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pdf化④\"/>
    </mc:Choice>
  </mc:AlternateContent>
  <xr:revisionPtr revIDLastSave="0" documentId="13_ncr:1_{011FA3EF-006C-485B-A431-5F68C222EEA9}" xr6:coauthVersionLast="47" xr6:coauthVersionMax="47" xr10:uidLastSave="{00000000-0000-0000-0000-000000000000}"/>
  <bookViews>
    <workbookView xWindow="-108" yWindow="-108" windowWidth="23256" windowHeight="12456" firstSheet="12"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88" i="12" l="1"/>
  <c r="AP88" i="12"/>
  <c r="AF88" i="12"/>
  <c r="AP63" i="12"/>
  <c r="AF63" i="12"/>
  <c r="AU63" i="12" l="1"/>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W41" i="10" s="1"/>
  <c r="BW42" i="10" s="1"/>
  <c r="BW43" i="10" s="1"/>
  <c r="BE34" i="10"/>
  <c r="C34" i="10"/>
  <c r="U34" i="10" s="1"/>
  <c r="U35" i="10" l="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<sst xmlns="http://schemas.openxmlformats.org/spreadsheetml/2006/main" count="1132" uniqueCount="578">
  <si>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</si>
  <si>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</si>
  <si>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</si>
  <si>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</si>
  <si>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</si>
  <si>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</si>
  <si>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</si>
  <si>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</si>
  <si>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</si>
  <si>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</si>
  <si>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</si>
  <si>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</si>
  <si>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</si>
  <si>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</si>
  <si>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</si>
  <si>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</si>
  <si>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</si>
  <si>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</si>
  <si>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</si>
  <si>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</si>
  <si>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</si>
  <si>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</si>
  <si>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</si>
  <si>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</si>
  <si>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</si>
  <si>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</si>
  <si>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</si>
  <si>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</si>
  <si>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</si>
  <si>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</si>
  <si>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</si>
  <si>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</si>
  <si>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</si>
  <si>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</si>
  <si>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</si>
  <si>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</si>
  <si>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</si>
  <si>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</si>
  <si>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</si>
  <si>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</si>
  <si>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</si>
  <si>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</si>
  <si>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</si>
  <si>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</si>
  <si>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</si>
  <si>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</si>
  <si>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</si>
  <si>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</si>
  <si>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</si>
  <si>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</si>
  <si>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</si>
  <si>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</si>
  <si>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</si>
  <si>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</si>
  <si>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</si>
  <si>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</si>
  <si>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</si>
  <si>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</si>
  <si>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</si>
  <si>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</si>
  <si>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</si>
  <si>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</si>
  <si>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</si>
  <si>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</si>
  <si>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</si>
  <si>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</si>
  <si>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</si>
  <si>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</si>
  <si>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</si>
  <si>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</si>
  <si>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</si>
  <si>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</si>
  <si>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</si>
  <si>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</si>
  <si>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</si>
  <si>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</si>
  <si>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</si>
  <si>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</si>
  <si>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</si>
  <si>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</si>
  <si>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</si>
  <si>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Ⅴ－２</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</si>
  <si>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</si>
  <si>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</si>
  <si>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</si>
  <si>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</si>
  <si>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</si>
  <si>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</si>
  <si>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</si>
  <si>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</si>
  <si>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</si>
  <si>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</si>
  <si>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</si>
  <si>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</si>
  <si>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酒々井町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</si>
  <si>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</si>
  <si>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</si>
  <si>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</si>
  <si>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6"/>
  </si>
  <si>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</si>
  <si>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</si>
  <si>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</si>
  <si>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</si>
  <si>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</si>
  <si>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</si>
  <si>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</si>
  <si>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</si>
  <si>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</si>
  <si>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</si>
  <si>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</si>
  <si>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</si>
  <si>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</si>
  <si>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</si>
  <si>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</si>
  <si>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</si>
  <si>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</si>
  <si>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</si>
  <si>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</si>
  <si>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</si>
  <si>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</si>
  <si>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</si>
  <si>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</si>
  <si>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</si>
  <si>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</si>
  <si>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</si>
  <si>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</si>
  <si>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</si>
  <si>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</si>
  <si>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</si>
  <si>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</si>
  <si>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</si>
  <si>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</si>
  <si>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</si>
  <si>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</si>
  <si>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</si>
  <si>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</si>
  <si>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</si>
  <si>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</si>
  <si>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</si>
  <si>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</si>
  <si>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</si>
  <si>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</si>
  <si>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6"/>
  </si>
  <si>
    <t>うち日本人(％)</t>
    <phoneticPr fontId="5"/>
  </si>
  <si>
    <t>-1.5</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</si>
  <si>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</si>
  <si>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</si>
  <si>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</si>
  <si>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</si>
  <si>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</si>
  <si>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</si>
  <si>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</si>
  <si>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</si>
  <si>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</si>
  <si>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</si>
  <si>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</si>
  <si>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</si>
  <si>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</si>
  <si>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</si>
  <si>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</si>
  <si>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</si>
  <si>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</si>
  <si>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</si>
  <si>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</si>
  <si>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</si>
  <si>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</si>
  <si>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</si>
  <si>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</si>
  <si>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</si>
  <si>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</si>
  <si>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</si>
  <si>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</si>
  <si>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</si>
  <si>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</si>
  <si>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</si>
  <si>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</si>
  <si>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</si>
  <si>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</si>
  <si>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</si>
  <si>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</si>
  <si>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</si>
  <si>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</si>
  <si>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</si>
  <si>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</si>
  <si>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</si>
  <si>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</si>
  <si>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</si>
  <si>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</si>
  <si>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</si>
  <si>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</si>
  <si>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</si>
  <si>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</si>
  <si>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</si>
  <si>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</si>
  <si>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</si>
  <si>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</si>
  <si>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</si>
  <si>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</si>
  <si>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</si>
  <si>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</si>
  <si>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</si>
  <si>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</si>
  <si>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</si>
  <si>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千葉県酒々井町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</si>
  <si>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</si>
  <si>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</si>
  <si>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</si>
  <si>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</si>
  <si>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</si>
  <si>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</si>
  <si>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</si>
  <si>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</si>
  <si>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</si>
  <si>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</si>
  <si>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</si>
  <si>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</si>
  <si>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</si>
  <si>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</si>
  <si>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</si>
  <si>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</si>
  <si>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</si>
  <si>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</si>
  <si>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</si>
  <si>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</si>
  <si>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</si>
  <si>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</si>
  <si>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</si>
  <si>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</si>
  <si>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</si>
  <si>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</si>
  <si>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</si>
  <si>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</si>
  <si>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</si>
  <si>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</si>
  <si>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</si>
  <si>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</si>
  <si>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</si>
  <si>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</si>
  <si>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</si>
  <si>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</si>
  <si>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</si>
  <si>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</si>
  <si>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</si>
  <si>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</si>
  <si>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</si>
  <si>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</si>
  <si>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</si>
  <si>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</si>
  <si>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</si>
  <si>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</si>
  <si>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</si>
  <si>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</si>
  <si>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</si>
  <si>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</si>
  <si>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</si>
  <si>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</si>
  <si>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</si>
  <si>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</si>
  <si>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</si>
  <si>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</si>
  <si>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</si>
  <si>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</si>
  <si>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</si>
  <si>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</si>
  <si>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</si>
  <si>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</si>
  <si>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</si>
  <si>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</si>
  <si>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</si>
  <si>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</si>
  <si>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</si>
  <si>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</si>
  <si>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</si>
  <si>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</si>
  <si>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</si>
  <si>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</si>
  <si>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</si>
  <si>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</si>
  <si>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</si>
  <si>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</si>
  <si>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</si>
  <si>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</si>
  <si>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</si>
  <si>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</si>
  <si>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</si>
  <si>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</si>
  <si>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</si>
  <si>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</si>
  <si>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</si>
  <si>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</si>
  <si>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</si>
  <si>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</si>
  <si>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</si>
  <si>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</si>
  <si>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</si>
  <si>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</si>
  <si>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</si>
  <si>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</si>
  <si>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</si>
  <si>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</si>
  <si>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</si>
  <si>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</si>
  <si>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</si>
  <si>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</si>
  <si>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</si>
  <si>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</si>
  <si>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</si>
  <si>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</si>
  <si>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</si>
  <si>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</si>
  <si>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</si>
  <si>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</si>
  <si>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</si>
  <si>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</si>
  <si>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</si>
  <si>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</si>
  <si>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</si>
  <si>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</si>
  <si>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</si>
  <si>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</si>
  <si>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</si>
  <si>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</si>
  <si>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</si>
  <si>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</si>
  <si>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</si>
  <si>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</si>
  <si>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</si>
  <si>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</si>
  <si>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</si>
  <si>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</si>
  <si>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</si>
  <si>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</si>
  <si>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</si>
  <si>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</si>
  <si>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</si>
  <si>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</si>
  <si>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</si>
  <si>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</si>
  <si>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</si>
  <si>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</si>
  <si>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</si>
  <si>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</si>
  <si>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</si>
  <si>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</si>
  <si>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</si>
  <si>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</si>
  <si>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</si>
  <si>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</si>
  <si>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</si>
  <si>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</si>
  <si>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</si>
  <si>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</si>
  <si>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</si>
  <si>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</si>
  <si>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千葉県酒々井町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</si>
  <si>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</si>
  <si>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</si>
  <si>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</si>
  <si>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</si>
  <si>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</si>
  <si>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</si>
  <si>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</si>
  <si>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</si>
  <si>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</si>
  <si>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</si>
  <si>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</si>
  <si>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</si>
  <si>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</si>
  <si>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</si>
  <si>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</si>
  <si>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</si>
  <si>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</si>
  <si>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</si>
  <si>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</si>
  <si>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</si>
  <si>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</si>
  <si>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</si>
  <si>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</si>
  <si>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</si>
  <si>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</si>
  <si>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</si>
  <si>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</si>
  <si>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</si>
  <si>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</si>
  <si>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</si>
  <si>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</si>
  <si>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</si>
  <si>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</si>
  <si>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</si>
  <si>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</si>
  <si>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</si>
  <si>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</si>
  <si>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</si>
  <si>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</si>
  <si>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</si>
  <si>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</si>
  <si>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</si>
  <si>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</si>
  <si>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</si>
  <si>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</si>
  <si>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</si>
  <si>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</si>
  <si>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</si>
  <si>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</si>
  <si>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</si>
  <si>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</si>
  <si>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</si>
  <si>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</si>
  <si>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</si>
  <si>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</si>
  <si>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</si>
  <si>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</si>
  <si>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</si>
  <si>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</si>
  <si>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</si>
  <si>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</si>
  <si>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</si>
  <si>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</si>
  <si>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</si>
  <si>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</si>
  <si>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</si>
  <si>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</si>
  <si>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</si>
  <si>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</si>
  <si>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</si>
  <si>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</si>
  <si>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</si>
  <si>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</si>
  <si>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</si>
  <si>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</si>
  <si>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</si>
  <si>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</si>
  <si>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</si>
  <si>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</si>
  <si>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</si>
  <si>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</si>
  <si>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</si>
  <si>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</si>
  <si>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</si>
  <si>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</si>
  <si>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</si>
  <si>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</si>
  <si>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</si>
  <si>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</si>
  <si>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</si>
  <si>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</si>
  <si>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</si>
  <si>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</si>
  <si>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</si>
  <si>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</si>
  <si>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</si>
  <si>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</si>
  <si>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</si>
  <si>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</si>
  <si>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</si>
  <si>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</si>
  <si>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</si>
  <si>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</si>
  <si>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</si>
  <si>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</si>
  <si>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</si>
  <si>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</si>
  <si>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</si>
  <si>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</si>
  <si>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</si>
  <si>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</si>
  <si>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</si>
  <si>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</si>
  <si>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</si>
  <si>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</si>
  <si>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</si>
  <si>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</si>
  <si>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</si>
  <si>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</si>
  <si>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</si>
  <si>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</si>
  <si>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</si>
  <si>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</si>
  <si>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</si>
  <si>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</si>
  <si>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</si>
  <si>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</si>
  <si>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</si>
  <si>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</si>
  <si>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</si>
  <si>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</si>
  <si>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</si>
  <si>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</si>
  <si>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</si>
  <si>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</si>
  <si>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</si>
  <si>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</si>
  <si>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</si>
  <si>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</si>
  <si>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</si>
  <si>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</si>
  <si>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</si>
  <si>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</si>
  <si>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</si>
  <si>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</si>
  <si>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</si>
  <si>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</si>
  <si>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</si>
  <si>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</si>
  <si>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</si>
  <si>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</si>
  <si>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</si>
  <si>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</si>
  <si>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</si>
  <si>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</si>
  <si>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</si>
  <si>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</si>
  <si>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</si>
  <si>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</si>
  <si>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</si>
  <si>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</si>
  <si>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</si>
  <si>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</si>
  <si>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</si>
  <si>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</si>
  <si>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</si>
  <si>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</si>
  <si>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</si>
  <si>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</si>
  <si>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</si>
  <si>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</si>
  <si>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</si>
  <si>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</si>
  <si>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</si>
  <si>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19.16</t>
  </si>
  <si>
    <t>▲ 2.49</t>
  </si>
  <si>
    <t>▲ 0.03</t>
  </si>
  <si>
    <t>▲ 6.68</t>
  </si>
  <si>
    <t>▲ 10.90</t>
  </si>
  <si>
    <t>水道事業会計</t>
  </si>
  <si>
    <t>下水道事業会計</t>
  </si>
  <si>
    <t>一般会計</t>
  </si>
  <si>
    <t>後期高齢者医療特別会計</t>
  </si>
  <si>
    <t>介護保険特別会計</t>
  </si>
  <si>
    <t>国民健康保険特別会計</t>
  </si>
  <si>
    <t>その他会計（赤字）</t>
  </si>
  <si>
    <t>その他会計（黒字）</t>
  </si>
  <si>
    <t>R01</t>
    <phoneticPr fontId="5"/>
  </si>
  <si>
    <t>R02</t>
    <phoneticPr fontId="5"/>
  </si>
  <si>
    <t>R03</t>
    <phoneticPr fontId="5"/>
  </si>
  <si>
    <t>R04</t>
    <phoneticPr fontId="5"/>
  </si>
  <si>
    <t>R05</t>
    <phoneticPr fontId="5"/>
  </si>
  <si>
    <t>-</t>
    <phoneticPr fontId="2"/>
  </si>
  <si>
    <t>千葉県市町村総合事務組合（一般会計）</t>
    <rPh sb="0" eb="3">
      <t>チバケン</t>
    </rPh>
    <rPh sb="3" eb="6">
      <t>シチョウソン</t>
    </rPh>
    <rPh sb="6" eb="8">
      <t>ソウゴウ</t>
    </rPh>
    <rPh sb="8" eb="10">
      <t>ジム</t>
    </rPh>
    <rPh sb="10" eb="12">
      <t>クミアイ</t>
    </rPh>
    <rPh sb="13" eb="15">
      <t>イッパン</t>
    </rPh>
    <rPh sb="15" eb="17">
      <t>カイケイ</t>
    </rPh>
    <phoneticPr fontId="2"/>
  </si>
  <si>
    <t>千葉県市町村総合事務組合（千葉県自治会館管理運営特別会計）</t>
    <rPh sb="0" eb="3">
      <t>チバケン</t>
    </rPh>
    <rPh sb="3" eb="6">
      <t>シチョウソン</t>
    </rPh>
    <rPh sb="6" eb="8">
      <t>ソウゴウ</t>
    </rPh>
    <rPh sb="8" eb="10">
      <t>ジム</t>
    </rPh>
    <rPh sb="10" eb="12">
      <t>クミアイ</t>
    </rPh>
    <rPh sb="13" eb="16">
      <t>チバケン</t>
    </rPh>
    <rPh sb="16" eb="18">
      <t>ジチ</t>
    </rPh>
    <rPh sb="18" eb="20">
      <t>カイカン</t>
    </rPh>
    <rPh sb="20" eb="22">
      <t>カンリ</t>
    </rPh>
    <rPh sb="22" eb="24">
      <t>ウンエイ</t>
    </rPh>
    <rPh sb="24" eb="26">
      <t>トクベツ</t>
    </rPh>
    <rPh sb="26" eb="28">
      <t>カイケイ</t>
    </rPh>
    <phoneticPr fontId="2"/>
  </si>
  <si>
    <t>千葉県市町村総合事務組合（千葉県自治研修センター特別会計）</t>
    <rPh sb="0" eb="3">
      <t>チバケン</t>
    </rPh>
    <rPh sb="3" eb="6">
      <t>シチョウソン</t>
    </rPh>
    <rPh sb="6" eb="8">
      <t>ソウゴウ</t>
    </rPh>
    <rPh sb="8" eb="10">
      <t>ジム</t>
    </rPh>
    <rPh sb="10" eb="12">
      <t>クミアイ</t>
    </rPh>
    <rPh sb="13" eb="16">
      <t>チバケン</t>
    </rPh>
    <rPh sb="16" eb="18">
      <t>ジチ</t>
    </rPh>
    <rPh sb="18" eb="20">
      <t>ケンシュウ</t>
    </rPh>
    <rPh sb="24" eb="26">
      <t>トクベツ</t>
    </rPh>
    <rPh sb="26" eb="28">
      <t>カイケイ</t>
    </rPh>
    <phoneticPr fontId="2"/>
  </si>
  <si>
    <t>千葉県市町村総合事務組合（千葉県市町村交通災害共済特別会計）</t>
    <rPh sb="0" eb="3">
      <t>チバケン</t>
    </rPh>
    <rPh sb="3" eb="6">
      <t>シチョウソン</t>
    </rPh>
    <rPh sb="6" eb="8">
      <t>ソウゴウ</t>
    </rPh>
    <rPh sb="8" eb="10">
      <t>ジム</t>
    </rPh>
    <rPh sb="10" eb="12">
      <t>クミアイ</t>
    </rPh>
    <rPh sb="13" eb="16">
      <t>チバケン</t>
    </rPh>
    <rPh sb="16" eb="19">
      <t>シチョウソン</t>
    </rPh>
    <rPh sb="19" eb="21">
      <t>コウツウ</t>
    </rPh>
    <rPh sb="21" eb="23">
      <t>サイガイ</t>
    </rPh>
    <rPh sb="23" eb="25">
      <t>キョウサイ</t>
    </rPh>
    <rPh sb="25" eb="27">
      <t>トクベツ</t>
    </rPh>
    <rPh sb="27" eb="29">
      <t>カイケイ</t>
    </rPh>
    <phoneticPr fontId="2"/>
  </si>
  <si>
    <t>千葉県後期高齢者医療広域連合（一般会計）</t>
    <rPh sb="0" eb="3">
      <t>チバケン</t>
    </rPh>
    <rPh sb="3" eb="5">
      <t>コウキ</t>
    </rPh>
    <rPh sb="5" eb="8">
      <t>コウレイシャ</t>
    </rPh>
    <rPh sb="8" eb="10">
      <t>イリョウ</t>
    </rPh>
    <rPh sb="10" eb="12">
      <t>コウイキ</t>
    </rPh>
    <rPh sb="12" eb="14">
      <t>レンゴウ</t>
    </rPh>
    <rPh sb="15" eb="17">
      <t>イッパン</t>
    </rPh>
    <rPh sb="17" eb="19">
      <t>カイケイ</t>
    </rPh>
    <phoneticPr fontId="2"/>
  </si>
  <si>
    <t>千葉県後期高齢者医療広域連合（後期高齢者医療特別会計）</t>
    <rPh sb="0" eb="3">
      <t>チバケン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</si>
  <si>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佐倉市、酒々井町清掃組合（一般会計）</t>
    <rPh sb="0" eb="3">
      <t>サクラシ</t>
    </rPh>
    <rPh sb="4" eb="8">
      <t>シスイマチ</t>
    </rPh>
    <rPh sb="8" eb="10">
      <t>セイソウ</t>
    </rPh>
    <rPh sb="10" eb="12">
      <t>クミアイ</t>
    </rPh>
    <rPh sb="13" eb="15">
      <t>イッパン</t>
    </rPh>
    <rPh sb="15" eb="17">
      <t>カイケイ</t>
    </rPh>
    <phoneticPr fontId="2"/>
  </si>
  <si>
    <t>印旛衛生施設管理組合（一般会計）</t>
    <rPh sb="0" eb="2">
      <t>インバ</t>
    </rPh>
    <rPh sb="2" eb="4">
      <t>エイセイ</t>
    </rPh>
    <rPh sb="4" eb="6">
      <t>シセツ</t>
    </rPh>
    <rPh sb="6" eb="8">
      <t>カンリ</t>
    </rPh>
    <rPh sb="8" eb="10">
      <t>クミアイ</t>
    </rPh>
    <rPh sb="11" eb="13">
      <t>イッパン</t>
    </rPh>
    <rPh sb="13" eb="15">
      <t>カイケイ</t>
    </rPh>
    <phoneticPr fontId="2"/>
  </si>
  <si>
    <t>佐倉市、四街道市、酒々井町葬祭組合（一般会計）</t>
    <rPh sb="0" eb="3">
      <t>サクラシ</t>
    </rPh>
    <rPh sb="4" eb="8">
      <t>ヨツカイドウシ</t>
    </rPh>
    <rPh sb="9" eb="13">
      <t>シスイマチ</t>
    </rPh>
    <rPh sb="13" eb="15">
      <t>ソウサイ</t>
    </rPh>
    <rPh sb="15" eb="17">
      <t>クミアイ</t>
    </rPh>
    <rPh sb="18" eb="20">
      <t>イッパン</t>
    </rPh>
    <rPh sb="20" eb="22">
      <t>カイケイ</t>
    </rPh>
    <phoneticPr fontId="2"/>
  </si>
  <si>
    <t>印旛利根川水防事務組合（一般会計）</t>
    <rPh sb="0" eb="2">
      <t>インバ</t>
    </rPh>
    <rPh sb="2" eb="5">
      <t>トネガワ</t>
    </rPh>
    <rPh sb="5" eb="7">
      <t>スイボウ</t>
    </rPh>
    <rPh sb="7" eb="9">
      <t>ジム</t>
    </rPh>
    <rPh sb="9" eb="11">
      <t>クミアイ</t>
    </rPh>
    <rPh sb="12" eb="14">
      <t>イッパン</t>
    </rPh>
    <rPh sb="14" eb="16">
      <t>カイケイ</t>
    </rPh>
    <phoneticPr fontId="2"/>
  </si>
  <si>
    <t>佐倉市八街市酒々井町消防組合（一般会計）</t>
    <rPh sb="0" eb="3">
      <t>サクラシ</t>
    </rPh>
    <rPh sb="3" eb="6">
      <t>ヤチマタシ</t>
    </rPh>
    <rPh sb="6" eb="10">
      <t>シスイマチ</t>
    </rPh>
    <rPh sb="10" eb="12">
      <t>ショウボウ</t>
    </rPh>
    <rPh sb="12" eb="14">
      <t>クミアイ</t>
    </rPh>
    <rPh sb="15" eb="17">
      <t>イッパン</t>
    </rPh>
    <rPh sb="17" eb="19">
      <t>カイケイ</t>
    </rPh>
    <phoneticPr fontId="2"/>
  </si>
  <si>
    <t>印旛郡市広域市町村圏事務組合（一般会計）</t>
    <rPh sb="0" eb="3">
      <t>インバグン</t>
    </rPh>
    <rPh sb="3" eb="4">
      <t>シ</t>
    </rPh>
    <rPh sb="4" eb="6">
      <t>コウイキ</t>
    </rPh>
    <rPh sb="6" eb="9">
      <t>シチョウソン</t>
    </rPh>
    <rPh sb="9" eb="10">
      <t>ケン</t>
    </rPh>
    <rPh sb="10" eb="12">
      <t>ジム</t>
    </rPh>
    <rPh sb="12" eb="14">
      <t>クミアイ</t>
    </rPh>
    <rPh sb="15" eb="17">
      <t>イッパン</t>
    </rPh>
    <rPh sb="17" eb="19">
      <t>カイケイ</t>
    </rPh>
    <phoneticPr fontId="2"/>
  </si>
  <si>
    <t>印旛郡市広域市町村圏事務組合（水道用水供給事業会計）</t>
    <rPh sb="0" eb="3">
      <t>インバグン</t>
    </rPh>
    <rPh sb="3" eb="4">
      <t>シ</t>
    </rPh>
    <rPh sb="4" eb="6">
      <t>コウイキ</t>
    </rPh>
    <rPh sb="6" eb="9">
      <t>シチョウソン</t>
    </rPh>
    <rPh sb="9" eb="10">
      <t>ケン</t>
    </rPh>
    <rPh sb="10" eb="12">
      <t>ジム</t>
    </rPh>
    <rPh sb="12" eb="14">
      <t>クミアイ</t>
    </rPh>
    <rPh sb="15" eb="17">
      <t>スイドウ</t>
    </rPh>
    <rPh sb="17" eb="19">
      <t>ヨウスイ</t>
    </rPh>
    <rPh sb="19" eb="21">
      <t>キョウキュウ</t>
    </rPh>
    <rPh sb="21" eb="23">
      <t>ジギョウ</t>
    </rPh>
    <rPh sb="23" eb="25">
      <t>カイケイ</t>
    </rPh>
    <phoneticPr fontId="2"/>
  </si>
  <si>
    <t>農業基盤整備事業基金</t>
    <rPh sb="0" eb="2">
      <t>ノウギョウ</t>
    </rPh>
    <rPh sb="2" eb="4">
      <t>キバン</t>
    </rPh>
    <rPh sb="4" eb="6">
      <t>セイビ</t>
    </rPh>
    <rPh sb="6" eb="8">
      <t>ジギョウ</t>
    </rPh>
    <rPh sb="8" eb="10">
      <t>キキン</t>
    </rPh>
    <phoneticPr fontId="5"/>
  </si>
  <si>
    <t>都市計画事業基金</t>
    <rPh sb="0" eb="2">
      <t>トシ</t>
    </rPh>
    <rPh sb="2" eb="4">
      <t>ケイカク</t>
    </rPh>
    <rPh sb="4" eb="6">
      <t>ジギョウ</t>
    </rPh>
    <rPh sb="6" eb="8">
      <t>キキン</t>
    </rPh>
    <phoneticPr fontId="2"/>
  </si>
  <si>
    <t>社会資本等整備基金</t>
    <rPh sb="0" eb="4">
      <t>シャカイシホン</t>
    </rPh>
    <rPh sb="4" eb="5">
      <t>トウ</t>
    </rPh>
    <rPh sb="5" eb="7">
      <t>セイビ</t>
    </rPh>
    <rPh sb="7" eb="9">
      <t>キキン</t>
    </rPh>
    <phoneticPr fontId="2"/>
  </si>
  <si>
    <t>地域福祉基金</t>
    <rPh sb="0" eb="6">
      <t>チイキフクシキキン</t>
    </rPh>
    <phoneticPr fontId="2"/>
  </si>
  <si>
    <t>酒々井ちびっこ天国基金</t>
    <rPh sb="0" eb="3">
      <t>シスイ</t>
    </rPh>
    <rPh sb="7" eb="9">
      <t>テンゴク</t>
    </rPh>
    <rPh sb="9" eb="11">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</si>
  <si>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</si>
  <si>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</si>
  <si>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</si>
  <si>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令和2年度に役場中央庁舎耐震補強等改修工事をはじめ多数の事業が重なったことから将来負担比率が13.8ポイント激増したが、それ以降は新たな借入額を、返済額が上回ったことにより微減に推移している。類似団体と比較し高い水準であることから、今後も新たな借入について、一層慎重に財政運営していく必要がある。一方で有形固定資産減価償却率については、年々上昇傾向にある。当町の既存公共施設は8割が建築後30年を超過し、老朽化が進んでいるため「酒々井町公共施設等総合管理計画」等に基づき、順次長寿命化等の予防保全を実施していかなければならない状況であり、今後は将来負担比率の上昇が見込ま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</si>
  <si>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</si>
  <si>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</si>
  <si>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</si>
  <si>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</si>
  <si>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</si>
  <si>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</si>
  <si>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ついては、当町は類似団体よりやや低い傾向にあるが、今後新たに元金償還の開始がされるものを含め元利償還額は増加し分子が増える見込みであるため、実質公債費比率は上昇見込みである。将来負担比率は令和2年度以降は徐々に数値が改善しているが、老朽化の進む既存公共施設については順次長寿命化工事等を実施していかなければならないため、将来負担比率の上昇が見込まれる。今後も将来負担に配慮した計画的な地方債発行や、交付税措置のある地方債の優先活用等、公債費負担の軽減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</si>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</sst>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3013DBD-9562-40A5-9404-DCC856C4C1E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51264</c:v>
                </c:pt>
                <c:pt idx="1">
                  <c:v>52068</c:v>
                </c:pt>
                <c:pt idx="2">
                  <c:v>47161</c:v>
                </c:pt>
                <c:pt idx="3">
                  <c:v>43423</c:v>
                </c:pt>
                <c:pt idx="4">
                  <c:v>45265</c:v>
                </c:pt>
              </c:numCache>
            </c:numRef>
          </c:val>
          <c:smooth val="0"/>
          <c:extLst>
            <c:ext xmlns:c16="http://schemas.microsoft.com/office/drawing/2014/chart" uri="{C3380CC4-5D6E-409C-BE32-E72D297353CC}">
              <c16:uniqueId val="{00000000-43BC-4770-97F5-9194DCCAC76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40637</c:v>
                </c:pt>
                <c:pt idx="1">
                  <c:v>68801</c:v>
                </c:pt>
                <c:pt idx="2">
                  <c:v>33118</c:v>
                </c:pt>
                <c:pt idx="3">
                  <c:v>19052</c:v>
                </c:pt>
                <c:pt idx="4">
                  <c:v>22883</c:v>
                </c:pt>
              </c:numCache>
            </c:numRef>
          </c:val>
          <c:smooth val="0"/>
          <c:extLst>
            <c:ext xmlns:c16="http://schemas.microsoft.com/office/drawing/2014/chart" uri="{C3380CC4-5D6E-409C-BE32-E72D297353CC}">
              <c16:uniqueId val="{00000001-43BC-4770-97F5-9194DCCAC76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6.17</c:v>
                </c:pt>
                <c:pt idx="1">
                  <c:v>5.05</c:v>
                </c:pt>
                <c:pt idx="2">
                  <c:v>8.49</c:v>
                </c:pt>
                <c:pt idx="3">
                  <c:v>9.93</c:v>
                </c:pt>
                <c:pt idx="4">
                  <c:v>3.67</c:v>
                </c:pt>
              </c:numCache>
            </c:numRef>
          </c:val>
          <c:extLst>
            <c:ext xmlns:c16="http://schemas.microsoft.com/office/drawing/2014/chart" uri="{C3380CC4-5D6E-409C-BE32-E72D297353CC}">
              <c16:uniqueId val="{00000000-0CA4-4AB3-8570-00BF6D05356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12.82</c:v>
                </c:pt>
                <c:pt idx="1">
                  <c:v>14.5</c:v>
                </c:pt>
                <c:pt idx="2">
                  <c:v>12.83</c:v>
                </c:pt>
                <c:pt idx="3">
                  <c:v>11.89</c:v>
                </c:pt>
                <c:pt idx="4">
                  <c:v>12.34</c:v>
                </c:pt>
              </c:numCache>
            </c:numRef>
          </c:val>
          <c:extLst>
            <c:ext xmlns:c16="http://schemas.microsoft.com/office/drawing/2014/chart" uri="{C3380CC4-5D6E-409C-BE32-E72D297353CC}">
              <c16:uniqueId val="{00000001-0CA4-4AB3-8570-00BF6D05356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-19.16</c:v>
                </c:pt>
                <c:pt idx="1">
                  <c:v>-2.4900000000000002</c:v>
                </c:pt>
                <c:pt idx="2">
                  <c:v>-0.03</c:v>
                </c:pt>
                <c:pt idx="3">
                  <c:v>-6.68</c:v>
                </c:pt>
                <c:pt idx="4">
                  <c:v>-10.9</c:v>
                </c:pt>
              </c:numCache>
            </c:numRef>
          </c:val>
          <c:smooth val="0"/>
          <c:extLst>
            <c:ext xmlns:c16="http://schemas.microsoft.com/office/drawing/2014/chart" uri="{C3380CC4-5D6E-409C-BE32-E72D297353CC}">
              <c16:uniqueId val="{00000002-0CA4-4AB3-8570-00BF6D05356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ED5-40E1-A70D-FE4EB85DF06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ED5-40E1-A70D-FE4EB85DF06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ED5-40E1-A70D-FE4EB85DF067}"/>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ED5-40E1-A70D-FE4EB85DF067}"/>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0.48</c:v>
                </c:pt>
                <c:pt idx="2">
                  <c:v>#N/A</c:v>
                </c:pt>
                <c:pt idx="3">
                  <c:v>1.1299999999999999</c:v>
                </c:pt>
                <c:pt idx="4">
                  <c:v>#N/A</c:v>
                </c:pt>
                <c:pt idx="5">
                  <c:v>0.87</c:v>
                </c:pt>
                <c:pt idx="6">
                  <c:v>#N/A</c:v>
                </c:pt>
                <c:pt idx="7">
                  <c:v>0.35</c:v>
                </c:pt>
                <c:pt idx="8">
                  <c:v>#N/A</c:v>
                </c:pt>
                <c:pt idx="9">
                  <c:v>0.28000000000000003</c:v>
                </c:pt>
              </c:numCache>
            </c:numRef>
          </c:val>
          <c:extLst>
            <c:ext xmlns:c16="http://schemas.microsoft.com/office/drawing/2014/chart" uri="{C3380CC4-5D6E-409C-BE32-E72D297353CC}">
              <c16:uniqueId val="{00000004-DED5-40E1-A70D-FE4EB85DF067}"/>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0.28000000000000003</c:v>
                </c:pt>
                <c:pt idx="2">
                  <c:v>#N/A</c:v>
                </c:pt>
                <c:pt idx="3">
                  <c:v>0.78</c:v>
                </c:pt>
                <c:pt idx="4">
                  <c:v>#N/A</c:v>
                </c:pt>
                <c:pt idx="5">
                  <c:v>0.71</c:v>
                </c:pt>
                <c:pt idx="6">
                  <c:v>#N/A</c:v>
                </c:pt>
                <c:pt idx="7">
                  <c:v>1.1100000000000001</c:v>
                </c:pt>
                <c:pt idx="8">
                  <c:v>#N/A</c:v>
                </c:pt>
                <c:pt idx="9">
                  <c:v>0.73</c:v>
                </c:pt>
              </c:numCache>
            </c:numRef>
          </c:val>
          <c:extLst>
            <c:ext xmlns:c16="http://schemas.microsoft.com/office/drawing/2014/chart" uri="{C3380CC4-5D6E-409C-BE32-E72D297353CC}">
              <c16:uniqueId val="{00000005-DED5-40E1-A70D-FE4EB85DF067}"/>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0.02</c:v>
                </c:pt>
                <c:pt idx="2">
                  <c:v>#N/A</c:v>
                </c:pt>
                <c:pt idx="3">
                  <c:v>0.02</c:v>
                </c:pt>
                <c:pt idx="4">
                  <c:v>#N/A</c:v>
                </c:pt>
                <c:pt idx="5">
                  <c:v>0.02</c:v>
                </c:pt>
                <c:pt idx="6">
                  <c:v>#N/A</c:v>
                </c:pt>
                <c:pt idx="7">
                  <c:v>0.01</c:v>
                </c:pt>
                <c:pt idx="8">
                  <c:v>#N/A</c:v>
                </c:pt>
                <c:pt idx="9">
                  <c:v>0.78</c:v>
                </c:pt>
              </c:numCache>
            </c:numRef>
          </c:val>
          <c:extLst>
            <c:ext xmlns:c16="http://schemas.microsoft.com/office/drawing/2014/chart" uri="{C3380CC4-5D6E-409C-BE32-E72D297353CC}">
              <c16:uniqueId val="{00000006-DED5-40E1-A70D-FE4EB85DF06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6.16</c:v>
                </c:pt>
                <c:pt idx="2">
                  <c:v>#N/A</c:v>
                </c:pt>
                <c:pt idx="3">
                  <c:v>5.04</c:v>
                </c:pt>
                <c:pt idx="4">
                  <c:v>#N/A</c:v>
                </c:pt>
                <c:pt idx="5">
                  <c:v>8.49</c:v>
                </c:pt>
                <c:pt idx="6">
                  <c:v>#N/A</c:v>
                </c:pt>
                <c:pt idx="7">
                  <c:v>9.5</c:v>
                </c:pt>
                <c:pt idx="8">
                  <c:v>#N/A</c:v>
                </c:pt>
                <c:pt idx="9">
                  <c:v>3.36</c:v>
                </c:pt>
              </c:numCache>
            </c:numRef>
          </c:val>
          <c:extLst>
            <c:ext xmlns:c16="http://schemas.microsoft.com/office/drawing/2014/chart" uri="{C3380CC4-5D6E-409C-BE32-E72D297353CC}">
              <c16:uniqueId val="{00000007-DED5-40E1-A70D-FE4EB85DF067}"/>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9.16</c:v>
                </c:pt>
                <c:pt idx="2">
                  <c:v>#N/A</c:v>
                </c:pt>
                <c:pt idx="3">
                  <c:v>9.06</c:v>
                </c:pt>
                <c:pt idx="4">
                  <c:v>#N/A</c:v>
                </c:pt>
                <c:pt idx="5">
                  <c:v>8.6300000000000008</c:v>
                </c:pt>
                <c:pt idx="6">
                  <c:v>#N/A</c:v>
                </c:pt>
                <c:pt idx="7">
                  <c:v>10.220000000000001</c:v>
                </c:pt>
                <c:pt idx="8">
                  <c:v>#N/A</c:v>
                </c:pt>
                <c:pt idx="9">
                  <c:v>8.2100000000000009</c:v>
                </c:pt>
              </c:numCache>
            </c:numRef>
          </c:val>
          <c:extLst>
            <c:ext xmlns:c16="http://schemas.microsoft.com/office/drawing/2014/chart" uri="{C3380CC4-5D6E-409C-BE32-E72D297353CC}">
              <c16:uniqueId val="{00000008-DED5-40E1-A70D-FE4EB85DF06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20.07</c:v>
                </c:pt>
                <c:pt idx="2">
                  <c:v>#N/A</c:v>
                </c:pt>
                <c:pt idx="3">
                  <c:v>9.2799999999999994</c:v>
                </c:pt>
                <c:pt idx="4">
                  <c:v>#N/A</c:v>
                </c:pt>
                <c:pt idx="5">
                  <c:v>9.18</c:v>
                </c:pt>
                <c:pt idx="6">
                  <c:v>#N/A</c:v>
                </c:pt>
                <c:pt idx="7">
                  <c:v>10.130000000000001</c:v>
                </c:pt>
                <c:pt idx="8">
                  <c:v>#N/A</c:v>
                </c:pt>
                <c:pt idx="9">
                  <c:v>13.3</c:v>
                </c:pt>
              </c:numCache>
            </c:numRef>
          </c:val>
          <c:extLst>
            <c:ext xmlns:c16="http://schemas.microsoft.com/office/drawing/2014/chart" uri="{C3380CC4-5D6E-409C-BE32-E72D297353CC}">
              <c16:uniqueId val="{00000009-DED5-40E1-A70D-FE4EB85DF06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399</c:v>
                </c:pt>
                <c:pt idx="5">
                  <c:v>399</c:v>
                </c:pt>
                <c:pt idx="8">
                  <c:v>413</c:v>
                </c:pt>
                <c:pt idx="11">
                  <c:v>391</c:v>
                </c:pt>
                <c:pt idx="14">
                  <c:v>388</c:v>
                </c:pt>
              </c:numCache>
            </c:numRef>
          </c:val>
          <c:extLst>
            <c:ext xmlns:c16="http://schemas.microsoft.com/office/drawing/2014/chart" uri="{C3380CC4-5D6E-409C-BE32-E72D297353CC}">
              <c16:uniqueId val="{00000000-1728-4C4E-A9C7-BA58C5B2D5D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728-4C4E-A9C7-BA58C5B2D5D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19</c:v>
                </c:pt>
                <c:pt idx="3">
                  <c:v>17</c:v>
                </c:pt>
                <c:pt idx="6">
                  <c:v>15</c:v>
                </c:pt>
                <c:pt idx="9">
                  <c:v>3</c:v>
                </c:pt>
                <c:pt idx="12">
                  <c:v>3</c:v>
                </c:pt>
              </c:numCache>
            </c:numRef>
          </c:val>
          <c:extLst>
            <c:ext xmlns:c16="http://schemas.microsoft.com/office/drawing/2014/chart" uri="{C3380CC4-5D6E-409C-BE32-E72D297353CC}">
              <c16:uniqueId val="{00000002-1728-4C4E-A9C7-BA58C5B2D5D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57</c:v>
                </c:pt>
                <c:pt idx="3">
                  <c:v>52</c:v>
                </c:pt>
                <c:pt idx="6">
                  <c:v>53</c:v>
                </c:pt>
                <c:pt idx="9">
                  <c:v>55</c:v>
                </c:pt>
                <c:pt idx="12">
                  <c:v>53</c:v>
                </c:pt>
              </c:numCache>
            </c:numRef>
          </c:val>
          <c:extLst>
            <c:ext xmlns:c16="http://schemas.microsoft.com/office/drawing/2014/chart" uri="{C3380CC4-5D6E-409C-BE32-E72D297353CC}">
              <c16:uniqueId val="{00000003-1728-4C4E-A9C7-BA58C5B2D5D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74</c:v>
                </c:pt>
                <c:pt idx="3">
                  <c:v>57</c:v>
                </c:pt>
                <c:pt idx="6">
                  <c:v>38</c:v>
                </c:pt>
                <c:pt idx="9">
                  <c:v>16</c:v>
                </c:pt>
                <c:pt idx="12">
                  <c:v>11</c:v>
                </c:pt>
              </c:numCache>
            </c:numRef>
          </c:val>
          <c:extLst>
            <c:ext xmlns:c16="http://schemas.microsoft.com/office/drawing/2014/chart" uri="{C3380CC4-5D6E-409C-BE32-E72D297353CC}">
              <c16:uniqueId val="{00000004-1728-4C4E-A9C7-BA58C5B2D5D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728-4C4E-A9C7-BA58C5B2D5D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728-4C4E-A9C7-BA58C5B2D5D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481</c:v>
                </c:pt>
                <c:pt idx="3">
                  <c:v>513</c:v>
                </c:pt>
                <c:pt idx="6">
                  <c:v>562</c:v>
                </c:pt>
                <c:pt idx="9">
                  <c:v>567</c:v>
                </c:pt>
                <c:pt idx="12">
                  <c:v>571</c:v>
                </c:pt>
              </c:numCache>
            </c:numRef>
          </c:val>
          <c:extLst>
            <c:ext xmlns:c16="http://schemas.microsoft.com/office/drawing/2014/chart" uri="{C3380CC4-5D6E-409C-BE32-E72D297353CC}">
              <c16:uniqueId val="{00000007-1728-4C4E-A9C7-BA58C5B2D5D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232</c:v>
                </c:pt>
                <c:pt idx="2">
                  <c:v>#N/A</c:v>
                </c:pt>
                <c:pt idx="3">
                  <c:v>#N/A</c:v>
                </c:pt>
                <c:pt idx="4">
                  <c:v>240</c:v>
                </c:pt>
                <c:pt idx="5">
                  <c:v>#N/A</c:v>
                </c:pt>
                <c:pt idx="6">
                  <c:v>#N/A</c:v>
                </c:pt>
                <c:pt idx="7">
                  <c:v>255</c:v>
                </c:pt>
                <c:pt idx="8">
                  <c:v>#N/A</c:v>
                </c:pt>
                <c:pt idx="9">
                  <c:v>#N/A</c:v>
                </c:pt>
                <c:pt idx="10">
                  <c:v>250</c:v>
                </c:pt>
                <c:pt idx="11">
                  <c:v>#N/A</c:v>
                </c:pt>
                <c:pt idx="12">
                  <c:v>#N/A</c:v>
                </c:pt>
                <c:pt idx="13">
                  <c:v>250</c:v>
                </c:pt>
                <c:pt idx="14">
                  <c:v>#N/A</c:v>
                </c:pt>
              </c:numCache>
            </c:numRef>
          </c:val>
          <c:smooth val="0"/>
          <c:extLst>
            <c:ext xmlns:c16="http://schemas.microsoft.com/office/drawing/2014/chart" uri="{C3380CC4-5D6E-409C-BE32-E72D297353CC}">
              <c16:uniqueId val="{00000008-1728-4C4E-A9C7-BA58C5B2D5D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5101</c:v>
                </c:pt>
                <c:pt idx="5">
                  <c:v>4912</c:v>
                </c:pt>
                <c:pt idx="8">
                  <c:v>4927</c:v>
                </c:pt>
                <c:pt idx="11">
                  <c:v>4761</c:v>
                </c:pt>
                <c:pt idx="14">
                  <c:v>4528</c:v>
                </c:pt>
              </c:numCache>
            </c:numRef>
          </c:val>
          <c:extLst>
            <c:ext xmlns:c16="http://schemas.microsoft.com/office/drawing/2014/chart" uri="{C3380CC4-5D6E-409C-BE32-E72D297353CC}">
              <c16:uniqueId val="{00000000-368A-4D0F-A1B7-3880841D037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18</c:v>
                </c:pt>
                <c:pt idx="5">
                  <c:v>14</c:v>
                </c:pt>
                <c:pt idx="8">
                  <c:v>10</c:v>
                </c:pt>
                <c:pt idx="11">
                  <c:v>5</c:v>
                </c:pt>
                <c:pt idx="14">
                  <c:v>2</c:v>
                </c:pt>
              </c:numCache>
            </c:numRef>
          </c:val>
          <c:extLst>
            <c:ext xmlns:c16="http://schemas.microsoft.com/office/drawing/2014/chart" uri="{C3380CC4-5D6E-409C-BE32-E72D297353CC}">
              <c16:uniqueId val="{00000001-368A-4D0F-A1B7-3880841D037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2065</c:v>
                </c:pt>
                <c:pt idx="5">
                  <c:v>1906</c:v>
                </c:pt>
                <c:pt idx="8">
                  <c:v>1937</c:v>
                </c:pt>
                <c:pt idx="11">
                  <c:v>1775</c:v>
                </c:pt>
                <c:pt idx="14">
                  <c:v>1842</c:v>
                </c:pt>
              </c:numCache>
            </c:numRef>
          </c:val>
          <c:extLst>
            <c:ext xmlns:c16="http://schemas.microsoft.com/office/drawing/2014/chart" uri="{C3380CC4-5D6E-409C-BE32-E72D297353CC}">
              <c16:uniqueId val="{00000002-368A-4D0F-A1B7-3880841D037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68A-4D0F-A1B7-3880841D037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68A-4D0F-A1B7-3880841D037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68A-4D0F-A1B7-3880841D037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1027</c:v>
                </c:pt>
                <c:pt idx="3">
                  <c:v>890</c:v>
                </c:pt>
                <c:pt idx="6">
                  <c:v>729</c:v>
                </c:pt>
                <c:pt idx="9">
                  <c:v>720</c:v>
                </c:pt>
                <c:pt idx="12">
                  <c:v>688</c:v>
                </c:pt>
              </c:numCache>
            </c:numRef>
          </c:val>
          <c:extLst>
            <c:ext xmlns:c16="http://schemas.microsoft.com/office/drawing/2014/chart" uri="{C3380CC4-5D6E-409C-BE32-E72D297353CC}">
              <c16:uniqueId val="{00000006-368A-4D0F-A1B7-3880841D037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543</c:v>
                </c:pt>
                <c:pt idx="3">
                  <c:v>513</c:v>
                </c:pt>
                <c:pt idx="6">
                  <c:v>492</c:v>
                </c:pt>
                <c:pt idx="9">
                  <c:v>475</c:v>
                </c:pt>
                <c:pt idx="12">
                  <c:v>420</c:v>
                </c:pt>
              </c:numCache>
            </c:numRef>
          </c:val>
          <c:extLst>
            <c:ext xmlns:c16="http://schemas.microsoft.com/office/drawing/2014/chart" uri="{C3380CC4-5D6E-409C-BE32-E72D297353CC}">
              <c16:uniqueId val="{00000007-368A-4D0F-A1B7-3880841D037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412</c:v>
                </c:pt>
                <c:pt idx="3">
                  <c:v>425</c:v>
                </c:pt>
                <c:pt idx="6">
                  <c:v>398</c:v>
                </c:pt>
                <c:pt idx="9">
                  <c:v>323</c:v>
                </c:pt>
                <c:pt idx="12">
                  <c:v>210</c:v>
                </c:pt>
              </c:numCache>
            </c:numRef>
          </c:val>
          <c:extLst>
            <c:ext xmlns:c16="http://schemas.microsoft.com/office/drawing/2014/chart" uri="{C3380CC4-5D6E-409C-BE32-E72D297353CC}">
              <c16:uniqueId val="{00000008-368A-4D0F-A1B7-3880841D037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85</c:v>
                </c:pt>
                <c:pt idx="3">
                  <c:v>69</c:v>
                </c:pt>
                <c:pt idx="6">
                  <c:v>57</c:v>
                </c:pt>
                <c:pt idx="9">
                  <c:v>11</c:v>
                </c:pt>
                <c:pt idx="12">
                  <c:v>8</c:v>
                </c:pt>
              </c:numCache>
            </c:numRef>
          </c:val>
          <c:extLst>
            <c:ext xmlns:c16="http://schemas.microsoft.com/office/drawing/2014/chart" uri="{C3380CC4-5D6E-409C-BE32-E72D297353CC}">
              <c16:uniqueId val="{00000009-368A-4D0F-A1B7-3880841D037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5322</c:v>
                </c:pt>
                <c:pt idx="3">
                  <c:v>5720</c:v>
                </c:pt>
                <c:pt idx="6">
                  <c:v>5870</c:v>
                </c:pt>
                <c:pt idx="9">
                  <c:v>5553</c:v>
                </c:pt>
                <c:pt idx="12">
                  <c:v>5223</c:v>
                </c:pt>
              </c:numCache>
            </c:numRef>
          </c:val>
          <c:extLst>
            <c:ext xmlns:c16="http://schemas.microsoft.com/office/drawing/2014/chart" uri="{C3380CC4-5D6E-409C-BE32-E72D297353CC}">
              <c16:uniqueId val="{0000000A-368A-4D0F-A1B7-3880841D037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207</c:v>
                </c:pt>
                <c:pt idx="2">
                  <c:v>#N/A</c:v>
                </c:pt>
                <c:pt idx="3">
                  <c:v>#N/A</c:v>
                </c:pt>
                <c:pt idx="4">
                  <c:v>784</c:v>
                </c:pt>
                <c:pt idx="5">
                  <c:v>#N/A</c:v>
                </c:pt>
                <c:pt idx="6">
                  <c:v>#N/A</c:v>
                </c:pt>
                <c:pt idx="7">
                  <c:v>672</c:v>
                </c:pt>
                <c:pt idx="8">
                  <c:v>#N/A</c:v>
                </c:pt>
                <c:pt idx="9">
                  <c:v>#N/A</c:v>
                </c:pt>
                <c:pt idx="10">
                  <c:v>542</c:v>
                </c:pt>
                <c:pt idx="11">
                  <c:v>#N/A</c:v>
                </c:pt>
                <c:pt idx="12">
                  <c:v>#N/A</c:v>
                </c:pt>
                <c:pt idx="13">
                  <c:v>178</c:v>
                </c:pt>
                <c:pt idx="14">
                  <c:v>#N/A</c:v>
                </c:pt>
              </c:numCache>
            </c:numRef>
          </c:val>
          <c:smooth val="0"/>
          <c:extLst>
            <c:ext xmlns:c16="http://schemas.microsoft.com/office/drawing/2014/chart" uri="{C3380CC4-5D6E-409C-BE32-E72D297353CC}">
              <c16:uniqueId val="{0000000B-368A-4D0F-A1B7-3880841D037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619</c:v>
                </c:pt>
                <c:pt idx="1">
                  <c:v>558</c:v>
                </c:pt>
                <c:pt idx="2">
                  <c:v>592</c:v>
                </c:pt>
              </c:numCache>
            </c:numRef>
          </c:val>
          <c:extLst>
            <c:ext xmlns:c16="http://schemas.microsoft.com/office/drawing/2014/chart" uri="{C3380CC4-5D6E-409C-BE32-E72D297353CC}">
              <c16:uniqueId val="{00000000-37EE-4144-BAA7-7F8EAD598D0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170</c:v>
                </c:pt>
                <c:pt idx="1">
                  <c:v>170</c:v>
                </c:pt>
                <c:pt idx="2">
                  <c:v>194</c:v>
                </c:pt>
              </c:numCache>
            </c:numRef>
          </c:val>
          <c:extLst>
            <c:ext xmlns:c16="http://schemas.microsoft.com/office/drawing/2014/chart" uri="{C3380CC4-5D6E-409C-BE32-E72D297353CC}">
              <c16:uniqueId val="{00000001-37EE-4144-BAA7-7F8EAD598D0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685</c:v>
                </c:pt>
                <c:pt idx="1">
                  <c:v>692</c:v>
                </c:pt>
                <c:pt idx="2">
                  <c:v>870</c:v>
                </c:pt>
              </c:numCache>
            </c:numRef>
          </c:val>
          <c:extLst>
            <c:ext xmlns:c16="http://schemas.microsoft.com/office/drawing/2014/chart" uri="{C3380CC4-5D6E-409C-BE32-E72D297353CC}">
              <c16:uniqueId val="{00000002-37EE-4144-BAA7-7F8EAD598D0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9214814767355813E-2"/>
                  <c:y val="-6.4739042105865174E-2"/>
                </c:manualLayout>
              </c:layout>
              <c:tx>
                <c:strRef>
                  <c:f>公会計指標分析・財政指標組合せ分析表!$BP$50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{3AD4E65A-4090-4C9C-B5E2-1413AD64AE60}</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77AE-4D43-94D3-D8073157B2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{5F6F9D0A-BBD3-4391-8346-3A53B2F1FF6D}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7AE-4D43-94D3-D8073157B2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{4EB9DAD6-7C8B-4B8D-AA2C-7EDB73BA84AA}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7AE-4D43-94D3-D8073157B2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{634C599C-3AE1-48E9-84FA-89E457E97490}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7AE-4D43-94D3-D8073157B2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{3F300FC8-2EEB-4067-9890-8C6E11999191}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7AE-4D43-94D3-D8073157B28C}"/>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{99319E55-12E4-4004-A9DB-BE7861830C0A}</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77AE-4D43-94D3-D8073157B28C}"/>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{2A3641D9-7182-4415-BD64-E42D681040EE}</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77AE-4D43-94D3-D8073157B28C}"/>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{0B4C05FA-A2E5-491E-BEBD-A9254ADE2B06}</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77AE-4D43-94D3-D8073157B28C}"/>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{03912147-F60A-41B4-84AE-02CAF1AD289D}</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77AE-4D43-94D3-D8073157B2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61.1</c:v>
                </c:pt>
                <c:pt idx="8">
                  <c:v>62.5</c:v>
                </c:pt>
                <c:pt idx="16">
                  <c:v>63.2</c:v>
                </c:pt>
                <c:pt idx="24">
                  <c:v>64.8</c:v>
                </c:pt>
                <c:pt idx="32">
                  <c:v>66.2</c:v>
                </c:pt>
              </c:numCache>
            </c:numRef>
          </c:xVal>
          <c:yVal>
            <c:numRef>
              <c:f>公会計指標分析・財政指標組合せ分析表!$BP$51:$DC$51</c:f>
              <c:numCache>
                <c:formatCode>#,##0.0;"▲ "#,##0.0</c:formatCode>
                <c:ptCount val="40"/>
                <c:pt idx="0">
                  <c:v>5.2</c:v>
                </c:pt>
                <c:pt idx="8">
                  <c:v>19</c:v>
                </c:pt>
                <c:pt idx="16">
                  <c:v>15.2</c:v>
                </c:pt>
                <c:pt idx="24">
                  <c:v>12.5</c:v>
                </c:pt>
                <c:pt idx="32">
                  <c:v>4</c:v>
                </c:pt>
              </c:numCache>
            </c:numRef>
          </c:yVal>
          <c:smooth val="0"/>
          <c:extLst>
            <c:ext xmlns:c16="http://schemas.microsoft.com/office/drawing/2014/chart" uri="{C3380CC4-5D6E-409C-BE32-E72D297353CC}">
              <c16:uniqueId val="{00000009-77AE-4D43-94D3-D8073157B28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{DA01813F-B3A3-4DC9-9B32-AAB979F09565}</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77AE-4D43-94D3-D8073157B28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{5A3CB0E6-A5B0-445B-B26E-4033194D4CC1}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7AE-4D43-94D3-D8073157B2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{BD345FDC-5BBE-45F7-81DE-7C20C8E8326D}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7AE-4D43-94D3-D8073157B2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{6E928652-F26B-4D03-9F81-EB67D8028235}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7AE-4D43-94D3-D8073157B2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{6698A345-8749-4CAF-8CD4-E1C6DA6F5A27}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7AE-4D43-94D3-D8073157B28C}"/>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{A4B66991-2F09-4F25-B4A3-3A78BFD7CAED}</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77AE-4D43-94D3-D8073157B28C}"/>
                </c:ext>
              </c:extLst>
            </c:dLbl>
            <c:dLbl>
              <c:idx val="16"/>
              <c:layout>
                <c:manualLayout>
                  <c:x val="-3.4816686533112505E-2"/>
                  <c:y val="-6.4739042105865174E-2"/>
                </c:manualLayout>
              </c:layout>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{ADB53FEF-E039-40AA-8D89-D39A6EBCF32C}</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77AE-4D43-94D3-D8073157B28C}"/>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{F00D4E1D-C70C-4B13-ABCB-AD741807AB37}</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77AE-4D43-94D3-D8073157B28C}"/>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{5C6743D8-338C-4BBA-B3BC-7E5051273EFD}</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77AE-4D43-94D3-D8073157B2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60.4</c:v>
                </c:pt>
                <c:pt idx="8">
                  <c:v>61.5</c:v>
                </c:pt>
                <c:pt idx="16">
                  <c:v>61.3</c:v>
                </c:pt>
                <c:pt idx="24">
                  <c:v>62.4</c:v>
                </c:pt>
                <c:pt idx="32">
                  <c:v>63.5</c:v>
                </c:pt>
              </c:numCache>
            </c:numRef>
          </c:xVal>
          <c:yVal>
            <c:numRef>
              <c:f>公会計指標分析・財政指標組合せ分析表!$BP$55:$DC$55</c:f>
              <c:numCache>
                <c:formatCode>#,##0.0;"▲ "#,##0.0</c:formatCode>
                <c:ptCount val="40"/>
                <c:pt idx="0">
                  <c:v>20.3</c:v>
                </c:pt>
                <c:pt idx="8">
                  <c:v>15.5</c:v>
                </c:pt>
                <c:pt idx="16">
                  <c:v>4.5999999999999996</c:v>
                </c:pt>
                <c:pt idx="24">
                  <c:v>1.6</c:v>
                </c:pt>
                <c:pt idx="32">
                  <c:v>0</c:v>
                </c:pt>
              </c:numCache>
            </c:numRef>
          </c:yVal>
          <c:smooth val="0"/>
          <c:extLst>
            <c:ext xmlns:c16="http://schemas.microsoft.com/office/drawing/2014/chart" uri="{C3380CC4-5D6E-409C-BE32-E72D297353CC}">
              <c16:uniqueId val="{00000013-77AE-4D43-94D3-D8073157B28C}"/>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{5E6B0F08-1167-40F1-8CD8-FEBB89C55AEB}</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ECA6-4ABD-8DEB-7A9F0B5B803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{D8B42C4D-DA6A-49B4-82BC-C8822F681684}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A6-4ABD-8DEB-7A9F0B5B803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{BF6D7DC5-79D6-4112-BC43-466CA5C06D0A}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A6-4ABD-8DEB-7A9F0B5B803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{AFEE5983-66F3-4EB7-92DB-0C972BB86CA8}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A6-4ABD-8DEB-7A9F0B5B803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{E6CB9B7D-6344-4823-95A8-28E209F8ECE8}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A6-4ABD-8DEB-7A9F0B5B803D}"/>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{25F05E62-690B-4013-A76A-5375D3864FDE}</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ECA6-4ABD-8DEB-7A9F0B5B803D}"/>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{07C0D134-DFD8-425C-86D2-C72A3158D6A6}</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ECA6-4ABD-8DEB-7A9F0B5B803D}"/>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{A5AD399A-6556-4362-BF6A-02C60D157AB3}</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ECA6-4ABD-8DEB-7A9F0B5B803D}"/>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{3FC26451-B0A2-47F2-A637-42CD826D5C6C}</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ECA6-4ABD-8DEB-7A9F0B5B803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4.2</c:v>
                </c:pt>
                <c:pt idx="8">
                  <c:v>5.3</c:v>
                </c:pt>
                <c:pt idx="16">
                  <c:v>5.8</c:v>
                </c:pt>
                <c:pt idx="24">
                  <c:v>5.7</c:v>
                </c:pt>
                <c:pt idx="32">
                  <c:v>5.7</c:v>
                </c:pt>
              </c:numCache>
            </c:numRef>
          </c:xVal>
          <c:yVal>
            <c:numRef>
              <c:f>公会計指標分析・財政指標組合せ分析表!$BP$73:$DC$73</c:f>
              <c:numCache>
                <c:formatCode>#,##0.0;"▲ "#,##0.0</c:formatCode>
                <c:ptCount val="40"/>
                <c:pt idx="0">
                  <c:v>5.2</c:v>
                </c:pt>
                <c:pt idx="8">
                  <c:v>19</c:v>
                </c:pt>
                <c:pt idx="16">
                  <c:v>15.2</c:v>
                </c:pt>
                <c:pt idx="24">
                  <c:v>12.5</c:v>
                </c:pt>
                <c:pt idx="32">
                  <c:v>4</c:v>
                </c:pt>
              </c:numCache>
            </c:numRef>
          </c:yVal>
          <c:smooth val="0"/>
          <c:extLst>
            <c:ext xmlns:c16="http://schemas.microsoft.com/office/drawing/2014/chart" uri="{C3380CC4-5D6E-409C-BE32-E72D297353CC}">
              <c16:uniqueId val="{00000009-ECA6-4ABD-8DEB-7A9F0B5B803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{081BDEBA-7FA4-41EC-B3C5-94A927BD5588}</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ECA6-4ABD-8DEB-7A9F0B5B803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{34BDD956-79A9-4EB9-BEFC-9906107822D0}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A6-4ABD-8DEB-7A9F0B5B803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{4890DBB7-24AA-48C9-98FB-9D0DC8F16AAF}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A6-4ABD-8DEB-7A9F0B5B803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{B63C0939-A6A8-49AA-B8A1-7765A136D05A}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A6-4ABD-8DEB-7A9F0B5B803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{449BF72D-25C4-4C8D-AD85-CF93573AD349}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A6-4ABD-8DEB-7A9F0B5B803D}"/>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{079A6052-CF38-47C0-AD65-7F3B2E5F5102}</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ECA6-4ABD-8DEB-7A9F0B5B803D}"/>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{EF591CE0-122B-49CE-A853-9B11E192E329}</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ECA6-4ABD-8DEB-7A9F0B5B803D}"/>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{B491AF3A-F20F-415F-B8A3-8B676B236322}</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ECA6-4ABD-8DEB-7A9F0B5B803D}"/>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{442574E1-59AA-48B4-88B0-DEE590AD3C9B}</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ECA6-4ABD-8DEB-7A9F0B5B803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6.6</c:v>
                </c:pt>
                <c:pt idx="8">
                  <c:v>6.4</c:v>
                </c:pt>
                <c:pt idx="16">
                  <c:v>6.3</c:v>
                </c:pt>
                <c:pt idx="24">
                  <c:v>6.6</c:v>
                </c:pt>
                <c:pt idx="32">
                  <c:v>6.8</c:v>
                </c:pt>
              </c:numCache>
            </c:numRef>
          </c:xVal>
          <c:yVal>
            <c:numRef>
              <c:f>公会計指標分析・財政指標組合せ分析表!$BP$77:$DC$77</c:f>
              <c:numCache>
                <c:formatCode>#,##0.0;"▲ "#,##0.0</c:formatCode>
                <c:ptCount val="40"/>
                <c:pt idx="0">
                  <c:v>20.3</c:v>
                </c:pt>
                <c:pt idx="8">
                  <c:v>15.5</c:v>
                </c:pt>
                <c:pt idx="16">
                  <c:v>4.5999999999999996</c:v>
                </c:pt>
                <c:pt idx="24">
                  <c:v>1.6</c:v>
                </c:pt>
                <c:pt idx="32">
                  <c:v>0</c:v>
                </c:pt>
              </c:numCache>
            </c:numRef>
          </c:yVal>
          <c:smooth val="0"/>
          <c:extLst>
            <c:ext xmlns:c16="http://schemas.microsoft.com/office/drawing/2014/chart" uri="{C3380CC4-5D6E-409C-BE32-E72D297353CC}">
              <c16:uniqueId val="{00000013-ECA6-4ABD-8DEB-7A9F0B5B803D}"/>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千葉県酒々井町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20,207
19,352
19.01
7,248,785
7,023,082
176,179
4,794,397
5,223,321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需要額・基準財政収入額ともに増加しているものの、生産人口や、所得の減少に伴う市町村民税の減少等により、基準財政収入額の伸び幅が、基準財政需要額の伸び幅を下回った結果、前年度より０．３ポイント下がった０．７１ポイントであ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今後も酒々井町財政健全化計画に基づき、歳出の削減と歳入の確保に取り組み持続可能な財政運営を図る。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170039</xdr:rowOff>
    </xdr:from>
    <xdr:to>
      <xdr:col>23</xdr:col>
      <xdr:colOff>133350</xdr:colOff>
      <xdr:row>42</xdr:row>
      <xdr:rowOff>38805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99489"/>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53922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54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81845</xdr:rowOff>
    </xdr:from>
    <xdr:to>
      <xdr:col>23</xdr:col>
      <xdr:colOff>184150</xdr:colOff>
      <xdr:row>43</xdr:row>
      <xdr:rowOff>11995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116417</xdr:rowOff>
    </xdr:from>
    <xdr:to>
      <xdr:col>19</xdr:col>
      <xdr:colOff>133350</xdr:colOff>
      <xdr:row>41</xdr:row>
      <xdr:rowOff>170039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45867"/>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55033</xdr:rowOff>
    </xdr:from>
    <xdr:to>
      <xdr:col>19</xdr:col>
      <xdr:colOff>184150</xdr:colOff>
      <xdr:row>42</xdr:row>
      <xdr:rowOff>156633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141410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89605</xdr:rowOff>
    </xdr:from>
    <xdr:to>
      <xdr:col>15</xdr:col>
      <xdr:colOff>82550</xdr:colOff>
      <xdr:row>41</xdr:row>
      <xdr:rowOff>116417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1905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89605</xdr:rowOff>
    </xdr:from>
    <xdr:to>
      <xdr:col>11</xdr:col>
      <xdr:colOff>31750</xdr:colOff>
      <xdr:row>41</xdr:row>
      <xdr:rowOff>89605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190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14817</xdr:rowOff>
    </xdr:from>
    <xdr:to>
      <xdr:col>11</xdr:col>
      <xdr:colOff>82550</xdr:colOff>
      <xdr:row>42</xdr:row>
      <xdr:rowOff>116417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101194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41628</xdr:rowOff>
    </xdr:from>
    <xdr:to>
      <xdr:col>7</xdr:col>
      <xdr:colOff>31750</xdr:colOff>
      <xdr:row>42</xdr:row>
      <xdr:rowOff>143228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128005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4532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119239</xdr:rowOff>
    </xdr:from>
    <xdr:to>
      <xdr:col>19</xdr:col>
      <xdr:colOff>184150</xdr:colOff>
      <xdr:row>42</xdr:row>
      <xdr:rowOff>49389</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59566</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1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65617</xdr:rowOff>
    </xdr:from>
    <xdr:to>
      <xdr:col>15</xdr:col>
      <xdr:colOff>133350</xdr:colOff>
      <xdr:row>41</xdr:row>
      <xdr:rowOff>167217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38805</xdr:rowOff>
    </xdr:from>
    <xdr:to>
      <xdr:col>11</xdr:col>
      <xdr:colOff>82550</xdr:colOff>
      <xdr:row>41</xdr:row>
      <xdr:rowOff>140405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150582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37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38805</xdr:rowOff>
    </xdr:from>
    <xdr:to>
      <xdr:col>7</xdr:col>
      <xdr:colOff>31750</xdr:colOff>
      <xdr:row>41</xdr:row>
      <xdr:rowOff>140405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150582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37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交付税の増収等により経常一般財源も増加したものの、人件費や扶助費の増加が上回り、前年度より０．１ポイント上がった９４．７ポイントであった。人件費や扶助費は近年上昇傾向が続いており、公共施設の老朽化による長寿命化工事も控えており、公債費についても今後上昇す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財政健全化計画に基づき、経常経費削減に一層努め、経常収支比率の改善に努める。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114935</xdr:rowOff>
    </xdr:from>
    <xdr:to>
      <xdr:col>23</xdr:col>
      <xdr:colOff>133350</xdr:colOff>
      <xdr:row>67</xdr:row>
      <xdr:rowOff>25718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59035"/>
          <a:ext cx="0" cy="14538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169245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8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25718</xdr:rowOff>
    </xdr:from>
    <xdr:to>
      <xdr:col>24</xdr:col>
      <xdr:colOff>12700</xdr:colOff>
      <xdr:row>67</xdr:row>
      <xdr:rowOff>25718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12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29862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02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114935</xdr:rowOff>
    </xdr:from>
    <xdr:to>
      <xdr:col>24</xdr:col>
      <xdr:colOff>12700</xdr:colOff>
      <xdr:row>58</xdr:row>
      <xdr:rowOff>114935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59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99695</xdr:rowOff>
    </xdr:from>
    <xdr:to>
      <xdr:col>23</xdr:col>
      <xdr:colOff>133350</xdr:colOff>
      <xdr:row>64</xdr:row>
      <xdr:rowOff>105728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72495"/>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25734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55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9207</xdr:rowOff>
    </xdr:from>
    <xdr:to>
      <xdr:col>23</xdr:col>
      <xdr:colOff>184150</xdr:colOff>
      <xdr:row>63</xdr:row>
      <xdr:rowOff>110807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147003</xdr:rowOff>
    </xdr:from>
    <xdr:to>
      <xdr:col>19</xdr:col>
      <xdr:colOff>133350</xdr:colOff>
      <xdr:row>64</xdr:row>
      <xdr:rowOff>99695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76903"/>
          <a:ext cx="889000" cy="29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72072</xdr:rowOff>
    </xdr:from>
    <xdr:to>
      <xdr:col>19</xdr:col>
      <xdr:colOff>184150</xdr:colOff>
      <xdr:row>63</xdr:row>
      <xdr:rowOff>2222</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12399</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470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147003</xdr:rowOff>
    </xdr:from>
    <xdr:to>
      <xdr:col>15</xdr:col>
      <xdr:colOff>82550</xdr:colOff>
      <xdr:row>63</xdr:row>
      <xdr:rowOff>168593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776903"/>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2222</xdr:rowOff>
    </xdr:from>
    <xdr:to>
      <xdr:col>15</xdr:col>
      <xdr:colOff>133350</xdr:colOff>
      <xdr:row>61</xdr:row>
      <xdr:rowOff>103822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113999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168593</xdr:rowOff>
    </xdr:from>
    <xdr:to>
      <xdr:col>11</xdr:col>
      <xdr:colOff>31750</xdr:colOff>
      <xdr:row>65</xdr:row>
      <xdr:rowOff>97155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969943"/>
          <a:ext cx="889000" cy="27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150495</xdr:rowOff>
    </xdr:from>
    <xdr:to>
      <xdr:col>11</xdr:col>
      <xdr:colOff>82550</xdr:colOff>
      <xdr:row>63</xdr:row>
      <xdr:rowOff>80645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90822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33338</xdr:rowOff>
    </xdr:from>
    <xdr:to>
      <xdr:col>7</xdr:col>
      <xdr:colOff>31750</xdr:colOff>
      <xdr:row>63</xdr:row>
      <xdr:rowOff>134938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3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145115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0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54928</xdr:rowOff>
    </xdr:from>
    <xdr:to>
      <xdr:col>23</xdr:col>
      <xdr:colOff>184150</xdr:colOff>
      <xdr:row>64</xdr:row>
      <xdr:rowOff>156528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2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27005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9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48895</xdr:rowOff>
    </xdr:from>
    <xdr:to>
      <xdr:col>19</xdr:col>
      <xdr:colOff>184150</xdr:colOff>
      <xdr:row>64</xdr:row>
      <xdr:rowOff>150495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135272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08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96203</xdr:rowOff>
    </xdr:from>
    <xdr:to>
      <xdr:col>15</xdr:col>
      <xdr:colOff>133350</xdr:colOff>
      <xdr:row>63</xdr:row>
      <xdr:rowOff>26353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11130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12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117793</xdr:rowOff>
    </xdr:from>
    <xdr:to>
      <xdr:col>11</xdr:col>
      <xdr:colOff>82550</xdr:colOff>
      <xdr:row>64</xdr:row>
      <xdr:rowOff>47943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91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32720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00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46355</xdr:rowOff>
    </xdr:from>
    <xdr:to>
      <xdr:col>7</xdr:col>
      <xdr:colOff>31750</xdr:colOff>
      <xdr:row>65</xdr:row>
      <xdr:rowOff>147955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132732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276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[143,511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人件費や維持補修費が前年度より増加したものの、新型コロナウイルス感染症に関連する業務の終了から物件費が大幅に下がり、前年度より人口１人当たり決算額は</a:t>
          </a:r>
          <a:r>
            <a:rPr kumimoji="1" lang="en-US" altLang="ja-JP" sz="1300">
              <a:latin typeface="ＭＳ Ｐゴシック" panose="020B0600070205080204" pitchFamily="50" charset="-128"/>
              <a:ea typeface="ＭＳ Ｐゴシック" panose="020B0600070205080204" pitchFamily="50" charset="-128"/>
            </a:rPr>
            <a:t>1,602</a:t>
          </a:r>
          <a:r>
            <a:rPr kumimoji="1" lang="ja-JP" altLang="en-US" sz="1300">
              <a:latin typeface="ＭＳ Ｐゴシック" panose="020B0600070205080204" pitchFamily="50" charset="-128"/>
              <a:ea typeface="ＭＳ Ｐゴシック" panose="020B0600070205080204" pitchFamily="50" charset="-128"/>
            </a:rPr>
            <a:t>円減少したが、依然として類似団体より高い水準である。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今後も定年退職者と新規採用職員、再任用職員のバランスをとりながら、業務の見直しを進める中で、会計年度任用職員の削減にも取り組み、人件費全体の抑制に努める。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150169</xdr:rowOff>
    </xdr:from>
    <xdr:to>
      <xdr:col>23</xdr:col>
      <xdr:colOff>133350</xdr:colOff>
      <xdr:row>87</xdr:row>
      <xdr:rowOff>146345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866169"/>
          <a:ext cx="0" cy="1196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87</xdr:row>
      <xdr:rowOff>118422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034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87</xdr:row>
      <xdr:rowOff>146345</xdr:rowOff>
    </xdr:from>
    <xdr:to>
      <xdr:col>24</xdr:col>
      <xdr:colOff>12700</xdr:colOff>
      <xdr:row>87</xdr:row>
      <xdr:rowOff>146345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062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65096</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609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150169</xdr:rowOff>
    </xdr:from>
    <xdr:to>
      <xdr:col>24</xdr:col>
      <xdr:colOff>12700</xdr:colOff>
      <xdr:row>80</xdr:row>
      <xdr:rowOff>150169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866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32184</xdr:rowOff>
    </xdr:from>
    <xdr:to>
      <xdr:col>23</xdr:col>
      <xdr:colOff>133350</xdr:colOff>
      <xdr:row>82</xdr:row>
      <xdr:rowOff>39915</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114800" y="14091084"/>
          <a:ext cx="838200" cy="7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153798</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8697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137271</xdr:rowOff>
    </xdr:from>
    <xdr:to>
      <xdr:col>23</xdr:col>
      <xdr:colOff>184150</xdr:colOff>
      <xdr:row>82</xdr:row>
      <xdr:rowOff>67421</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2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27769</xdr:rowOff>
    </xdr:from>
    <xdr:to>
      <xdr:col>19</xdr:col>
      <xdr:colOff>133350</xdr:colOff>
      <xdr:row>82</xdr:row>
      <xdr:rowOff>39915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86669"/>
          <a:ext cx="889000" cy="1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138289</xdr:rowOff>
    </xdr:from>
    <xdr:to>
      <xdr:col>19</xdr:col>
      <xdr:colOff>184150</xdr:colOff>
      <xdr:row>82</xdr:row>
      <xdr:rowOff>68439</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402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78616</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94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159987</xdr:rowOff>
    </xdr:from>
    <xdr:to>
      <xdr:col>15</xdr:col>
      <xdr:colOff>82550</xdr:colOff>
      <xdr:row>82</xdr:row>
      <xdr:rowOff>27769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47437"/>
          <a:ext cx="889000" cy="39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111843</xdr:rowOff>
    </xdr:from>
    <xdr:to>
      <xdr:col>15</xdr:col>
      <xdr:colOff>133350</xdr:colOff>
      <xdr:row>82</xdr:row>
      <xdr:rowOff>41993</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52170</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6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130704</xdr:rowOff>
    </xdr:from>
    <xdr:to>
      <xdr:col>11</xdr:col>
      <xdr:colOff>31750</xdr:colOff>
      <xdr:row>81</xdr:row>
      <xdr:rowOff>159987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018154"/>
          <a:ext cx="889000" cy="2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77524</xdr:rowOff>
    </xdr:from>
    <xdr:to>
      <xdr:col>11</xdr:col>
      <xdr:colOff>82550</xdr:colOff>
      <xdr:row>82</xdr:row>
      <xdr:rowOff>7674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17851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3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29283</xdr:rowOff>
    </xdr:from>
    <xdr:to>
      <xdr:col>7</xdr:col>
      <xdr:colOff>31750</xdr:colOff>
      <xdr:row>81</xdr:row>
      <xdr:rowOff>130883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16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141060</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685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152834</xdr:rowOff>
    </xdr:from>
    <xdr:to>
      <xdr:col>23</xdr:col>
      <xdr:colOff>184150</xdr:colOff>
      <xdr:row>82</xdr:row>
      <xdr:rowOff>82984</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04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124911</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012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160565</xdr:rowOff>
    </xdr:from>
    <xdr:to>
      <xdr:col>19</xdr:col>
      <xdr:colOff>184150</xdr:colOff>
      <xdr:row>82</xdr:row>
      <xdr:rowOff>90715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04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75492</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134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148419</xdr:rowOff>
    </xdr:from>
    <xdr:to>
      <xdr:col>15</xdr:col>
      <xdr:colOff>133350</xdr:colOff>
      <xdr:row>82</xdr:row>
      <xdr:rowOff>78569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03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63346</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122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109187</xdr:rowOff>
    </xdr:from>
    <xdr:to>
      <xdr:col>11</xdr:col>
      <xdr:colOff>82550</xdr:colOff>
      <xdr:row>82</xdr:row>
      <xdr:rowOff>39337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9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24114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083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79904</xdr:rowOff>
    </xdr:from>
    <xdr:to>
      <xdr:col>7</xdr:col>
      <xdr:colOff>31750</xdr:colOff>
      <xdr:row>82</xdr:row>
      <xdr:rowOff>10054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6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166281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053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過去における人口急増時の職員採用や集中改革プランに伴う職員数の削減のため、新規採用の抑制を実施したことにより、職員年齢構成のバランスが偏り、特に中高年齢層の比率が高くなっていることが指数を高くしている要因であ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今後は、定年退職と新規採用職員のバランスをとりつつ、給与水準の適正化に努める。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74084</xdr:rowOff>
    </xdr:from>
    <xdr:to>
      <xdr:col>81</xdr:col>
      <xdr:colOff>44450</xdr:colOff>
      <xdr:row>89</xdr:row>
      <xdr:rowOff>110066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61534"/>
          <a:ext cx="0" cy="14075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82143</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4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110066</xdr:rowOff>
    </xdr:from>
    <xdr:to>
      <xdr:col>81</xdr:col>
      <xdr:colOff>133350</xdr:colOff>
      <xdr:row>89</xdr:row>
      <xdr:rowOff>110066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6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160461</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70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74084</xdr:rowOff>
    </xdr:from>
    <xdr:to>
      <xdr:col>81</xdr:col>
      <xdr:colOff>133350</xdr:colOff>
      <xdr:row>81</xdr:row>
      <xdr:rowOff>74084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61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128411</xdr:rowOff>
    </xdr:from>
    <xdr:to>
      <xdr:col>81</xdr:col>
      <xdr:colOff>44450</xdr:colOff>
      <xdr:row>86</xdr:row>
      <xdr:rowOff>168628</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873111"/>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128411</xdr:rowOff>
    </xdr:from>
    <xdr:to>
      <xdr:col>77</xdr:col>
      <xdr:colOff>44450</xdr:colOff>
      <xdr:row>86</xdr:row>
      <xdr:rowOff>128411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8731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115005</xdr:rowOff>
    </xdr:from>
    <xdr:to>
      <xdr:col>77</xdr:col>
      <xdr:colOff>95250</xdr:colOff>
      <xdr:row>86</xdr:row>
      <xdr:rowOff>45155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68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55332</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457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128411</xdr:rowOff>
    </xdr:from>
    <xdr:to>
      <xdr:col>72</xdr:col>
      <xdr:colOff>203200</xdr:colOff>
      <xdr:row>86</xdr:row>
      <xdr:rowOff>168628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87311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128411</xdr:rowOff>
    </xdr:from>
    <xdr:to>
      <xdr:col>73</xdr:col>
      <xdr:colOff>44450</xdr:colOff>
      <xdr:row>86</xdr:row>
      <xdr:rowOff>58561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70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68738</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47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168628</xdr:rowOff>
    </xdr:from>
    <xdr:to>
      <xdr:col>68</xdr:col>
      <xdr:colOff>152400</xdr:colOff>
      <xdr:row>87</xdr:row>
      <xdr:rowOff>91016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913328"/>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168628</xdr:rowOff>
    </xdr:from>
    <xdr:to>
      <xdr:col>68</xdr:col>
      <xdr:colOff>203200</xdr:colOff>
      <xdr:row>86</xdr:row>
      <xdr:rowOff>98778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108955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51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82143</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117828</xdr:rowOff>
    </xdr:from>
    <xdr:to>
      <xdr:col>81</xdr:col>
      <xdr:colOff>95250</xdr:colOff>
      <xdr:row>87</xdr:row>
      <xdr:rowOff>47978</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89905</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83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77611</xdr:rowOff>
    </xdr:from>
    <xdr:to>
      <xdr:col>77</xdr:col>
      <xdr:colOff>95250</xdr:colOff>
      <xdr:row>87</xdr:row>
      <xdr:rowOff>7761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163988</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90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77611</xdr:rowOff>
    </xdr:from>
    <xdr:to>
      <xdr:col>73</xdr:col>
      <xdr:colOff>44450</xdr:colOff>
      <xdr:row>87</xdr:row>
      <xdr:rowOff>7761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163988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117828</xdr:rowOff>
    </xdr:from>
    <xdr:to>
      <xdr:col>68</xdr:col>
      <xdr:colOff>203200</xdr:colOff>
      <xdr:row>87</xdr:row>
      <xdr:rowOff>47978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32755</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94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40216</xdr:rowOff>
    </xdr:from>
    <xdr:to>
      <xdr:col>64</xdr:col>
      <xdr:colOff>152400</xdr:colOff>
      <xdr:row>87</xdr:row>
      <xdr:rowOff>141816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126593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定年退職と新規採用職員のバランスをとりつつ職員の削減に取り組んでいるが、過去における人口急増時の職員採用の増や専門的な知識・経験を持つ任期付き職員の積極的活用による増のため、人口千人あたりの職員数は、類似団体平均を上回ってい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今後は、民間活力の導入なども検討し、定員管理の適正化に努めていく。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164012</xdr:rowOff>
    </xdr:from>
    <xdr:to>
      <xdr:col>81</xdr:col>
      <xdr:colOff>44450</xdr:colOff>
      <xdr:row>67</xdr:row>
      <xdr:rowOff>150676</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9936662"/>
          <a:ext cx="0" cy="17011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122753</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609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150676</xdr:rowOff>
    </xdr:from>
    <xdr:to>
      <xdr:col>81</xdr:col>
      <xdr:colOff>133350</xdr:colOff>
      <xdr:row>67</xdr:row>
      <xdr:rowOff>150676</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637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78939</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680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164012</xdr:rowOff>
    </xdr:from>
    <xdr:to>
      <xdr:col>81</xdr:col>
      <xdr:colOff>133350</xdr:colOff>
      <xdr:row>57</xdr:row>
      <xdr:rowOff>164012</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993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141787</xdr:rowOff>
    </xdr:from>
    <xdr:to>
      <xdr:col>81</xdr:col>
      <xdr:colOff>44450</xdr:colOff>
      <xdr:row>61</xdr:row>
      <xdr:rowOff>159022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600237"/>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82476</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1980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65949</xdr:rowOff>
    </xdr:from>
    <xdr:to>
      <xdr:col>81</xdr:col>
      <xdr:colOff>95250</xdr:colOff>
      <xdr:row>60</xdr:row>
      <xdr:rowOff>167549</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5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141787</xdr:rowOff>
    </xdr:from>
    <xdr:to>
      <xdr:col>77</xdr:col>
      <xdr:colOff>44450</xdr:colOff>
      <xdr:row>61</xdr:row>
      <xdr:rowOff>150404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600237"/>
          <a:ext cx="889000" cy="8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52160</xdr:rowOff>
    </xdr:from>
    <xdr:to>
      <xdr:col>77</xdr:col>
      <xdr:colOff>95250</xdr:colOff>
      <xdr:row>60</xdr:row>
      <xdr:rowOff>153760</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3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163937</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08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136616</xdr:rowOff>
    </xdr:from>
    <xdr:to>
      <xdr:col>72</xdr:col>
      <xdr:colOff>203200</xdr:colOff>
      <xdr:row>61</xdr:row>
      <xdr:rowOff>150404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595066"/>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36649</xdr:rowOff>
    </xdr:from>
    <xdr:to>
      <xdr:col>73</xdr:col>
      <xdr:colOff>44450</xdr:colOff>
      <xdr:row>60</xdr:row>
      <xdr:rowOff>138249</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2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148426</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092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98697</xdr:rowOff>
    </xdr:from>
    <xdr:to>
      <xdr:col>68</xdr:col>
      <xdr:colOff>152400</xdr:colOff>
      <xdr:row>61</xdr:row>
      <xdr:rowOff>136616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557147"/>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24584</xdr:rowOff>
    </xdr:from>
    <xdr:to>
      <xdr:col>68</xdr:col>
      <xdr:colOff>203200</xdr:colOff>
      <xdr:row>60</xdr:row>
      <xdr:rowOff>126184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11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136361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08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33201</xdr:rowOff>
    </xdr:from>
    <xdr:to>
      <xdr:col>64</xdr:col>
      <xdr:colOff>152400</xdr:colOff>
      <xdr:row>60</xdr:row>
      <xdr:rowOff>134801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20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144978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089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108222</xdr:rowOff>
    </xdr:from>
    <xdr:to>
      <xdr:col>81</xdr:col>
      <xdr:colOff>95250</xdr:colOff>
      <xdr:row>62</xdr:row>
      <xdr:rowOff>38372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6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80299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38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90987</xdr:rowOff>
    </xdr:from>
    <xdr:to>
      <xdr:col>77</xdr:col>
      <xdr:colOff>95250</xdr:colOff>
      <xdr:row>62</xdr:row>
      <xdr:rowOff>21137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4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5914</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635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99604</xdr:rowOff>
    </xdr:from>
    <xdr:to>
      <xdr:col>73</xdr:col>
      <xdr:colOff>44450</xdr:colOff>
      <xdr:row>62</xdr:row>
      <xdr:rowOff>29754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5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14531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64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85816</xdr:rowOff>
    </xdr:from>
    <xdr:to>
      <xdr:col>68</xdr:col>
      <xdr:colOff>203200</xdr:colOff>
      <xdr:row>62</xdr:row>
      <xdr:rowOff>15966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54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743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63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47897</xdr:rowOff>
    </xdr:from>
    <xdr:to>
      <xdr:col>64</xdr:col>
      <xdr:colOff>152400</xdr:colOff>
      <xdr:row>61</xdr:row>
      <xdr:rowOff>149497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50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134274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59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実質公債費比率は前年度と横ばいで類似団体と比較し低い水準となっている。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しかし、公共施設の老朽化による長寿命化工事も控えていることから、新規発行も増加し、元利償還額は今後増加する見通しである。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引き続き、財政健全化計画に基づき、借入と償還のバランスも考慮しながら、公債費負担の抑制を図る。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46672</xdr:rowOff>
    </xdr:from>
    <xdr:to>
      <xdr:col>81</xdr:col>
      <xdr:colOff>44450</xdr:colOff>
      <xdr:row>43</xdr:row>
      <xdr:rowOff>71120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18872"/>
          <a:ext cx="0" cy="12245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43197</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4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71120</xdr:rowOff>
    </xdr:from>
    <xdr:to>
      <xdr:col>81</xdr:col>
      <xdr:colOff>133350</xdr:colOff>
      <xdr:row>43</xdr:row>
      <xdr:rowOff>71120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44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133049</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596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46672</xdr:rowOff>
    </xdr:from>
    <xdr:to>
      <xdr:col>81</xdr:col>
      <xdr:colOff>133350</xdr:colOff>
      <xdr:row>36</xdr:row>
      <xdr:rowOff>46672</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18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39053</xdr:rowOff>
    </xdr:from>
    <xdr:to>
      <xdr:col>81</xdr:col>
      <xdr:colOff>44450</xdr:colOff>
      <xdr:row>39</xdr:row>
      <xdr:rowOff>39053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672560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26687</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713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54610</xdr:rowOff>
    </xdr:from>
    <xdr:to>
      <xdr:col>81</xdr:col>
      <xdr:colOff>95250</xdr:colOff>
      <xdr:row>39</xdr:row>
      <xdr:rowOff>156210</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674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39053</xdr:rowOff>
    </xdr:from>
    <xdr:to>
      <xdr:col>77</xdr:col>
      <xdr:colOff>44450</xdr:colOff>
      <xdr:row>39</xdr:row>
      <xdr:rowOff>45085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6725603"/>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42545</xdr:rowOff>
    </xdr:from>
    <xdr:to>
      <xdr:col>77</xdr:col>
      <xdr:colOff>95250</xdr:colOff>
      <xdr:row>39</xdr:row>
      <xdr:rowOff>144145</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672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128922</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15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14922</xdr:rowOff>
    </xdr:from>
    <xdr:to>
      <xdr:col>72</xdr:col>
      <xdr:colOff>203200</xdr:colOff>
      <xdr:row>39</xdr:row>
      <xdr:rowOff>45085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6701472"/>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24447</xdr:rowOff>
    </xdr:from>
    <xdr:to>
      <xdr:col>73</xdr:col>
      <xdr:colOff>44450</xdr:colOff>
      <xdr:row>39</xdr:row>
      <xdr:rowOff>126047</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671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110824</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797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120015</xdr:rowOff>
    </xdr:from>
    <xdr:to>
      <xdr:col>68</xdr:col>
      <xdr:colOff>152400</xdr:colOff>
      <xdr:row>39</xdr:row>
      <xdr:rowOff>14922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6635115"/>
          <a:ext cx="8890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30480</xdr:rowOff>
    </xdr:from>
    <xdr:to>
      <xdr:col>68</xdr:col>
      <xdr:colOff>203200</xdr:colOff>
      <xdr:row>39</xdr:row>
      <xdr:rowOff>132080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671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116857</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0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42545</xdr:rowOff>
    </xdr:from>
    <xdr:to>
      <xdr:col>64</xdr:col>
      <xdr:colOff>152400</xdr:colOff>
      <xdr:row>39</xdr:row>
      <xdr:rowOff>144145</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672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128922</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81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159703</xdr:rowOff>
    </xdr:from>
    <xdr:to>
      <xdr:col>81</xdr:col>
      <xdr:colOff>95250</xdr:colOff>
      <xdr:row>39</xdr:row>
      <xdr:rowOff>89853</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67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4780</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519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159703</xdr:rowOff>
    </xdr:from>
    <xdr:to>
      <xdr:col>77</xdr:col>
      <xdr:colOff>95250</xdr:colOff>
      <xdr:row>39</xdr:row>
      <xdr:rowOff>89853</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67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100030</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4436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165735</xdr:rowOff>
    </xdr:from>
    <xdr:to>
      <xdr:col>73</xdr:col>
      <xdr:colOff>44450</xdr:colOff>
      <xdr:row>39</xdr:row>
      <xdr:rowOff>95885</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668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106062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44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135572</xdr:rowOff>
    </xdr:from>
    <xdr:to>
      <xdr:col>68</xdr:col>
      <xdr:colOff>203200</xdr:colOff>
      <xdr:row>39</xdr:row>
      <xdr:rowOff>65722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65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75899</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41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69215</xdr:rowOff>
    </xdr:from>
    <xdr:to>
      <xdr:col>64</xdr:col>
      <xdr:colOff>152400</xdr:colOff>
      <xdr:row>38</xdr:row>
      <xdr:rowOff>170815</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9542</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353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新規発行額の減少により、地方債現在高が減少したことや、普通交付税交付額や標準税収入額の増により、標準財政規模が前年度より増加したことから、将来負担比率は減少した。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しかし、公共施設の老朽化による長寿命化工事も控えていることから、今後将来負担比率は上昇する見通しである。今後も財政状況を考慮しながら、計画的な地方債発行に努め、将来負担の抑制に努める。</a:t>
          </a: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116658</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13214"/>
          <a:ext cx="0" cy="15753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88735</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3860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116658</xdr:rowOff>
    </xdr:from>
    <xdr:to>
      <xdr:col>81</xdr:col>
      <xdr:colOff>133350</xdr:colOff>
      <xdr:row>22</xdr:row>
      <xdr:rowOff>116658</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388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130326</xdr:rowOff>
    </xdr:from>
    <xdr:to>
      <xdr:col>81</xdr:col>
      <xdr:colOff>44450</xdr:colOff>
      <xdr:row>14</xdr:row>
      <xdr:rowOff>56545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6179800" y="2359176"/>
          <a:ext cx="838200" cy="9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56545</xdr:rowOff>
    </xdr:from>
    <xdr:to>
      <xdr:col>77</xdr:col>
      <xdr:colOff>44450</xdr:colOff>
      <xdr:row>14</xdr:row>
      <xdr:rowOff>87569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5290800" y="2456845"/>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51949</xdr:rowOff>
    </xdr:from>
    <xdr:to>
      <xdr:col>77</xdr:col>
      <xdr:colOff>95250</xdr:colOff>
      <xdr:row>13</xdr:row>
      <xdr:rowOff>153549</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28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163726</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49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87569</xdr:rowOff>
    </xdr:from>
    <xdr:to>
      <xdr:col>72</xdr:col>
      <xdr:colOff>203200</xdr:colOff>
      <xdr:row>14</xdr:row>
      <xdr:rowOff>131233</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2487869"/>
          <a:ext cx="889000" cy="4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13</xdr:row>
      <xdr:rowOff>144115</xdr:rowOff>
    </xdr:from>
    <xdr:to>
      <xdr:col>68</xdr:col>
      <xdr:colOff>152400</xdr:colOff>
      <xdr:row>14</xdr:row>
      <xdr:rowOff>131233</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3512800" y="2372965"/>
          <a:ext cx="889000" cy="15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40217</xdr:rowOff>
    </xdr:from>
    <xdr:to>
      <xdr:col>68</xdr:col>
      <xdr:colOff>203200</xdr:colOff>
      <xdr:row>14</xdr:row>
      <xdr:rowOff>141817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44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151994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20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95371</xdr:rowOff>
    </xdr:from>
    <xdr:to>
      <xdr:col>64</xdr:col>
      <xdr:colOff>152400</xdr:colOff>
      <xdr:row>15</xdr:row>
      <xdr:rowOff>25521</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49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10298</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58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79526</xdr:rowOff>
    </xdr:from>
    <xdr:to>
      <xdr:col>81</xdr:col>
      <xdr:colOff>95250</xdr:colOff>
      <xdr:row>14</xdr:row>
      <xdr:rowOff>9676</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230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51603</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228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5745</xdr:rowOff>
    </xdr:from>
    <xdr:to>
      <xdr:col>77</xdr:col>
      <xdr:colOff>95250</xdr:colOff>
      <xdr:row>14</xdr:row>
      <xdr:rowOff>107345</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240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92122</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2492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36769</xdr:rowOff>
    </xdr:from>
    <xdr:to>
      <xdr:col>73</xdr:col>
      <xdr:colOff>44450</xdr:colOff>
      <xdr:row>14</xdr:row>
      <xdr:rowOff>138369</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243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123146</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2523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80433</xdr:rowOff>
    </xdr:from>
    <xdr:to>
      <xdr:col>68</xdr:col>
      <xdr:colOff>203200</xdr:colOff>
      <xdr:row>15</xdr:row>
      <xdr:rowOff>10583</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24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166810</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256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93315</xdr:rowOff>
    </xdr:from>
    <xdr:to>
      <xdr:col>64</xdr:col>
      <xdr:colOff>152400</xdr:colOff>
      <xdr:row>14</xdr:row>
      <xdr:rowOff>23465</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232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33642</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091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千葉県酒々井町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20,207
19,352
19.01
7,248,785
7,023,082
176,179
4,794,397
5,223,321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類似団体と比較し職員数が多いことから、人件費の経常収支比率が高くなっている。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今後も給与改定や、会計年度任用職員の経験年次が進むことによる報酬等の増、期末勤勉手当の支給率増など上昇が続く見込みであることから、定員管理の適正化に努め、人件費全体の抑制を図る。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149860</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79160"/>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64787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149860</xdr:rowOff>
    </xdr:from>
    <xdr:to>
      <xdr:col>24</xdr:col>
      <xdr:colOff>114300</xdr:colOff>
      <xdr:row>34</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120142</xdr:rowOff>
    </xdr:from>
    <xdr:to>
      <xdr:col>24</xdr:col>
      <xdr:colOff>25400</xdr:colOff>
      <xdr:row>39</xdr:row>
      <xdr:rowOff>143002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80669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138447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39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121920</xdr:rowOff>
    </xdr:from>
    <xdr:to>
      <xdr:col>24</xdr:col>
      <xdr:colOff>76200</xdr:colOff>
      <xdr:row>37</xdr:row>
      <xdr:rowOff>52070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65278</xdr:rowOff>
    </xdr:from>
    <xdr:to>
      <xdr:col>19</xdr:col>
      <xdr:colOff>187325</xdr:colOff>
      <xdr:row>39</xdr:row>
      <xdr:rowOff>120142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7518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117348</xdr:rowOff>
    </xdr:from>
    <xdr:to>
      <xdr:col>20</xdr:col>
      <xdr:colOff>38100</xdr:colOff>
      <xdr:row>37</xdr:row>
      <xdr:rowOff>47498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57675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65278</xdr:rowOff>
    </xdr:from>
    <xdr:to>
      <xdr:col>15</xdr:col>
      <xdr:colOff>98425</xdr:colOff>
      <xdr:row>39</xdr:row>
      <xdr:rowOff>138430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75182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89916</xdr:rowOff>
    </xdr:from>
    <xdr:to>
      <xdr:col>15</xdr:col>
      <xdr:colOff>149225</xdr:colOff>
      <xdr:row>37</xdr:row>
      <xdr:rowOff>20066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30243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65278</xdr:rowOff>
    </xdr:from>
    <xdr:to>
      <xdr:col>11</xdr:col>
      <xdr:colOff>9525</xdr:colOff>
      <xdr:row>39</xdr:row>
      <xdr:rowOff>138430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75182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158496</xdr:rowOff>
    </xdr:from>
    <xdr:to>
      <xdr:col>11</xdr:col>
      <xdr:colOff>60325</xdr:colOff>
      <xdr:row>37</xdr:row>
      <xdr:rowOff>88646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98823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85344</xdr:rowOff>
    </xdr:from>
    <xdr:to>
      <xdr:col>6</xdr:col>
      <xdr:colOff>171450</xdr:colOff>
      <xdr:row>37</xdr:row>
      <xdr:rowOff>15494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25671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92202</xdr:rowOff>
    </xdr:from>
    <xdr:to>
      <xdr:col>24</xdr:col>
      <xdr:colOff>76200</xdr:colOff>
      <xdr:row>40</xdr:row>
      <xdr:rowOff>22352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77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64279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750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69342</xdr:rowOff>
    </xdr:from>
    <xdr:to>
      <xdr:col>20</xdr:col>
      <xdr:colOff>38100</xdr:colOff>
      <xdr:row>39</xdr:row>
      <xdr:rowOff>170942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75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155719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842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14478</xdr:rowOff>
    </xdr:from>
    <xdr:to>
      <xdr:col>15</xdr:col>
      <xdr:colOff>149225</xdr:colOff>
      <xdr:row>39</xdr:row>
      <xdr:rowOff>116078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7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100855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78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87630</xdr:rowOff>
    </xdr:from>
    <xdr:to>
      <xdr:col>11</xdr:col>
      <xdr:colOff>60325</xdr:colOff>
      <xdr:row>40</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2557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86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14478</xdr:rowOff>
    </xdr:from>
    <xdr:to>
      <xdr:col>6</xdr:col>
      <xdr:colOff>171450</xdr:colOff>
      <xdr:row>39</xdr:row>
      <xdr:rowOff>116078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7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100855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8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令和５年度は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新型コロナウイルス感染症に関連する業務の終了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り、前年度より１．２ポイント下がり、類似団体平均を下回る水準となった。物価高騰に伴う各種料金の値上げや、労務単価上昇による委託料の増加など、増加要因が多いが、今後も事務事業の見直し等により経費経費削減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149860</xdr:rowOff>
    </xdr:from>
    <xdr:to>
      <xdr:col>82</xdr:col>
      <xdr:colOff>107950</xdr:colOff>
      <xdr:row>20</xdr:row>
      <xdr:rowOff>81280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072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53357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81280</xdr:rowOff>
    </xdr:from>
    <xdr:to>
      <xdr:col>82</xdr:col>
      <xdr:colOff>196850</xdr:colOff>
      <xdr:row>20</xdr:row>
      <xdr:rowOff>81280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0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64787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50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149860</xdr:rowOff>
    </xdr:from>
    <xdr:to>
      <xdr:col>82</xdr:col>
      <xdr:colOff>196850</xdr:colOff>
      <xdr:row>12</xdr:row>
      <xdr:rowOff>149860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07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1270</xdr:rowOff>
    </xdr:from>
    <xdr:to>
      <xdr:col>82</xdr:col>
      <xdr:colOff>107950</xdr:colOff>
      <xdr:row>15</xdr:row>
      <xdr:rowOff>92710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5730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128287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00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156210</xdr:rowOff>
    </xdr:from>
    <xdr:to>
      <xdr:col>82</xdr:col>
      <xdr:colOff>158750</xdr:colOff>
      <xdr:row>16</xdr:row>
      <xdr:rowOff>86360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72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8890</xdr:rowOff>
    </xdr:from>
    <xdr:to>
      <xdr:col>78</xdr:col>
      <xdr:colOff>69850</xdr:colOff>
      <xdr:row>15</xdr:row>
      <xdr:rowOff>92710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806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118110</xdr:rowOff>
    </xdr:from>
    <xdr:to>
      <xdr:col>78</xdr:col>
      <xdr:colOff>120650</xdr:colOff>
      <xdr:row>16</xdr:row>
      <xdr:rowOff>48260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8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33037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7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149860</xdr:rowOff>
    </xdr:from>
    <xdr:to>
      <xdr:col>73</xdr:col>
      <xdr:colOff>180975</xdr:colOff>
      <xdr:row>15</xdr:row>
      <xdr:rowOff>8890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501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26670</xdr:rowOff>
    </xdr:from>
    <xdr:to>
      <xdr:col>74</xdr:col>
      <xdr:colOff>31750</xdr:colOff>
      <xdr:row>15</xdr:row>
      <xdr:rowOff>128270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113047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149860</xdr:rowOff>
    </xdr:from>
    <xdr:to>
      <xdr:col>69</xdr:col>
      <xdr:colOff>92075</xdr:colOff>
      <xdr:row>16</xdr:row>
      <xdr:rowOff>119380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50160"/>
          <a:ext cx="88900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80010</xdr:rowOff>
    </xdr:from>
    <xdr:to>
      <xdr:col>69</xdr:col>
      <xdr:colOff>142875</xdr:colOff>
      <xdr:row>16</xdr:row>
      <xdr:rowOff>10160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166387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73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15240</xdr:rowOff>
    </xdr:from>
    <xdr:to>
      <xdr:col>65</xdr:col>
      <xdr:colOff>53975</xdr:colOff>
      <xdr:row>16</xdr:row>
      <xdr:rowOff>116840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5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127017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2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121920</xdr:rowOff>
    </xdr:from>
    <xdr:to>
      <xdr:col>82</xdr:col>
      <xdr:colOff>158750</xdr:colOff>
      <xdr:row>15</xdr:row>
      <xdr:rowOff>52070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138447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41910</xdr:rowOff>
    </xdr:from>
    <xdr:to>
      <xdr:col>78</xdr:col>
      <xdr:colOff>120650</xdr:colOff>
      <xdr:row>15</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153687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82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129540</xdr:rowOff>
    </xdr:from>
    <xdr:to>
      <xdr:col>74</xdr:col>
      <xdr:colOff>31750</xdr:colOff>
      <xdr:row>15</xdr:row>
      <xdr:rowOff>59690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2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69867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9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99060</xdr:rowOff>
    </xdr:from>
    <xdr:to>
      <xdr:col>69</xdr:col>
      <xdr:colOff>142875</xdr:colOff>
      <xdr:row>15</xdr:row>
      <xdr:rowOff>29210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39387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154957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類似団体平均を下回る数値となっているのは、児童福祉費や社会福祉費が類似団体より低いことが主な要因である。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近年は、介護給付費・訓練等給付費や障害児給付費が年々増加しており、高齢化の進行による高齢者施策等に関する扶助費の増加も見込まれる。事務事業の見直し等により、町単独の扶助費については制度等の見直しを行い抑制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113393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80500"/>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54</xdr:row>
      <xdr:rowOff>94343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309100"/>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97262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98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167822</xdr:rowOff>
    </xdr:from>
    <xdr:to>
      <xdr:col>19</xdr:col>
      <xdr:colOff>187325</xdr:colOff>
      <xdr:row>54</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2546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167822</xdr:rowOff>
    </xdr:from>
    <xdr:to>
      <xdr:col>15</xdr:col>
      <xdr:colOff>98425</xdr:colOff>
      <xdr:row>54</xdr:row>
      <xdr:rowOff>7257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2546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5443</xdr:rowOff>
    </xdr:from>
    <xdr:to>
      <xdr:col>15</xdr:col>
      <xdr:colOff>149225</xdr:colOff>
      <xdr:row>56</xdr:row>
      <xdr:rowOff>107043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91820</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7257</xdr:rowOff>
    </xdr:from>
    <xdr:to>
      <xdr:col>11</xdr:col>
      <xdr:colOff>9525</xdr:colOff>
      <xdr:row>54</xdr:row>
      <xdr:rowOff>83457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2655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59872</xdr:rowOff>
    </xdr:from>
    <xdr:to>
      <xdr:col>11</xdr:col>
      <xdr:colOff>60325</xdr:colOff>
      <xdr:row>56</xdr:row>
      <xdr:rowOff>161472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103415</xdr:rowOff>
    </xdr:from>
    <xdr:to>
      <xdr:col>6</xdr:col>
      <xdr:colOff>171450</xdr:colOff>
      <xdr:row>57</xdr:row>
      <xdr:rowOff>33565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0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18342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43543</xdr:rowOff>
    </xdr:from>
    <xdr:to>
      <xdr:col>24</xdr:col>
      <xdr:colOff>76200</xdr:colOff>
      <xdr:row>54</xdr:row>
      <xdr:rowOff>145143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60070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0</xdr:rowOff>
    </xdr:from>
    <xdr:to>
      <xdr:col>20</xdr:col>
      <xdr:colOff>38100</xdr:colOff>
      <xdr:row>54</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111777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02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117022</xdr:rowOff>
    </xdr:from>
    <xdr:to>
      <xdr:col>15</xdr:col>
      <xdr:colOff>149225</xdr:colOff>
      <xdr:row>54</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57349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127907</xdr:rowOff>
    </xdr:from>
    <xdr:to>
      <xdr:col>11</xdr:col>
      <xdr:colOff>60325</xdr:colOff>
      <xdr:row>54</xdr:row>
      <xdr:rowOff>58057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1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68234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98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32657</xdr:rowOff>
    </xdr:from>
    <xdr:to>
      <xdr:col>6</xdr:col>
      <xdr:colOff>171450</xdr:colOff>
      <xdr:row>54</xdr:row>
      <xdr:rowOff>134257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144434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05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介護保険特別会計と後期高齢者医療特別会計への繰出金の増加により、前年度より０．４ポイント上昇した。両会計については、高齢化の進行により被保険者が増加しており、今後も増加が見込まれる。保険料の見直し等を行いながら抑制に努め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72572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22015"/>
          <a:ext cx="0" cy="148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44649</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7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72572</xdr:rowOff>
    </xdr:from>
    <xdr:to>
      <xdr:col>82</xdr:col>
      <xdr:colOff>196850</xdr:colOff>
      <xdr:row>62</xdr:row>
      <xdr:rowOff>72572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702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67128</xdr:rowOff>
    </xdr:from>
    <xdr:to>
      <xdr:col>82</xdr:col>
      <xdr:colOff>107950</xdr:colOff>
      <xdr:row>56</xdr:row>
      <xdr:rowOff>110672</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668328"/>
          <a:ext cx="8382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119034</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20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146957</xdr:rowOff>
    </xdr:from>
    <xdr:to>
      <xdr:col>82</xdr:col>
      <xdr:colOff>158750</xdr:colOff>
      <xdr:row>57</xdr:row>
      <xdr:rowOff>77107</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4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118835</xdr:rowOff>
    </xdr:from>
    <xdr:to>
      <xdr:col>78</xdr:col>
      <xdr:colOff>69850</xdr:colOff>
      <xdr:row>56</xdr:row>
      <xdr:rowOff>67128</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548585"/>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125185</xdr:rowOff>
    </xdr:from>
    <xdr:to>
      <xdr:col>78</xdr:col>
      <xdr:colOff>120650</xdr:colOff>
      <xdr:row>57</xdr:row>
      <xdr:rowOff>55335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40112</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812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118835</xdr:rowOff>
    </xdr:from>
    <xdr:to>
      <xdr:col>73</xdr:col>
      <xdr:colOff>180975</xdr:colOff>
      <xdr:row>56</xdr:row>
      <xdr:rowOff>12700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5485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59872</xdr:rowOff>
    </xdr:from>
    <xdr:to>
      <xdr:col>74</xdr:col>
      <xdr:colOff>31750</xdr:colOff>
      <xdr:row>56</xdr:row>
      <xdr:rowOff>161472</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146249</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xdr:rowOff>
    </xdr:from>
    <xdr:to>
      <xdr:col>69</xdr:col>
      <xdr:colOff>92075</xdr:colOff>
      <xdr:row>56</xdr:row>
      <xdr:rowOff>12700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61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8165</xdr:rowOff>
    </xdr:from>
    <xdr:to>
      <xdr:col>69</xdr:col>
      <xdr:colOff>142875</xdr:colOff>
      <xdr:row>57</xdr:row>
      <xdr:rowOff>109765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94542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62593</xdr:rowOff>
    </xdr:from>
    <xdr:to>
      <xdr:col>65</xdr:col>
      <xdr:colOff>53975</xdr:colOff>
      <xdr:row>57</xdr:row>
      <xdr:rowOff>164193</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148970</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59872</xdr:rowOff>
    </xdr:from>
    <xdr:to>
      <xdr:col>82</xdr:col>
      <xdr:colOff>158750</xdr:colOff>
      <xdr:row>56</xdr:row>
      <xdr:rowOff>161472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76399</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50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16328</xdr:rowOff>
    </xdr:from>
    <xdr:to>
      <xdr:col>78</xdr:col>
      <xdr:colOff>120650</xdr:colOff>
      <xdr:row>56</xdr:row>
      <xdr:rowOff>117928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128105</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386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68035</xdr:rowOff>
    </xdr:from>
    <xdr:to>
      <xdr:col>74</xdr:col>
      <xdr:colOff>31750</xdr:colOff>
      <xdr:row>55</xdr:row>
      <xdr:rowOff>169635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8362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133350</xdr:rowOff>
    </xdr:from>
    <xdr:to>
      <xdr:col>69</xdr:col>
      <xdr:colOff>142875</xdr:colOff>
      <xdr:row>56</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清掃・衛生業務などを一部事務組合で行っており、その負担金が補助費等のおおよそ７０％を占めているが、例年負担金が増額しており、前年度と比較し、０．１ポイント増の１６．０ポイント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当町を含む構成団体から、各組合へ経費削減の依頼を行うなどして、負担金の抑制に努めている。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145288</xdr:rowOff>
    </xdr:from>
    <xdr:to>
      <xdr:col>82</xdr:col>
      <xdr:colOff>107950</xdr:colOff>
      <xdr:row>40</xdr:row>
      <xdr:rowOff>140716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4588"/>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60215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1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145288</xdr:rowOff>
    </xdr:from>
    <xdr:to>
      <xdr:col>82</xdr:col>
      <xdr:colOff>196850</xdr:colOff>
      <xdr:row>34</xdr:row>
      <xdr:rowOff>145288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110998</xdr:rowOff>
    </xdr:from>
    <xdr:to>
      <xdr:col>82</xdr:col>
      <xdr:colOff>107950</xdr:colOff>
      <xdr:row>37</xdr:row>
      <xdr:rowOff>115570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4546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170451</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71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153924</xdr:rowOff>
    </xdr:from>
    <xdr:to>
      <xdr:col>82</xdr:col>
      <xdr:colOff>158750</xdr:colOff>
      <xdr:row>37</xdr:row>
      <xdr:rowOff>84074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97282</xdr:rowOff>
    </xdr:from>
    <xdr:to>
      <xdr:col>78</xdr:col>
      <xdr:colOff>69850</xdr:colOff>
      <xdr:row>37</xdr:row>
      <xdr:rowOff>110998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4409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97282</xdr:rowOff>
    </xdr:from>
    <xdr:to>
      <xdr:col>73</xdr:col>
      <xdr:colOff>180975</xdr:colOff>
      <xdr:row>37</xdr:row>
      <xdr:rowOff>152146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4409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152146</xdr:rowOff>
    </xdr:from>
    <xdr:to>
      <xdr:col>69</xdr:col>
      <xdr:colOff>92075</xdr:colOff>
      <xdr:row>38</xdr:row>
      <xdr:rowOff>44704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49579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85107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36847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60198</xdr:rowOff>
    </xdr:from>
    <xdr:to>
      <xdr:col>78</xdr:col>
      <xdr:colOff>120650</xdr:colOff>
      <xdr:row>37</xdr:row>
      <xdr:rowOff>161798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46482</xdr:rowOff>
    </xdr:from>
    <xdr:to>
      <xdr:col>74</xdr:col>
      <xdr:colOff>31750</xdr:colOff>
      <xdr:row>37</xdr:row>
      <xdr:rowOff>148082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132859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101346</xdr:rowOff>
    </xdr:from>
    <xdr:to>
      <xdr:col>69</xdr:col>
      <xdr:colOff>142875</xdr:colOff>
      <xdr:row>38</xdr:row>
      <xdr:rowOff>31496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16273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165354</xdr:rowOff>
    </xdr:from>
    <xdr:to>
      <xdr:col>65</xdr:col>
      <xdr:colOff>53975</xdr:colOff>
      <xdr:row>38</xdr:row>
      <xdr:rowOff>95504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80281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の経常収支比率は類似団体平均を下回る水準であるものの、役場中央庁舎改修工事等の償還が始まることや、今後も、公共施設の老朽化による長寿命化工事に関する新規発行も増える見通しであることから、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財政健全化計画に基づき、借入と償還のバランスも考慮し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、国庫補助金等の財源の活用の検討を十分に行って抑制を図る。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170434</xdr:rowOff>
    </xdr:from>
    <xdr:to>
      <xdr:col>24</xdr:col>
      <xdr:colOff>25400</xdr:colOff>
      <xdr:row>80</xdr:row>
      <xdr:rowOff>85852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686284"/>
          <a:ext cx="0" cy="1115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57929</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7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85852</xdr:rowOff>
    </xdr:from>
    <xdr:to>
      <xdr:col>24</xdr:col>
      <xdr:colOff>114300</xdr:colOff>
      <xdr:row>80</xdr:row>
      <xdr:rowOff>85852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8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85361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2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170434</xdr:rowOff>
    </xdr:from>
    <xdr:to>
      <xdr:col>24</xdr:col>
      <xdr:colOff>114300</xdr:colOff>
      <xdr:row>73</xdr:row>
      <xdr:rowOff>170434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68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90424</xdr:rowOff>
    </xdr:from>
    <xdr:to>
      <xdr:col>24</xdr:col>
      <xdr:colOff>25400</xdr:colOff>
      <xdr:row>76</xdr:row>
      <xdr:rowOff>94996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206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75709</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5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103632</xdr:rowOff>
    </xdr:from>
    <xdr:to>
      <xdr:col>24</xdr:col>
      <xdr:colOff>76200</xdr:colOff>
      <xdr:row>77</xdr:row>
      <xdr:rowOff>33782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62992</xdr:rowOff>
    </xdr:from>
    <xdr:to>
      <xdr:col>19</xdr:col>
      <xdr:colOff>187325</xdr:colOff>
      <xdr:row>76</xdr:row>
      <xdr:rowOff>94996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0931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108204</xdr:rowOff>
    </xdr:from>
    <xdr:to>
      <xdr:col>20</xdr:col>
      <xdr:colOff>38100</xdr:colOff>
      <xdr:row>77</xdr:row>
      <xdr:rowOff>38354</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23131</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224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62992</xdr:rowOff>
    </xdr:from>
    <xdr:to>
      <xdr:col>15</xdr:col>
      <xdr:colOff>98425</xdr:colOff>
      <xdr:row>76</xdr:row>
      <xdr:rowOff>67563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0931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80772</xdr:rowOff>
    </xdr:from>
    <xdr:to>
      <xdr:col>15</xdr:col>
      <xdr:colOff>149225</xdr:colOff>
      <xdr:row>77</xdr:row>
      <xdr:rowOff>10922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167149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62992</xdr:rowOff>
    </xdr:from>
    <xdr:to>
      <xdr:col>11</xdr:col>
      <xdr:colOff>9525</xdr:colOff>
      <xdr:row>76</xdr:row>
      <xdr:rowOff>67563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30931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112776</xdr:rowOff>
    </xdr:from>
    <xdr:to>
      <xdr:col>11</xdr:col>
      <xdr:colOff>60325</xdr:colOff>
      <xdr:row>77</xdr:row>
      <xdr:rowOff>42926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27703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121920</xdr:rowOff>
    </xdr:from>
    <xdr:to>
      <xdr:col>6</xdr:col>
      <xdr:colOff>171450</xdr:colOff>
      <xdr:row>77</xdr:row>
      <xdr:rowOff>52070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36847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39624</xdr:rowOff>
    </xdr:from>
    <xdr:to>
      <xdr:col>24</xdr:col>
      <xdr:colOff>76200</xdr:colOff>
      <xdr:row>76</xdr:row>
      <xdr:rowOff>141224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56151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1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44196</xdr:rowOff>
    </xdr:from>
    <xdr:to>
      <xdr:col>20</xdr:col>
      <xdr:colOff>38100</xdr:colOff>
      <xdr:row>76</xdr:row>
      <xdr:rowOff>145796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155973</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843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12192</xdr:rowOff>
    </xdr:from>
    <xdr:to>
      <xdr:col>15</xdr:col>
      <xdr:colOff>149225</xdr:colOff>
      <xdr:row>76</xdr:row>
      <xdr:rowOff>113792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123969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16763</xdr:rowOff>
    </xdr:from>
    <xdr:to>
      <xdr:col>11</xdr:col>
      <xdr:colOff>60325</xdr:colOff>
      <xdr:row>76</xdr:row>
      <xdr:rowOff>118363</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128541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xdr:rowOff>
    </xdr:from>
    <xdr:to>
      <xdr:col>6</xdr:col>
      <xdr:colOff>171450</xdr:colOff>
      <xdr:row>76</xdr:row>
      <xdr:rowOff>113792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123969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前年度より０．２ポイント上昇し、類似団体内平均値より高い８３．０ポイントとなっている。類似団体内と比較すると人件費や補助費等の経常収支比率が高いため、財政健全化計画に基づき、人件費の抑制を図り、高水準にある経常収支比率の改善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5842</xdr:rowOff>
    </xdr:from>
    <xdr:to>
      <xdr:col>82</xdr:col>
      <xdr:colOff>107950</xdr:colOff>
      <xdr:row>81</xdr:row>
      <xdr:rowOff>101854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521692"/>
          <a:ext cx="0" cy="1467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73931</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101854</xdr:rowOff>
    </xdr:from>
    <xdr:to>
      <xdr:col>82</xdr:col>
      <xdr:colOff>196850</xdr:colOff>
      <xdr:row>81</xdr:row>
      <xdr:rowOff>101854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92219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265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5842</xdr:rowOff>
    </xdr:from>
    <xdr:to>
      <xdr:col>82</xdr:col>
      <xdr:colOff>196850</xdr:colOff>
      <xdr:row>73</xdr:row>
      <xdr:rowOff>5842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521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83565</xdr:rowOff>
    </xdr:from>
    <xdr:to>
      <xdr:col>82</xdr:col>
      <xdr:colOff>107950</xdr:colOff>
      <xdr:row>79</xdr:row>
      <xdr:rowOff>92711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628115"/>
          <a:ext cx="8382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1288</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202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156211</xdr:rowOff>
    </xdr:from>
    <xdr:to>
      <xdr:col>82</xdr:col>
      <xdr:colOff>158750</xdr:colOff>
      <xdr:row>78</xdr:row>
      <xdr:rowOff>86361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62992</xdr:rowOff>
    </xdr:from>
    <xdr:to>
      <xdr:col>78</xdr:col>
      <xdr:colOff>69850</xdr:colOff>
      <xdr:row>79</xdr:row>
      <xdr:rowOff>83565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436092"/>
          <a:ext cx="889000" cy="19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9669</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62992</xdr:rowOff>
    </xdr:from>
    <xdr:to>
      <xdr:col>73</xdr:col>
      <xdr:colOff>180975</xdr:colOff>
      <xdr:row>79</xdr:row>
      <xdr:rowOff>33274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3436092"/>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33274</xdr:rowOff>
    </xdr:from>
    <xdr:to>
      <xdr:col>69</xdr:col>
      <xdr:colOff>92075</xdr:colOff>
      <xdr:row>80</xdr:row>
      <xdr:rowOff>72137</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577824"/>
          <a:ext cx="889000" cy="21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124206</xdr:rowOff>
    </xdr:from>
    <xdr:to>
      <xdr:col>69</xdr:col>
      <xdr:colOff>142875</xdr:colOff>
      <xdr:row>78</xdr:row>
      <xdr:rowOff>54356</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64533</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9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156211</xdr:rowOff>
    </xdr:from>
    <xdr:to>
      <xdr:col>65</xdr:col>
      <xdr:colOff>53975</xdr:colOff>
      <xdr:row>78</xdr:row>
      <xdr:rowOff>86361</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96538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41911</xdr:rowOff>
    </xdr:from>
    <xdr:to>
      <xdr:col>82</xdr:col>
      <xdr:colOff>158750</xdr:colOff>
      <xdr:row>79</xdr:row>
      <xdr:rowOff>143511</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13988</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32765</xdr:rowOff>
    </xdr:from>
    <xdr:to>
      <xdr:col>78</xdr:col>
      <xdr:colOff>120650</xdr:colOff>
      <xdr:row>79</xdr:row>
      <xdr:rowOff>134365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5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119142</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663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12192</xdr:rowOff>
    </xdr:from>
    <xdr:to>
      <xdr:col>74</xdr:col>
      <xdr:colOff>31750</xdr:colOff>
      <xdr:row>78</xdr:row>
      <xdr:rowOff>113792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98569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153924</xdr:rowOff>
    </xdr:from>
    <xdr:to>
      <xdr:col>69</xdr:col>
      <xdr:colOff>142875</xdr:colOff>
      <xdr:row>79</xdr:row>
      <xdr:rowOff>84074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52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68851</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613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21337</xdr:rowOff>
    </xdr:from>
    <xdr:to>
      <xdr:col>65</xdr:col>
      <xdr:colOff>53975</xdr:colOff>
      <xdr:row>80</xdr:row>
      <xdr:rowOff>122937</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73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107714</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823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千葉県酒々井町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152765</xdr:rowOff>
    </xdr:from>
    <xdr:to>
      <xdr:col>29</xdr:col>
      <xdr:colOff>127000</xdr:colOff>
      <xdr:row>20</xdr:row>
      <xdr:rowOff>13248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086340"/>
          <a:ext cx="0" cy="140353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156775</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61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13248</xdr:rowOff>
    </xdr:from>
    <xdr:to>
      <xdr:col>30</xdr:col>
      <xdr:colOff>25400</xdr:colOff>
      <xdr:row>20</xdr:row>
      <xdr:rowOff>13248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4898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67692</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29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152765</xdr:rowOff>
    </xdr:from>
    <xdr:to>
      <xdr:col>30</xdr:col>
      <xdr:colOff>25400</xdr:colOff>
      <xdr:row>11</xdr:row>
      <xdr:rowOff>152765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0863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57125</xdr:rowOff>
    </xdr:from>
    <xdr:to>
      <xdr:col>29</xdr:col>
      <xdr:colOff>127000</xdr:colOff>
      <xdr:row>15</xdr:row>
      <xdr:rowOff>120747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676500"/>
          <a:ext cx="647700" cy="636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87101</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30493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115024</xdr:rowOff>
    </xdr:from>
    <xdr:to>
      <xdr:col>29</xdr:col>
      <xdr:colOff>177800</xdr:colOff>
      <xdr:row>18</xdr:row>
      <xdr:rowOff>45174</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3077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120747</xdr:rowOff>
    </xdr:from>
    <xdr:to>
      <xdr:col>26</xdr:col>
      <xdr:colOff>50800</xdr:colOff>
      <xdr:row>15</xdr:row>
      <xdr:rowOff>157180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740122"/>
          <a:ext cx="698500" cy="364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153129</xdr:rowOff>
    </xdr:from>
    <xdr:to>
      <xdr:col>26</xdr:col>
      <xdr:colOff>101600</xdr:colOff>
      <xdr:row>18</xdr:row>
      <xdr:rowOff>83279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1154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68056</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201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157180</xdr:rowOff>
    </xdr:from>
    <xdr:to>
      <xdr:col>22</xdr:col>
      <xdr:colOff>114300</xdr:colOff>
      <xdr:row>16</xdr:row>
      <xdr:rowOff>6204</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776555"/>
          <a:ext cx="698500" cy="204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167087</xdr:rowOff>
    </xdr:from>
    <xdr:to>
      <xdr:col>22</xdr:col>
      <xdr:colOff>165100</xdr:colOff>
      <xdr:row>18</xdr:row>
      <xdr:rowOff>97237</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129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82014</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215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152294</xdr:rowOff>
    </xdr:from>
    <xdr:to>
      <xdr:col>18</xdr:col>
      <xdr:colOff>177800</xdr:colOff>
      <xdr:row>16</xdr:row>
      <xdr:rowOff>6204</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2771669"/>
          <a:ext cx="698500" cy="253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19426</xdr:rowOff>
    </xdr:from>
    <xdr:to>
      <xdr:col>19</xdr:col>
      <xdr:colOff>38100</xdr:colOff>
      <xdr:row>18</xdr:row>
      <xdr:rowOff>121026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153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105803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239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33657</xdr:rowOff>
    </xdr:from>
    <xdr:to>
      <xdr:col>15</xdr:col>
      <xdr:colOff>101600</xdr:colOff>
      <xdr:row>18</xdr:row>
      <xdr:rowOff>135257</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673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120033</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53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6325</xdr:rowOff>
    </xdr:from>
    <xdr:to>
      <xdr:col>29</xdr:col>
      <xdr:colOff>177800</xdr:colOff>
      <xdr:row>15</xdr:row>
      <xdr:rowOff>107925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625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22852</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4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69947</xdr:rowOff>
    </xdr:from>
    <xdr:to>
      <xdr:col>26</xdr:col>
      <xdr:colOff>101600</xdr:colOff>
      <xdr:row>16</xdr:row>
      <xdr:rowOff>97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6893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10274</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458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106380</xdr:rowOff>
    </xdr:from>
    <xdr:to>
      <xdr:col>22</xdr:col>
      <xdr:colOff>165100</xdr:colOff>
      <xdr:row>16</xdr:row>
      <xdr:rowOff>36530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725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46707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49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126854</xdr:rowOff>
    </xdr:from>
    <xdr:to>
      <xdr:col>19</xdr:col>
      <xdr:colOff>38100</xdr:colOff>
      <xdr:row>16</xdr:row>
      <xdr:rowOff>57004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746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67181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515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101494</xdr:rowOff>
    </xdr:from>
    <xdr:to>
      <xdr:col>15</xdr:col>
      <xdr:colOff>101600</xdr:colOff>
      <xdr:row>16</xdr:row>
      <xdr:rowOff>31644</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7208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41821</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489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172968</xdr:rowOff>
    </xdr:from>
    <xdr:to>
      <xdr:col>29</xdr:col>
      <xdr:colOff>127000</xdr:colOff>
      <xdr:row>37</xdr:row>
      <xdr:rowOff>151232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097518"/>
          <a:ext cx="0" cy="117841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123309</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24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151232</xdr:rowOff>
    </xdr:from>
    <xdr:to>
      <xdr:col>30</xdr:col>
      <xdr:colOff>25400</xdr:colOff>
      <xdr:row>37</xdr:row>
      <xdr:rowOff>151232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2759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87895</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840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172968</xdr:rowOff>
    </xdr:from>
    <xdr:to>
      <xdr:col>30</xdr:col>
      <xdr:colOff>25400</xdr:colOff>
      <xdr:row>33</xdr:row>
      <xdr:rowOff>172968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0975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329178</xdr:rowOff>
    </xdr:from>
    <xdr:to>
      <xdr:col>29</xdr:col>
      <xdr:colOff>127000</xdr:colOff>
      <xdr:row>35</xdr:row>
      <xdr:rowOff>330664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5003800" y="6939528"/>
          <a:ext cx="647700" cy="1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73391</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6837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228314</xdr:rowOff>
    </xdr:from>
    <xdr:to>
      <xdr:col>29</xdr:col>
      <xdr:colOff>177800</xdr:colOff>
      <xdr:row>35</xdr:row>
      <xdr:rowOff>329914</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8386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328396</xdr:rowOff>
    </xdr:from>
    <xdr:to>
      <xdr:col>26</xdr:col>
      <xdr:colOff>50800</xdr:colOff>
      <xdr:row>35</xdr:row>
      <xdr:rowOff>330664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4305300" y="6938746"/>
          <a:ext cx="698500" cy="22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236544</xdr:rowOff>
    </xdr:from>
    <xdr:to>
      <xdr:col>26</xdr:col>
      <xdr:colOff>101600</xdr:colOff>
      <xdr:row>35</xdr:row>
      <xdr:rowOff>338144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846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5421</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615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328396</xdr:rowOff>
    </xdr:from>
    <xdr:to>
      <xdr:col>22</xdr:col>
      <xdr:colOff>114300</xdr:colOff>
      <xdr:row>36</xdr:row>
      <xdr:rowOff>1765</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6938746"/>
          <a:ext cx="698500" cy="162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259670</xdr:rowOff>
    </xdr:from>
    <xdr:to>
      <xdr:col>22</xdr:col>
      <xdr:colOff>165100</xdr:colOff>
      <xdr:row>36</xdr:row>
      <xdr:rowOff>18370</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870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28547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63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1765</xdr:rowOff>
    </xdr:from>
    <xdr:to>
      <xdr:col>18</xdr:col>
      <xdr:colOff>177800</xdr:colOff>
      <xdr:row>36</xdr:row>
      <xdr:rowOff>9081</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6955015"/>
          <a:ext cx="698500" cy="73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272186</xdr:rowOff>
    </xdr:from>
    <xdr:to>
      <xdr:col>19</xdr:col>
      <xdr:colOff>38100</xdr:colOff>
      <xdr:row>36</xdr:row>
      <xdr:rowOff>30886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8825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41063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65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270948</xdr:rowOff>
    </xdr:from>
    <xdr:to>
      <xdr:col>15</xdr:col>
      <xdr:colOff>101600</xdr:colOff>
      <xdr:row>36</xdr:row>
      <xdr:rowOff>29648</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8812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39825</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650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278378</xdr:rowOff>
    </xdr:from>
    <xdr:to>
      <xdr:col>29</xdr:col>
      <xdr:colOff>177800</xdr:colOff>
      <xdr:row>36</xdr:row>
      <xdr:rowOff>37078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8887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250455</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860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279864</xdr:rowOff>
    </xdr:from>
    <xdr:to>
      <xdr:col>26</xdr:col>
      <xdr:colOff>101600</xdr:colOff>
      <xdr:row>36</xdr:row>
      <xdr:rowOff>38564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890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23341</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976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277596</xdr:rowOff>
    </xdr:from>
    <xdr:to>
      <xdr:col>22</xdr:col>
      <xdr:colOff>165100</xdr:colOff>
      <xdr:row>36</xdr:row>
      <xdr:rowOff>36296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8879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21073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6974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293865</xdr:rowOff>
    </xdr:from>
    <xdr:to>
      <xdr:col>19</xdr:col>
      <xdr:colOff>38100</xdr:colOff>
      <xdr:row>36</xdr:row>
      <xdr:rowOff>52565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904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37342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99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301181</xdr:rowOff>
    </xdr:from>
    <xdr:to>
      <xdr:col>15</xdr:col>
      <xdr:colOff>101600</xdr:colOff>
      <xdr:row>36</xdr:row>
      <xdr:rowOff>59881</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911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44658</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997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千葉県酒々井町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20,207
19,352
19.01
7,248,785
7,023,082
176,179
4,794,397
5,223,321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63201</xdr:rowOff>
    </xdr:from>
    <xdr:to>
      <xdr:col>24</xdr:col>
      <xdr:colOff>62865</xdr:colOff>
      <xdr:row>39</xdr:row>
      <xdr:rowOff>20600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78151"/>
          <a:ext cx="1270" cy="1328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1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20600</xdr:rowOff>
    </xdr:from>
    <xdr:to>
      <xdr:col>24</xdr:col>
      <xdr:colOff>152400</xdr:colOff>
      <xdr:row>39</xdr:row>
      <xdr:rowOff>20600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07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9878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53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63201</xdr:rowOff>
    </xdr:from>
    <xdr:to>
      <xdr:col>24</xdr:col>
      <xdr:colOff>152400</xdr:colOff>
      <xdr:row>31</xdr:row>
      <xdr:rowOff>63201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78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157923</xdr:rowOff>
    </xdr:from>
    <xdr:to>
      <xdr:col>24</xdr:col>
      <xdr:colOff>63500</xdr:colOff>
      <xdr:row>35</xdr:row>
      <xdr:rowOff>36259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87223"/>
          <a:ext cx="838200" cy="4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95935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268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117508</xdr:rowOff>
    </xdr:from>
    <xdr:to>
      <xdr:col>24</xdr:col>
      <xdr:colOff>114300</xdr:colOff>
      <xdr:row>37</xdr:row>
      <xdr:rowOff>47658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36259</xdr:rowOff>
    </xdr:from>
    <xdr:to>
      <xdr:col>19</xdr:col>
      <xdr:colOff>177800</xdr:colOff>
      <xdr:row>35</xdr:row>
      <xdr:rowOff>74581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37009"/>
          <a:ext cx="889000" cy="3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145185</xdr:rowOff>
    </xdr:from>
    <xdr:to>
      <xdr:col>20</xdr:col>
      <xdr:colOff>38100</xdr:colOff>
      <xdr:row>37</xdr:row>
      <xdr:rowOff>75335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66462</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74581</xdr:rowOff>
    </xdr:from>
    <xdr:to>
      <xdr:col>15</xdr:col>
      <xdr:colOff>50800</xdr:colOff>
      <xdr:row>35</xdr:row>
      <xdr:rowOff>112431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75331"/>
          <a:ext cx="889000" cy="3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152989</xdr:rowOff>
    </xdr:from>
    <xdr:to>
      <xdr:col>15</xdr:col>
      <xdr:colOff>101600</xdr:colOff>
      <xdr:row>37</xdr:row>
      <xdr:rowOff>83139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74266</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112431</xdr:rowOff>
    </xdr:from>
    <xdr:to>
      <xdr:col>10</xdr:col>
      <xdr:colOff>114300</xdr:colOff>
      <xdr:row>36</xdr:row>
      <xdr:rowOff>30805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13181"/>
          <a:ext cx="889000" cy="89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4302</xdr:rowOff>
    </xdr:from>
    <xdr:to>
      <xdr:col>10</xdr:col>
      <xdr:colOff>165100</xdr:colOff>
      <xdr:row>37</xdr:row>
      <xdr:rowOff>105902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97029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115924</xdr:rowOff>
    </xdr:from>
    <xdr:to>
      <xdr:col>6</xdr:col>
      <xdr:colOff>38100</xdr:colOff>
      <xdr:row>38</xdr:row>
      <xdr:rowOff>46074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59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37201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55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107123</xdr:rowOff>
    </xdr:from>
    <xdr:to>
      <xdr:col>24</xdr:col>
      <xdr:colOff>114300</xdr:colOff>
      <xdr:row>35</xdr:row>
      <xdr:rowOff>37273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3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130000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8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156909</xdr:rowOff>
    </xdr:from>
    <xdr:to>
      <xdr:col>20</xdr:col>
      <xdr:colOff>38100</xdr:colOff>
      <xdr:row>35</xdr:row>
      <xdr:rowOff>87059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86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103586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61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23781</xdr:rowOff>
    </xdr:from>
    <xdr:to>
      <xdr:col>15</xdr:col>
      <xdr:colOff>101600</xdr:colOff>
      <xdr:row>35</xdr:row>
      <xdr:rowOff>125381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2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141908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799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61631</xdr:rowOff>
    </xdr:from>
    <xdr:to>
      <xdr:col>10</xdr:col>
      <xdr:colOff>165100</xdr:colOff>
      <xdr:row>35</xdr:row>
      <xdr:rowOff>163231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6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8308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37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151455</xdr:rowOff>
    </xdr:from>
    <xdr:to>
      <xdr:col>6</xdr:col>
      <xdr:colOff>38100</xdr:colOff>
      <xdr:row>36</xdr:row>
      <xdr:rowOff>81605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5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98132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27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42412</xdr:rowOff>
    </xdr:from>
    <xdr:to>
      <xdr:col>24</xdr:col>
      <xdr:colOff>62865</xdr:colOff>
      <xdr:row>57</xdr:row>
      <xdr:rowOff>118097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57812"/>
          <a:ext cx="1270" cy="932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121924</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894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118097</xdr:rowOff>
    </xdr:from>
    <xdr:to>
      <xdr:col>24</xdr:col>
      <xdr:colOff>152400</xdr:colOff>
      <xdr:row>57</xdr:row>
      <xdr:rowOff>118097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890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160539</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733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42412</xdr:rowOff>
    </xdr:from>
    <xdr:to>
      <xdr:col>24</xdr:col>
      <xdr:colOff>152400</xdr:colOff>
      <xdr:row>52</xdr:row>
      <xdr:rowOff>42412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57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21889</xdr:rowOff>
    </xdr:from>
    <xdr:to>
      <xdr:col>24</xdr:col>
      <xdr:colOff>63500</xdr:colOff>
      <xdr:row>57</xdr:row>
      <xdr:rowOff>44076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9794539"/>
          <a:ext cx="838200" cy="22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127564</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5573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104687</xdr:rowOff>
    </xdr:from>
    <xdr:to>
      <xdr:col>24</xdr:col>
      <xdr:colOff>114300</xdr:colOff>
      <xdr:row>57</xdr:row>
      <xdr:rowOff>34837</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70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21889</xdr:rowOff>
    </xdr:from>
    <xdr:to>
      <xdr:col>19</xdr:col>
      <xdr:colOff>177800</xdr:colOff>
      <xdr:row>57</xdr:row>
      <xdr:rowOff>24974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794539"/>
          <a:ext cx="889000" cy="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94213</xdr:rowOff>
    </xdr:from>
    <xdr:to>
      <xdr:col>20</xdr:col>
      <xdr:colOff>38100</xdr:colOff>
      <xdr:row>57</xdr:row>
      <xdr:rowOff>24363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9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40890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7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24974</xdr:rowOff>
    </xdr:from>
    <xdr:to>
      <xdr:col>15</xdr:col>
      <xdr:colOff>50800</xdr:colOff>
      <xdr:row>57</xdr:row>
      <xdr:rowOff>51781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797624"/>
          <a:ext cx="889000" cy="2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115967</xdr:rowOff>
    </xdr:from>
    <xdr:to>
      <xdr:col>15</xdr:col>
      <xdr:colOff>101600</xdr:colOff>
      <xdr:row>57</xdr:row>
      <xdr:rowOff>46117</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71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62644</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49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51781</xdr:rowOff>
    </xdr:from>
    <xdr:to>
      <xdr:col>10</xdr:col>
      <xdr:colOff>114300</xdr:colOff>
      <xdr:row>57</xdr:row>
      <xdr:rowOff>55095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824431"/>
          <a:ext cx="8890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141652</xdr:rowOff>
    </xdr:from>
    <xdr:to>
      <xdr:col>10</xdr:col>
      <xdr:colOff>165100</xdr:colOff>
      <xdr:row>57</xdr:row>
      <xdr:rowOff>71802</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74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88329</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51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152917</xdr:rowOff>
    </xdr:from>
    <xdr:to>
      <xdr:col>6</xdr:col>
      <xdr:colOff>38100</xdr:colOff>
      <xdr:row>57</xdr:row>
      <xdr:rowOff>83067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754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99594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52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164726</xdr:rowOff>
    </xdr:from>
    <xdr:to>
      <xdr:col>24</xdr:col>
      <xdr:colOff>114300</xdr:colOff>
      <xdr:row>57</xdr:row>
      <xdr:rowOff>94876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76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83113</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68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142539</xdr:rowOff>
    </xdr:from>
    <xdr:to>
      <xdr:col>20</xdr:col>
      <xdr:colOff>38100</xdr:colOff>
      <xdr:row>57</xdr:row>
      <xdr:rowOff>72689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74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63816</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83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145624</xdr:rowOff>
    </xdr:from>
    <xdr:to>
      <xdr:col>15</xdr:col>
      <xdr:colOff>101600</xdr:colOff>
      <xdr:row>57</xdr:row>
      <xdr:rowOff>75774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7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66901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839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981</xdr:rowOff>
    </xdr:from>
    <xdr:to>
      <xdr:col>10</xdr:col>
      <xdr:colOff>165100</xdr:colOff>
      <xdr:row>57</xdr:row>
      <xdr:rowOff>102581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77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93708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86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4295</xdr:rowOff>
    </xdr:from>
    <xdr:to>
      <xdr:col>6</xdr:col>
      <xdr:colOff>38100</xdr:colOff>
      <xdr:row>57</xdr:row>
      <xdr:rowOff>105895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77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97022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86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65908</xdr:rowOff>
    </xdr:from>
    <xdr:to>
      <xdr:col>24</xdr:col>
      <xdr:colOff>62865</xdr:colOff>
      <xdr:row>78</xdr:row>
      <xdr:rowOff>126304</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410308"/>
          <a:ext cx="1270" cy="1089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130131</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03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126304</xdr:rowOff>
    </xdr:from>
    <xdr:to>
      <xdr:col>24</xdr:col>
      <xdr:colOff>152400</xdr:colOff>
      <xdr:row>78</xdr:row>
      <xdr:rowOff>126304</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499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12585</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218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65908</xdr:rowOff>
    </xdr:from>
    <xdr:to>
      <xdr:col>24</xdr:col>
      <xdr:colOff>152400</xdr:colOff>
      <xdr:row>72</xdr:row>
      <xdr:rowOff>65908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410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85841</xdr:rowOff>
    </xdr:from>
    <xdr:to>
      <xdr:col>24</xdr:col>
      <xdr:colOff>63500</xdr:colOff>
      <xdr:row>78</xdr:row>
      <xdr:rowOff>96997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58941"/>
          <a:ext cx="838200" cy="1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88140</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118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65263</xdr:rowOff>
    </xdr:from>
    <xdr:to>
      <xdr:col>24</xdr:col>
      <xdr:colOff>114300</xdr:colOff>
      <xdr:row>77</xdr:row>
      <xdr:rowOff>166863</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82322</xdr:rowOff>
    </xdr:from>
    <xdr:to>
      <xdr:col>19</xdr:col>
      <xdr:colOff>177800</xdr:colOff>
      <xdr:row>78</xdr:row>
      <xdr:rowOff>96997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55422"/>
          <a:ext cx="889000" cy="1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68692</xdr:rowOff>
    </xdr:from>
    <xdr:to>
      <xdr:col>20</xdr:col>
      <xdr:colOff>38100</xdr:colOff>
      <xdr:row>77</xdr:row>
      <xdr:rowOff>170292</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15369</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82322</xdr:rowOff>
    </xdr:from>
    <xdr:to>
      <xdr:col>15</xdr:col>
      <xdr:colOff>50800</xdr:colOff>
      <xdr:row>78</xdr:row>
      <xdr:rowOff>88219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55422"/>
          <a:ext cx="889000" cy="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73492</xdr:rowOff>
    </xdr:from>
    <xdr:to>
      <xdr:col>15</xdr:col>
      <xdr:colOff>101600</xdr:colOff>
      <xdr:row>78</xdr:row>
      <xdr:rowOff>3642</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20169</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88219</xdr:rowOff>
    </xdr:from>
    <xdr:to>
      <xdr:col>10</xdr:col>
      <xdr:colOff>114300</xdr:colOff>
      <xdr:row>78</xdr:row>
      <xdr:rowOff>92472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61319"/>
          <a:ext cx="889000" cy="4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74819</xdr:rowOff>
    </xdr:from>
    <xdr:to>
      <xdr:col>10</xdr:col>
      <xdr:colOff>165100</xdr:colOff>
      <xdr:row>78</xdr:row>
      <xdr:rowOff>4969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21496</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95438</xdr:rowOff>
    </xdr:from>
    <xdr:to>
      <xdr:col>6</xdr:col>
      <xdr:colOff>38100</xdr:colOff>
      <xdr:row>78</xdr:row>
      <xdr:rowOff>25588</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97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42115</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72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35041</xdr:rowOff>
    </xdr:from>
    <xdr:to>
      <xdr:col>24</xdr:col>
      <xdr:colOff>114300</xdr:colOff>
      <xdr:row>78</xdr:row>
      <xdr:rowOff>136641</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0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121418</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2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46197</xdr:rowOff>
    </xdr:from>
    <xdr:to>
      <xdr:col>20</xdr:col>
      <xdr:colOff>38100</xdr:colOff>
      <xdr:row>78</xdr:row>
      <xdr:rowOff>147797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1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78</xdr:row>
      <xdr:rowOff>138924</xdr:rowOff>
    </xdr:from>
    <xdr:ext cx="378565"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8017" y="13512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31522</xdr:rowOff>
    </xdr:from>
    <xdr:to>
      <xdr:col>15</xdr:col>
      <xdr:colOff>101600</xdr:colOff>
      <xdr:row>78</xdr:row>
      <xdr:rowOff>133122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0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124249</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97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37419</xdr:rowOff>
    </xdr:from>
    <xdr:to>
      <xdr:col>10</xdr:col>
      <xdr:colOff>165100</xdr:colOff>
      <xdr:row>78</xdr:row>
      <xdr:rowOff>139019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1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130146</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03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41672</xdr:rowOff>
    </xdr:from>
    <xdr:to>
      <xdr:col>6</xdr:col>
      <xdr:colOff>38100</xdr:colOff>
      <xdr:row>78</xdr:row>
      <xdr:rowOff>143272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1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134399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07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91618</xdr:rowOff>
    </xdr:from>
    <xdr:to>
      <xdr:col>24</xdr:col>
      <xdr:colOff>62865</xdr:colOff>
      <xdr:row>97</xdr:row>
      <xdr:rowOff>168318</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522118"/>
          <a:ext cx="1270" cy="127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695</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802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168318</xdr:rowOff>
    </xdr:from>
    <xdr:to>
      <xdr:col>24</xdr:col>
      <xdr:colOff>152400</xdr:colOff>
      <xdr:row>97</xdr:row>
      <xdr:rowOff>168318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98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38295</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97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91618</xdr:rowOff>
    </xdr:from>
    <xdr:to>
      <xdr:col>24</xdr:col>
      <xdr:colOff>152400</xdr:colOff>
      <xdr:row>90</xdr:row>
      <xdr:rowOff>91618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522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168318</xdr:rowOff>
    </xdr:from>
    <xdr:to>
      <xdr:col>24</xdr:col>
      <xdr:colOff>63500</xdr:colOff>
      <xdr:row>98</xdr:row>
      <xdr:rowOff>56762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798968"/>
          <a:ext cx="838200" cy="59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22841</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1391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171414</xdr:rowOff>
    </xdr:from>
    <xdr:to>
      <xdr:col>24</xdr:col>
      <xdr:colOff>114300</xdr:colOff>
      <xdr:row>95</xdr:row>
      <xdr:rowOff>101564</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8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108023</xdr:rowOff>
    </xdr:from>
    <xdr:to>
      <xdr:col>19</xdr:col>
      <xdr:colOff>177800</xdr:colOff>
      <xdr:row>98</xdr:row>
      <xdr:rowOff>56762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738673"/>
          <a:ext cx="889000" cy="120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94724</xdr:rowOff>
    </xdr:from>
    <xdr:to>
      <xdr:col>20</xdr:col>
      <xdr:colOff>38100</xdr:colOff>
      <xdr:row>96</xdr:row>
      <xdr:rowOff>24874</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8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41401</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15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108023</xdr:rowOff>
    </xdr:from>
    <xdr:to>
      <xdr:col>15</xdr:col>
      <xdr:colOff>50800</xdr:colOff>
      <xdr:row>98</xdr:row>
      <xdr:rowOff>127769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738673"/>
          <a:ext cx="889000" cy="19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134217</xdr:rowOff>
    </xdr:from>
    <xdr:to>
      <xdr:col>15</xdr:col>
      <xdr:colOff>101600</xdr:colOff>
      <xdr:row>95</xdr:row>
      <xdr:rowOff>64367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80894</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025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127769</xdr:rowOff>
    </xdr:from>
    <xdr:to>
      <xdr:col>10</xdr:col>
      <xdr:colOff>114300</xdr:colOff>
      <xdr:row>98</xdr:row>
      <xdr:rowOff>166729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929869"/>
          <a:ext cx="889000" cy="3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62872</xdr:rowOff>
    </xdr:from>
    <xdr:to>
      <xdr:col>10</xdr:col>
      <xdr:colOff>165100</xdr:colOff>
      <xdr:row>96</xdr:row>
      <xdr:rowOff>164472</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52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9549</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297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110280</xdr:rowOff>
    </xdr:from>
    <xdr:to>
      <xdr:col>6</xdr:col>
      <xdr:colOff>38100</xdr:colOff>
      <xdr:row>97</xdr:row>
      <xdr:rowOff>40430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56957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4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117518</xdr:rowOff>
    </xdr:from>
    <xdr:to>
      <xdr:col>24</xdr:col>
      <xdr:colOff>114300</xdr:colOff>
      <xdr:row>98</xdr:row>
      <xdr:rowOff>47668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74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32445</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663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5962</xdr:rowOff>
    </xdr:from>
    <xdr:to>
      <xdr:col>20</xdr:col>
      <xdr:colOff>38100</xdr:colOff>
      <xdr:row>98</xdr:row>
      <xdr:rowOff>107562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80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98689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90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57223</xdr:rowOff>
    </xdr:from>
    <xdr:to>
      <xdr:col>15</xdr:col>
      <xdr:colOff>101600</xdr:colOff>
      <xdr:row>97</xdr:row>
      <xdr:rowOff>158823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8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149950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780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76969</xdr:rowOff>
    </xdr:from>
    <xdr:to>
      <xdr:col>10</xdr:col>
      <xdr:colOff>165100</xdr:colOff>
      <xdr:row>99</xdr:row>
      <xdr:rowOff>7119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87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169696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97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115929</xdr:rowOff>
    </xdr:from>
    <xdr:to>
      <xdr:col>6</xdr:col>
      <xdr:colOff>38100</xdr:colOff>
      <xdr:row>99</xdr:row>
      <xdr:rowOff>46079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91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37206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701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38942</xdr:rowOff>
    </xdr:from>
    <xdr:to>
      <xdr:col>54</xdr:col>
      <xdr:colOff>189865</xdr:colOff>
      <xdr:row>39</xdr:row>
      <xdr:rowOff>51646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53892"/>
          <a:ext cx="1270" cy="1384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55473</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742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51646</xdr:rowOff>
    </xdr:from>
    <xdr:to>
      <xdr:col>55</xdr:col>
      <xdr:colOff>88900</xdr:colOff>
      <xdr:row>39</xdr:row>
      <xdr:rowOff>51646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738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157069</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29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38942</xdr:rowOff>
    </xdr:from>
    <xdr:to>
      <xdr:col>55</xdr:col>
      <xdr:colOff>88900</xdr:colOff>
      <xdr:row>31</xdr:row>
      <xdr:rowOff>38942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53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33815</xdr:rowOff>
    </xdr:from>
    <xdr:to>
      <xdr:col>55</xdr:col>
      <xdr:colOff>0</xdr:colOff>
      <xdr:row>38</xdr:row>
      <xdr:rowOff>93784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548915"/>
          <a:ext cx="838200" cy="5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104407</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276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81530</xdr:rowOff>
    </xdr:from>
    <xdr:to>
      <xdr:col>55</xdr:col>
      <xdr:colOff>50800</xdr:colOff>
      <xdr:row>38</xdr:row>
      <xdr:rowOff>11680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33815</xdr:rowOff>
    </xdr:from>
    <xdr:to>
      <xdr:col>50</xdr:col>
      <xdr:colOff>114300</xdr:colOff>
      <xdr:row>38</xdr:row>
      <xdr:rowOff>82485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548915"/>
          <a:ext cx="889000" cy="4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82097</xdr:rowOff>
    </xdr:from>
    <xdr:to>
      <xdr:col>50</xdr:col>
      <xdr:colOff>165100</xdr:colOff>
      <xdr:row>38</xdr:row>
      <xdr:rowOff>12247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28774</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132755</xdr:rowOff>
    </xdr:from>
    <xdr:to>
      <xdr:col>45</xdr:col>
      <xdr:colOff>177800</xdr:colOff>
      <xdr:row>38</xdr:row>
      <xdr:rowOff>82485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5447705"/>
          <a:ext cx="889000" cy="1149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124235</xdr:rowOff>
    </xdr:from>
    <xdr:to>
      <xdr:col>46</xdr:col>
      <xdr:colOff>38100</xdr:colOff>
      <xdr:row>38</xdr:row>
      <xdr:rowOff>54385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70912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132755</xdr:rowOff>
    </xdr:from>
    <xdr:to>
      <xdr:col>41</xdr:col>
      <xdr:colOff>50800</xdr:colOff>
      <xdr:row>38</xdr:row>
      <xdr:rowOff>61519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6972300" y="5447705"/>
          <a:ext cx="889000" cy="1128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31</xdr:row>
      <xdr:rowOff>66443</xdr:rowOff>
    </xdr:from>
    <xdr:to>
      <xdr:col>41</xdr:col>
      <xdr:colOff>101600</xdr:colOff>
      <xdr:row>31</xdr:row>
      <xdr:rowOff>168043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13120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61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50528</xdr:rowOff>
    </xdr:from>
    <xdr:to>
      <xdr:col>36</xdr:col>
      <xdr:colOff>165100</xdr:colOff>
      <xdr:row>38</xdr:row>
      <xdr:rowOff>152128</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656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143255</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05111" y="665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42984</xdr:rowOff>
    </xdr:from>
    <xdr:to>
      <xdr:col>55</xdr:col>
      <xdr:colOff>50800</xdr:colOff>
      <xdr:row>38</xdr:row>
      <xdr:rowOff>144584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55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21411</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53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154465</xdr:rowOff>
    </xdr:from>
    <xdr:to>
      <xdr:col>50</xdr:col>
      <xdr:colOff>165100</xdr:colOff>
      <xdr:row>38</xdr:row>
      <xdr:rowOff>84615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49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75742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5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31685</xdr:rowOff>
    </xdr:from>
    <xdr:to>
      <xdr:col>46</xdr:col>
      <xdr:colOff>38100</xdr:colOff>
      <xdr:row>38</xdr:row>
      <xdr:rowOff>133285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54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124412</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63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81955</xdr:rowOff>
    </xdr:from>
    <xdr:to>
      <xdr:col>41</xdr:col>
      <xdr:colOff>101600</xdr:colOff>
      <xdr:row>32</xdr:row>
      <xdr:rowOff>12105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39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3232</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489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10719</xdr:rowOff>
    </xdr:from>
    <xdr:to>
      <xdr:col>36</xdr:col>
      <xdr:colOff>165100</xdr:colOff>
      <xdr:row>38</xdr:row>
      <xdr:rowOff>112319</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652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128846</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705111" y="630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143883</xdr:rowOff>
    </xdr:from>
    <xdr:to>
      <xdr:col>54</xdr:col>
      <xdr:colOff>189865</xdr:colOff>
      <xdr:row>58</xdr:row>
      <xdr:rowOff>114698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16383"/>
          <a:ext cx="1270" cy="1342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118525</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62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114698</xdr:rowOff>
    </xdr:from>
    <xdr:to>
      <xdr:col>55</xdr:col>
      <xdr:colOff>88900</xdr:colOff>
      <xdr:row>58</xdr:row>
      <xdr:rowOff>114698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58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90560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491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143883</xdr:rowOff>
    </xdr:from>
    <xdr:to>
      <xdr:col>55</xdr:col>
      <xdr:colOff>88900</xdr:colOff>
      <xdr:row>50</xdr:row>
      <xdr:rowOff>143883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16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41532</xdr:rowOff>
    </xdr:from>
    <xdr:to>
      <xdr:col>55</xdr:col>
      <xdr:colOff>0</xdr:colOff>
      <xdr:row>58</xdr:row>
      <xdr:rowOff>70724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985632"/>
          <a:ext cx="838200" cy="2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14508</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61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163081</xdr:rowOff>
    </xdr:from>
    <xdr:to>
      <xdr:col>55</xdr:col>
      <xdr:colOff>50800</xdr:colOff>
      <xdr:row>57</xdr:row>
      <xdr:rowOff>93231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76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134991</xdr:rowOff>
    </xdr:from>
    <xdr:to>
      <xdr:col>50</xdr:col>
      <xdr:colOff>114300</xdr:colOff>
      <xdr:row>58</xdr:row>
      <xdr:rowOff>70724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907641"/>
          <a:ext cx="889000" cy="10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5667</xdr:rowOff>
    </xdr:from>
    <xdr:to>
      <xdr:col>50</xdr:col>
      <xdr:colOff>165100</xdr:colOff>
      <xdr:row>57</xdr:row>
      <xdr:rowOff>107267</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778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123794</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55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34537</xdr:rowOff>
    </xdr:from>
    <xdr:to>
      <xdr:col>45</xdr:col>
      <xdr:colOff>177800</xdr:colOff>
      <xdr:row>57</xdr:row>
      <xdr:rowOff>134991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635737"/>
          <a:ext cx="889000" cy="27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148634</xdr:rowOff>
    </xdr:from>
    <xdr:to>
      <xdr:col>46</xdr:col>
      <xdr:colOff>38100</xdr:colOff>
      <xdr:row>57</xdr:row>
      <xdr:rowOff>78784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749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95311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525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34537</xdr:rowOff>
    </xdr:from>
    <xdr:to>
      <xdr:col>41</xdr:col>
      <xdr:colOff>50800</xdr:colOff>
      <xdr:row>57</xdr:row>
      <xdr:rowOff>77696</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635737"/>
          <a:ext cx="889000" cy="21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111242</xdr:rowOff>
    </xdr:from>
    <xdr:to>
      <xdr:col>41</xdr:col>
      <xdr:colOff>101600</xdr:colOff>
      <xdr:row>57</xdr:row>
      <xdr:rowOff>41392</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71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32519</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80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117368</xdr:rowOff>
    </xdr:from>
    <xdr:to>
      <xdr:col>36</xdr:col>
      <xdr:colOff>165100</xdr:colOff>
      <xdr:row>57</xdr:row>
      <xdr:rowOff>47518</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718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64045</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49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162182</xdr:rowOff>
    </xdr:from>
    <xdr:to>
      <xdr:col>55</xdr:col>
      <xdr:colOff>50800</xdr:colOff>
      <xdr:row>58</xdr:row>
      <xdr:rowOff>92332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93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77109</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849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19924</xdr:rowOff>
    </xdr:from>
    <xdr:to>
      <xdr:col>50</xdr:col>
      <xdr:colOff>165100</xdr:colOff>
      <xdr:row>58</xdr:row>
      <xdr:rowOff>121524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96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112651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1005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84191</xdr:rowOff>
    </xdr:from>
    <xdr:to>
      <xdr:col>46</xdr:col>
      <xdr:colOff>38100</xdr:colOff>
      <xdr:row>58</xdr:row>
      <xdr:rowOff>14341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85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5468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94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155187</xdr:rowOff>
    </xdr:from>
    <xdr:to>
      <xdr:col>41</xdr:col>
      <xdr:colOff>101600</xdr:colOff>
      <xdr:row>56</xdr:row>
      <xdr:rowOff>85337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58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101864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36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26896</xdr:rowOff>
    </xdr:from>
    <xdr:to>
      <xdr:col>36</xdr:col>
      <xdr:colOff>165100</xdr:colOff>
      <xdr:row>57</xdr:row>
      <xdr:rowOff>128496</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9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119623</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92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xdr:rowOff>
    </xdr:from>
    <xdr:to>
      <xdr:col>54</xdr:col>
      <xdr:colOff>189865</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173090"/>
          <a:ext cx="1270" cy="141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118267</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94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xdr:rowOff>
    </xdr:from>
    <xdr:to>
      <xdr:col>55</xdr:col>
      <xdr:colOff>88900</xdr:colOff>
      <xdr:row>71</xdr:row>
      <xdr:rowOff>140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173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15323</xdr:rowOff>
    </xdr:from>
    <xdr:to>
      <xdr:col>55</xdr:col>
      <xdr:colOff>0</xdr:colOff>
      <xdr:row>79</xdr:row>
      <xdr:rowOff>27991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559873"/>
          <a:ext cx="838200" cy="1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24509</xdr:rowOff>
    </xdr:from>
    <xdr:ext cx="469744"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2261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1632</xdr:rowOff>
    </xdr:from>
    <xdr:to>
      <xdr:col>55</xdr:col>
      <xdr:colOff>50800</xdr:colOff>
      <xdr:row>78</xdr:row>
      <xdr:rowOff>103232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19552</xdr:rowOff>
    </xdr:from>
    <xdr:to>
      <xdr:col>50</xdr:col>
      <xdr:colOff>114300</xdr:colOff>
      <xdr:row>79</xdr:row>
      <xdr:rowOff>27991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564102"/>
          <a:ext cx="889000" cy="8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142621</xdr:rowOff>
    </xdr:from>
    <xdr:to>
      <xdr:col>50</xdr:col>
      <xdr:colOff>165100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1854</xdr:rowOff>
    </xdr:from>
    <xdr:to>
      <xdr:col>45</xdr:col>
      <xdr:colOff>177800</xdr:colOff>
      <xdr:row>79</xdr:row>
      <xdr:rowOff>19552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203504"/>
          <a:ext cx="889000" cy="360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116294</xdr:rowOff>
    </xdr:from>
    <xdr:to>
      <xdr:col>46</xdr:col>
      <xdr:colOff>38100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124707</xdr:rowOff>
    </xdr:from>
    <xdr:to>
      <xdr:col>41</xdr:col>
      <xdr:colOff>50800</xdr:colOff>
      <xdr:row>77</xdr:row>
      <xdr:rowOff>1854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154907"/>
          <a:ext cx="889000" cy="4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79127</xdr:rowOff>
    </xdr:from>
    <xdr:to>
      <xdr:col>41</xdr:col>
      <xdr:colOff>101600</xdr:colOff>
      <xdr:row>78</xdr:row>
      <xdr:rowOff>9277</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89148</xdr:rowOff>
    </xdr:from>
    <xdr:to>
      <xdr:col>36</xdr:col>
      <xdr:colOff>165100</xdr:colOff>
      <xdr:row>78</xdr:row>
      <xdr:rowOff>19298</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9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10425</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38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135973</xdr:rowOff>
    </xdr:from>
    <xdr:to>
      <xdr:col>55</xdr:col>
      <xdr:colOff>50800</xdr:colOff>
      <xdr:row>79</xdr:row>
      <xdr:rowOff>66123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50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50900</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42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148641</xdr:rowOff>
    </xdr:from>
    <xdr:to>
      <xdr:col>50</xdr:col>
      <xdr:colOff>165100</xdr:colOff>
      <xdr:row>79</xdr:row>
      <xdr:rowOff>78791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52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69918</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50017" y="13614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140202</xdr:rowOff>
    </xdr:from>
    <xdr:to>
      <xdr:col>46</xdr:col>
      <xdr:colOff>38100</xdr:colOff>
      <xdr:row>79</xdr:row>
      <xdr:rowOff>70352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51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61479</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60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122504</xdr:rowOff>
    </xdr:from>
    <xdr:to>
      <xdr:col>41</xdr:col>
      <xdr:colOff>101600</xdr:colOff>
      <xdr:row>77</xdr:row>
      <xdr:rowOff>52654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1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69181</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292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73907</xdr:rowOff>
    </xdr:from>
    <xdr:to>
      <xdr:col>36</xdr:col>
      <xdr:colOff>165100</xdr:colOff>
      <xdr:row>77</xdr:row>
      <xdr:rowOff>4057</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10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20585</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87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51265</xdr:rowOff>
    </xdr:from>
    <xdr:to>
      <xdr:col>54</xdr:col>
      <xdr:colOff>189865</xdr:colOff>
      <xdr:row>99</xdr:row>
      <xdr:rowOff>36384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653215"/>
          <a:ext cx="1270" cy="1356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40211</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13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36384</xdr:rowOff>
    </xdr:from>
    <xdr:to>
      <xdr:col>55</xdr:col>
      <xdr:colOff>88900</xdr:colOff>
      <xdr:row>99</xdr:row>
      <xdr:rowOff>36384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700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169392</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428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51265</xdr:rowOff>
    </xdr:from>
    <xdr:to>
      <xdr:col>55</xdr:col>
      <xdr:colOff>88900</xdr:colOff>
      <xdr:row>91</xdr:row>
      <xdr:rowOff>51265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653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89049</xdr:rowOff>
    </xdr:from>
    <xdr:to>
      <xdr:col>55</xdr:col>
      <xdr:colOff>0</xdr:colOff>
      <xdr:row>98</xdr:row>
      <xdr:rowOff>122185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891149"/>
          <a:ext cx="838200" cy="3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99204</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5584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76327</xdr:rowOff>
    </xdr:from>
    <xdr:to>
      <xdr:col>55</xdr:col>
      <xdr:colOff>50800</xdr:colOff>
      <xdr:row>98</xdr:row>
      <xdr:rowOff>6477</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70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125233</xdr:rowOff>
    </xdr:from>
    <xdr:to>
      <xdr:col>50</xdr:col>
      <xdr:colOff>114300</xdr:colOff>
      <xdr:row>98</xdr:row>
      <xdr:rowOff>89049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755883"/>
          <a:ext cx="889000" cy="13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109387</xdr:rowOff>
    </xdr:from>
    <xdr:to>
      <xdr:col>50</xdr:col>
      <xdr:colOff>165100</xdr:colOff>
      <xdr:row>98</xdr:row>
      <xdr:rowOff>39537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740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56064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1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101578</xdr:rowOff>
    </xdr:from>
    <xdr:to>
      <xdr:col>45</xdr:col>
      <xdr:colOff>177800</xdr:colOff>
      <xdr:row>97</xdr:row>
      <xdr:rowOff>125233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560778"/>
          <a:ext cx="889000" cy="19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105511</xdr:rowOff>
    </xdr:from>
    <xdr:to>
      <xdr:col>46</xdr:col>
      <xdr:colOff>38100</xdr:colOff>
      <xdr:row>98</xdr:row>
      <xdr:rowOff>35661</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73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26788</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82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101578</xdr:rowOff>
    </xdr:from>
    <xdr:to>
      <xdr:col>41</xdr:col>
      <xdr:colOff>50800</xdr:colOff>
      <xdr:row>98</xdr:row>
      <xdr:rowOff>120487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560778"/>
          <a:ext cx="889000" cy="36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73639</xdr:rowOff>
    </xdr:from>
    <xdr:to>
      <xdr:col>41</xdr:col>
      <xdr:colOff>101600</xdr:colOff>
      <xdr:row>98</xdr:row>
      <xdr:rowOff>3789</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7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166366</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79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71766</xdr:rowOff>
    </xdr:from>
    <xdr:to>
      <xdr:col>36</xdr:col>
      <xdr:colOff>165100</xdr:colOff>
      <xdr:row>98</xdr:row>
      <xdr:rowOff>1916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702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18443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477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71385</xdr:rowOff>
    </xdr:from>
    <xdr:to>
      <xdr:col>55</xdr:col>
      <xdr:colOff>50800</xdr:colOff>
      <xdr:row>99</xdr:row>
      <xdr:rowOff>1535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87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157762</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78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38249</xdr:rowOff>
    </xdr:from>
    <xdr:to>
      <xdr:col>50</xdr:col>
      <xdr:colOff>165100</xdr:colOff>
      <xdr:row>98</xdr:row>
      <xdr:rowOff>139849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84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130976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93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74433</xdr:rowOff>
    </xdr:from>
    <xdr:to>
      <xdr:col>46</xdr:col>
      <xdr:colOff>38100</xdr:colOff>
      <xdr:row>98</xdr:row>
      <xdr:rowOff>4583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0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21110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480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50778</xdr:rowOff>
    </xdr:from>
    <xdr:to>
      <xdr:col>41</xdr:col>
      <xdr:colOff>101600</xdr:colOff>
      <xdr:row>96</xdr:row>
      <xdr:rowOff>152378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50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168905</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28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69687</xdr:rowOff>
    </xdr:from>
    <xdr:to>
      <xdr:col>36</xdr:col>
      <xdr:colOff>165100</xdr:colOff>
      <xdr:row>98</xdr:row>
      <xdr:rowOff>171287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87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162414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96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a:extLst>
            <a:ext uri="{FF2B5EF4-FFF2-40B4-BE49-F238E27FC236}">
              <a16:creationId xmlns:a16="http://schemas.microsoft.com/office/drawing/2014/main" id="{00000000-0008-0000-06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56881</xdr:rowOff>
    </xdr:from>
    <xdr:to>
      <xdr:col>85</xdr:col>
      <xdr:colOff>126364</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6317595" y="5371831"/>
          <a:ext cx="1269" cy="1413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118758</xdr:rowOff>
    </xdr:from>
    <xdr:ext cx="249299" cy="259045"/>
    <xdr:sp macro="" textlink="">
      <xdr:nvSpPr>
        <xdr:cNvPr id="521" name="災害復旧事業費最小値テキスト">
          <a:extLst>
            <a:ext uri="{FF2B5EF4-FFF2-40B4-BE49-F238E27FC236}">
              <a16:creationId xmlns:a16="http://schemas.microsoft.com/office/drawing/2014/main" id="{00000000-0008-0000-0600-000009020000}"/>
            </a:ext>
          </a:extLst>
        </xdr:cNvPr>
        <xdr:cNvSpPr txBox="1"/>
      </xdr:nvSpPr>
      <xdr:spPr>
        <a:xfrm>
          <a:off x="16370300" y="68053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3558</xdr:rowOff>
    </xdr:from>
    <xdr:ext cx="534377" cy="259045"/>
    <xdr:sp macro="" textlink="">
      <xdr:nvSpPr>
        <xdr:cNvPr id="523" name="災害復旧事業費最大値テキスト">
          <a:extLst>
            <a:ext uri="{FF2B5EF4-FFF2-40B4-BE49-F238E27FC236}">
              <a16:creationId xmlns:a16="http://schemas.microsoft.com/office/drawing/2014/main" id="{00000000-0008-0000-0600-00000B020000}"/>
            </a:ext>
          </a:extLst>
        </xdr:cNvPr>
        <xdr:cNvSpPr txBox="1"/>
      </xdr:nvSpPr>
      <xdr:spPr>
        <a:xfrm>
          <a:off x="16370300" y="514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56881</xdr:rowOff>
    </xdr:from>
    <xdr:to>
      <xdr:col>86</xdr:col>
      <xdr:colOff>25400</xdr:colOff>
      <xdr:row>31</xdr:row>
      <xdr:rowOff>56881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5371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36209</xdr:rowOff>
    </xdr:from>
    <xdr:ext cx="469744" cy="259045"/>
    <xdr:sp macro="" textlink="">
      <xdr:nvSpPr>
        <xdr:cNvPr id="526" name="災害復旧事業費平均値テキスト">
          <a:extLst>
            <a:ext uri="{FF2B5EF4-FFF2-40B4-BE49-F238E27FC236}">
              <a16:creationId xmlns:a16="http://schemas.microsoft.com/office/drawing/2014/main" id="{00000000-0008-0000-0600-00000E020000}"/>
            </a:ext>
          </a:extLst>
        </xdr:cNvPr>
        <xdr:cNvSpPr txBox="1"/>
      </xdr:nvSpPr>
      <xdr:spPr>
        <a:xfrm>
          <a:off x="16370300" y="6551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13332</xdr:rowOff>
    </xdr:from>
    <xdr:to>
      <xdr:col>85</xdr:col>
      <xdr:colOff>177800</xdr:colOff>
      <xdr:row>39</xdr:row>
      <xdr:rowOff>114932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6268700" y="6699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162509</xdr:rowOff>
    </xdr:from>
    <xdr:to>
      <xdr:col>81</xdr:col>
      <xdr:colOff>101600</xdr:colOff>
      <xdr:row>39</xdr:row>
      <xdr:rowOff>92659</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5430500" y="667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109186</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46428" y="6452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67724</xdr:rowOff>
    </xdr:from>
    <xdr:to>
      <xdr:col>76</xdr:col>
      <xdr:colOff>114300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3703300" y="6754274"/>
          <a:ext cx="889000" cy="3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147160</xdr:rowOff>
    </xdr:from>
    <xdr:to>
      <xdr:col>76</xdr:col>
      <xdr:colOff>165100</xdr:colOff>
      <xdr:row>39</xdr:row>
      <xdr:rowOff>77310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4541500" y="666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93837</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43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3520</xdr:rowOff>
    </xdr:from>
    <xdr:to>
      <xdr:col>71</xdr:col>
      <xdr:colOff>177800</xdr:colOff>
      <xdr:row>39</xdr:row>
      <xdr:rowOff>67724</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2814300" y="6690070"/>
          <a:ext cx="889000" cy="6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165514</xdr:rowOff>
    </xdr:from>
    <xdr:to>
      <xdr:col>72</xdr:col>
      <xdr:colOff>38100</xdr:colOff>
      <xdr:row>39</xdr:row>
      <xdr:rowOff>95664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3652500" y="66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112191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468428" y="645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153398</xdr:rowOff>
    </xdr:from>
    <xdr:to>
      <xdr:col>67</xdr:col>
      <xdr:colOff>101600</xdr:colOff>
      <xdr:row>39</xdr:row>
      <xdr:rowOff>83548</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2763500" y="666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74675</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579428" y="6761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163208</xdr:rowOff>
    </xdr:from>
    <xdr:ext cx="249299" cy="259045"/>
    <xdr:sp macro="" textlink="">
      <xdr:nvSpPr>
        <xdr:cNvPr id="545" name="災害復旧事業費該当値テキスト">
          <a:extLst>
            <a:ext uri="{FF2B5EF4-FFF2-40B4-BE49-F238E27FC236}">
              <a16:creationId xmlns:a16="http://schemas.microsoft.com/office/drawing/2014/main" id="{00000000-0008-0000-0600-000021020000}"/>
            </a:ext>
          </a:extLst>
        </xdr:cNvPr>
        <xdr:cNvSpPr txBox="1"/>
      </xdr:nvSpPr>
      <xdr:spPr>
        <a:xfrm>
          <a:off x="16370300" y="66783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16924</xdr:rowOff>
    </xdr:from>
    <xdr:to>
      <xdr:col>72</xdr:col>
      <xdr:colOff>38100</xdr:colOff>
      <xdr:row>39</xdr:row>
      <xdr:rowOff>118524</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3652500" y="670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109651</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3514017" y="67962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124170</xdr:rowOff>
    </xdr:from>
    <xdr:to>
      <xdr:col>67</xdr:col>
      <xdr:colOff>101600</xdr:colOff>
      <xdr:row>39</xdr:row>
      <xdr:rowOff>54320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2763500" y="663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70847</xdr:rowOff>
    </xdr:from>
    <xdr:ext cx="469744"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579428" y="641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91857</xdr:rowOff>
    </xdr:from>
    <xdr:to>
      <xdr:col>85</xdr:col>
      <xdr:colOff>126364</xdr:colOff>
      <xdr:row>78</xdr:row>
      <xdr:rowOff>155897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1921907"/>
          <a:ext cx="1269" cy="1607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159724</xdr:rowOff>
    </xdr:from>
    <xdr:ext cx="469744"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32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155897</xdr:rowOff>
    </xdr:from>
    <xdr:to>
      <xdr:col>86</xdr:col>
      <xdr:colOff>25400</xdr:colOff>
      <xdr:row>78</xdr:row>
      <xdr:rowOff>155897</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2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38534</xdr:rowOff>
    </xdr:from>
    <xdr:ext cx="599010"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697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91857</xdr:rowOff>
    </xdr:from>
    <xdr:to>
      <xdr:col>86</xdr:col>
      <xdr:colOff>25400</xdr:colOff>
      <xdr:row>69</xdr:row>
      <xdr:rowOff>91857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1921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151505</xdr:rowOff>
    </xdr:from>
    <xdr:to>
      <xdr:col>85</xdr:col>
      <xdr:colOff>127000</xdr:colOff>
      <xdr:row>76</xdr:row>
      <xdr:rowOff>158347</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5481300" y="13181705"/>
          <a:ext cx="838200" cy="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28485</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8872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5607</xdr:rowOff>
    </xdr:from>
    <xdr:to>
      <xdr:col>85</xdr:col>
      <xdr:colOff>177800</xdr:colOff>
      <xdr:row>76</xdr:row>
      <xdr:rowOff>107207</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35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158347</xdr:rowOff>
    </xdr:from>
    <xdr:to>
      <xdr:col>81</xdr:col>
      <xdr:colOff>50800</xdr:colOff>
      <xdr:row>76</xdr:row>
      <xdr:rowOff>164698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4592300" y="13188547"/>
          <a:ext cx="889000" cy="6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15143</xdr:rowOff>
    </xdr:from>
    <xdr:to>
      <xdr:col>81</xdr:col>
      <xdr:colOff>101600</xdr:colOff>
      <xdr:row>76</xdr:row>
      <xdr:rowOff>116743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45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133271</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20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164698</xdr:rowOff>
    </xdr:from>
    <xdr:to>
      <xdr:col>76</xdr:col>
      <xdr:colOff>114300</xdr:colOff>
      <xdr:row>77</xdr:row>
      <xdr:rowOff>36308</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3194898"/>
          <a:ext cx="889000" cy="4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31390</xdr:rowOff>
    </xdr:from>
    <xdr:to>
      <xdr:col>76</xdr:col>
      <xdr:colOff>165100</xdr:colOff>
      <xdr:row>76</xdr:row>
      <xdr:rowOff>132990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6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149518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836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36308</xdr:rowOff>
    </xdr:from>
    <xdr:to>
      <xdr:col>71</xdr:col>
      <xdr:colOff>177800</xdr:colOff>
      <xdr:row>77</xdr:row>
      <xdr:rowOff>62891</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3237958"/>
          <a:ext cx="889000" cy="2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52699</xdr:rowOff>
    </xdr:from>
    <xdr:to>
      <xdr:col>72</xdr:col>
      <xdr:colOff>38100</xdr:colOff>
      <xdr:row>76</xdr:row>
      <xdr:rowOff>154299</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170827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5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45303</xdr:rowOff>
    </xdr:from>
    <xdr:to>
      <xdr:col>67</xdr:col>
      <xdr:colOff>101600</xdr:colOff>
      <xdr:row>76</xdr:row>
      <xdr:rowOff>146903</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75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163430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85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100705</xdr:rowOff>
    </xdr:from>
    <xdr:to>
      <xdr:col>85</xdr:col>
      <xdr:colOff>177800</xdr:colOff>
      <xdr:row>77</xdr:row>
      <xdr:rowOff>30855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313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79132</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310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107547</xdr:rowOff>
    </xdr:from>
    <xdr:to>
      <xdr:col>81</xdr:col>
      <xdr:colOff>101600</xdr:colOff>
      <xdr:row>77</xdr:row>
      <xdr:rowOff>37697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313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28824</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323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113898</xdr:rowOff>
    </xdr:from>
    <xdr:to>
      <xdr:col>76</xdr:col>
      <xdr:colOff>165100</xdr:colOff>
      <xdr:row>77</xdr:row>
      <xdr:rowOff>44048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314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35175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323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156958</xdr:rowOff>
    </xdr:from>
    <xdr:to>
      <xdr:col>72</xdr:col>
      <xdr:colOff>38100</xdr:colOff>
      <xdr:row>77</xdr:row>
      <xdr:rowOff>87108</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318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78235</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3279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12091</xdr:rowOff>
    </xdr:from>
    <xdr:to>
      <xdr:col>67</xdr:col>
      <xdr:colOff>101600</xdr:colOff>
      <xdr:row>77</xdr:row>
      <xdr:rowOff>113691</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321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104818</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3306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64092</xdr:rowOff>
    </xdr:from>
    <xdr:to>
      <xdr:col>85</xdr:col>
      <xdr:colOff>126364</xdr:colOff>
      <xdr:row>98</xdr:row>
      <xdr:rowOff>139426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494592"/>
          <a:ext cx="1269" cy="144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143253</xdr:rowOff>
    </xdr:from>
    <xdr:ext cx="313932"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69453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139426</xdr:rowOff>
    </xdr:from>
    <xdr:to>
      <xdr:col>86</xdr:col>
      <xdr:colOff>25400</xdr:colOff>
      <xdr:row>98</xdr:row>
      <xdr:rowOff>139426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694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10769</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269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316,537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64092</xdr:rowOff>
    </xdr:from>
    <xdr:to>
      <xdr:col>86</xdr:col>
      <xdr:colOff>25400</xdr:colOff>
      <xdr:row>90</xdr:row>
      <xdr:rowOff>64092</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49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85668</xdr:rowOff>
    </xdr:from>
    <xdr:to>
      <xdr:col>85</xdr:col>
      <xdr:colOff>127000</xdr:colOff>
      <xdr:row>98</xdr:row>
      <xdr:rowOff>130392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887768"/>
          <a:ext cx="838200" cy="4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10918</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41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159491</xdr:rowOff>
    </xdr:from>
    <xdr:to>
      <xdr:col>85</xdr:col>
      <xdr:colOff>177800</xdr:colOff>
      <xdr:row>98</xdr:row>
      <xdr:rowOff>89641</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93359</xdr:rowOff>
    </xdr:from>
    <xdr:to>
      <xdr:col>81</xdr:col>
      <xdr:colOff>50800</xdr:colOff>
      <xdr:row>98</xdr:row>
      <xdr:rowOff>130392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895459"/>
          <a:ext cx="889000" cy="3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150467</xdr:rowOff>
    </xdr:from>
    <xdr:to>
      <xdr:col>81</xdr:col>
      <xdr:colOff>101600</xdr:colOff>
      <xdr:row>98</xdr:row>
      <xdr:rowOff>80617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97144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93359</xdr:rowOff>
    </xdr:from>
    <xdr:to>
      <xdr:col>76</xdr:col>
      <xdr:colOff>114300</xdr:colOff>
      <xdr:row>98</xdr:row>
      <xdr:rowOff>125952</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895459"/>
          <a:ext cx="889000" cy="3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136554</xdr:rowOff>
    </xdr:from>
    <xdr:to>
      <xdr:col>76</xdr:col>
      <xdr:colOff>165100</xdr:colOff>
      <xdr:row>98</xdr:row>
      <xdr:rowOff>66704</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83231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105657</xdr:rowOff>
    </xdr:from>
    <xdr:to>
      <xdr:col>71</xdr:col>
      <xdr:colOff>177800</xdr:colOff>
      <xdr:row>98</xdr:row>
      <xdr:rowOff>125952</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2814300" y="16907757"/>
          <a:ext cx="889000" cy="20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12264</xdr:rowOff>
    </xdr:from>
    <xdr:to>
      <xdr:col>72</xdr:col>
      <xdr:colOff>38100</xdr:colOff>
      <xdr:row>98</xdr:row>
      <xdr:rowOff>113864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130391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32175</xdr:rowOff>
    </xdr:from>
    <xdr:to>
      <xdr:col>67</xdr:col>
      <xdr:colOff>101600</xdr:colOff>
      <xdr:row>98</xdr:row>
      <xdr:rowOff>133775</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83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150302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60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34868</xdr:rowOff>
    </xdr:from>
    <xdr:to>
      <xdr:col>85</xdr:col>
      <xdr:colOff>177800</xdr:colOff>
      <xdr:row>98</xdr:row>
      <xdr:rowOff>136468</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83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137919</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76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79592</xdr:rowOff>
    </xdr:from>
    <xdr:to>
      <xdr:col>81</xdr:col>
      <xdr:colOff>101600</xdr:colOff>
      <xdr:row>99</xdr:row>
      <xdr:rowOff>9742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88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869</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46428" y="16974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42559</xdr:rowOff>
    </xdr:from>
    <xdr:to>
      <xdr:col>76</xdr:col>
      <xdr:colOff>165100</xdr:colOff>
      <xdr:row>98</xdr:row>
      <xdr:rowOff>144159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844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135286</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93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75152</xdr:rowOff>
    </xdr:from>
    <xdr:to>
      <xdr:col>72</xdr:col>
      <xdr:colOff>38100</xdr:colOff>
      <xdr:row>99</xdr:row>
      <xdr:rowOff>5302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87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167879</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68428" y="16969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54857</xdr:rowOff>
    </xdr:from>
    <xdr:to>
      <xdr:col>67</xdr:col>
      <xdr:colOff>101600</xdr:colOff>
      <xdr:row>98</xdr:row>
      <xdr:rowOff>156457</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85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147584</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79428" y="1694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13056</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156556"/>
          <a:ext cx="1269" cy="149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131183</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493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13056</xdr:rowOff>
    </xdr:from>
    <xdr:to>
      <xdr:col>116</xdr:col>
      <xdr:colOff>152400</xdr:colOff>
      <xdr:row>30</xdr:row>
      <xdr:rowOff>13056</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156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123058</xdr:rowOff>
    </xdr:from>
    <xdr:to>
      <xdr:col>116</xdr:col>
      <xdr:colOff>63500</xdr:colOff>
      <xdr:row>38</xdr:row>
      <xdr:rowOff>125892</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1323300" y="6638158"/>
          <a:ext cx="838200" cy="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83979</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56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61102</xdr:rowOff>
    </xdr:from>
    <xdr:to>
      <xdr:col>116</xdr:col>
      <xdr:colOff>114300</xdr:colOff>
      <xdr:row>37</xdr:row>
      <xdr:rowOff>162702</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0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125892</xdr:rowOff>
    </xdr:from>
    <xdr:to>
      <xdr:col>111</xdr:col>
      <xdr:colOff>177800</xdr:colOff>
      <xdr:row>38</xdr:row>
      <xdr:rowOff>130921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640992"/>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71984</xdr:rowOff>
    </xdr:from>
    <xdr:to>
      <xdr:col>112</xdr:col>
      <xdr:colOff>38100</xdr:colOff>
      <xdr:row>38</xdr:row>
      <xdr:rowOff>2133</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4156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18661</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190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130921</xdr:rowOff>
    </xdr:from>
    <xdr:to>
      <xdr:col>107</xdr:col>
      <xdr:colOff>50800</xdr:colOff>
      <xdr:row>38</xdr:row>
      <xdr:rowOff>138602</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9545300" y="6646021"/>
          <a:ext cx="889000" cy="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93655</xdr:rowOff>
    </xdr:from>
    <xdr:to>
      <xdr:col>107</xdr:col>
      <xdr:colOff>101600</xdr:colOff>
      <xdr:row>38</xdr:row>
      <xdr:rowOff>23805</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43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40332</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212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115468</xdr:rowOff>
    </xdr:from>
    <xdr:to>
      <xdr:col>102</xdr:col>
      <xdr:colOff>114300</xdr:colOff>
      <xdr:row>38</xdr:row>
      <xdr:rowOff>138602</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630568"/>
          <a:ext cx="889000" cy="23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93838</xdr:rowOff>
    </xdr:from>
    <xdr:to>
      <xdr:col>102</xdr:col>
      <xdr:colOff>165100</xdr:colOff>
      <xdr:row>38</xdr:row>
      <xdr:rowOff>23988</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37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40515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12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121819</xdr:rowOff>
    </xdr:from>
    <xdr:to>
      <xdr:col>98</xdr:col>
      <xdr:colOff>38100</xdr:colOff>
      <xdr:row>38</xdr:row>
      <xdr:rowOff>51969</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465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68496</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240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72258</xdr:rowOff>
    </xdr:from>
    <xdr:to>
      <xdr:col>116</xdr:col>
      <xdr:colOff>114300</xdr:colOff>
      <xdr:row>39</xdr:row>
      <xdr:rowOff>2408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58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158635</xdr:rowOff>
    </xdr:from>
    <xdr:ext cx="378565"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02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75092</xdr:rowOff>
    </xdr:from>
    <xdr:to>
      <xdr:col>112</xdr:col>
      <xdr:colOff>38100</xdr:colOff>
      <xdr:row>39</xdr:row>
      <xdr:rowOff>5242</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59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167819</xdr:rowOff>
    </xdr:from>
    <xdr:ext cx="378565"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34017" y="66829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80121</xdr:rowOff>
    </xdr:from>
    <xdr:to>
      <xdr:col>107</xdr:col>
      <xdr:colOff>101600</xdr:colOff>
      <xdr:row>39</xdr:row>
      <xdr:rowOff>10271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59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1398</xdr:rowOff>
    </xdr:from>
    <xdr:ext cx="313932"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277333" y="66879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87802</xdr:rowOff>
    </xdr:from>
    <xdr:to>
      <xdr:col>102</xdr:col>
      <xdr:colOff>165100</xdr:colOff>
      <xdr:row>39</xdr:row>
      <xdr:rowOff>17952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0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9079</xdr:rowOff>
    </xdr:from>
    <xdr:ext cx="313932"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88333" y="66956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64668</xdr:rowOff>
    </xdr:from>
    <xdr:to>
      <xdr:col>98</xdr:col>
      <xdr:colOff>38100</xdr:colOff>
      <xdr:row>38</xdr:row>
      <xdr:rowOff>166268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57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157395</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67017" y="6672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110073</xdr:rowOff>
    </xdr:from>
    <xdr:to>
      <xdr:col>116</xdr:col>
      <xdr:colOff>62864</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82573"/>
          <a:ext cx="1269" cy="1401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56750</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45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110073</xdr:rowOff>
    </xdr:from>
    <xdr:to>
      <xdr:col>116</xdr:col>
      <xdr:colOff>152400</xdr:colOff>
      <xdr:row>50</xdr:row>
      <xdr:rowOff>110073</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82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126167</xdr:rowOff>
    </xdr:from>
    <xdr:to>
      <xdr:col>116</xdr:col>
      <xdr:colOff>63500</xdr:colOff>
      <xdr:row>58</xdr:row>
      <xdr:rowOff>126258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10070267"/>
          <a:ext cx="8382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26555</xdr:rowOff>
    </xdr:from>
    <xdr:ext cx="378565"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920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3678</xdr:rowOff>
    </xdr:from>
    <xdr:to>
      <xdr:col>116</xdr:col>
      <xdr:colOff>114300</xdr:colOff>
      <xdr:row>58</xdr:row>
      <xdr:rowOff>105278</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126258</xdr:rowOff>
    </xdr:from>
    <xdr:to>
      <xdr:col>111</xdr:col>
      <xdr:colOff>177800</xdr:colOff>
      <xdr:row>58</xdr:row>
      <xdr:rowOff>126258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0703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569</xdr:rowOff>
    </xdr:from>
    <xdr:to>
      <xdr:col>112</xdr:col>
      <xdr:colOff>38100</xdr:colOff>
      <xdr:row>58</xdr:row>
      <xdr:rowOff>102169</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118696</xdr:rowOff>
    </xdr:from>
    <xdr:ext cx="378565"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134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126258</xdr:rowOff>
    </xdr:from>
    <xdr:to>
      <xdr:col>107</xdr:col>
      <xdr:colOff>50800</xdr:colOff>
      <xdr:row>58</xdr:row>
      <xdr:rowOff>126441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10070358"/>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160772</xdr:rowOff>
    </xdr:from>
    <xdr:to>
      <xdr:col>107</xdr:col>
      <xdr:colOff>101600</xdr:colOff>
      <xdr:row>58</xdr:row>
      <xdr:rowOff>90922</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107449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126441</xdr:rowOff>
    </xdr:from>
    <xdr:to>
      <xdr:col>102</xdr:col>
      <xdr:colOff>114300</xdr:colOff>
      <xdr:row>58</xdr:row>
      <xdr:rowOff>126441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07054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128036</xdr:rowOff>
    </xdr:from>
    <xdr:to>
      <xdr:col>102</xdr:col>
      <xdr:colOff>165100</xdr:colOff>
      <xdr:row>58</xdr:row>
      <xdr:rowOff>58186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74713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137363</xdr:rowOff>
    </xdr:from>
    <xdr:to>
      <xdr:col>98</xdr:col>
      <xdr:colOff>38100</xdr:colOff>
      <xdr:row>58</xdr:row>
      <xdr:rowOff>67513</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10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84040</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685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75367</xdr:rowOff>
    </xdr:from>
    <xdr:to>
      <xdr:col>116</xdr:col>
      <xdr:colOff>114300</xdr:colOff>
      <xdr:row>59</xdr:row>
      <xdr:rowOff>5517</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01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161744</xdr:rowOff>
    </xdr:from>
    <xdr:ext cx="378565"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934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75458</xdr:rowOff>
    </xdr:from>
    <xdr:to>
      <xdr:col>112</xdr:col>
      <xdr:colOff>38100</xdr:colOff>
      <xdr:row>59</xdr:row>
      <xdr:rowOff>5608</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01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168185</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4017" y="10112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75458</xdr:rowOff>
    </xdr:from>
    <xdr:to>
      <xdr:col>107</xdr:col>
      <xdr:colOff>101600</xdr:colOff>
      <xdr:row>59</xdr:row>
      <xdr:rowOff>5608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01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168185</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5017" y="10112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75641</xdr:rowOff>
    </xdr:from>
    <xdr:to>
      <xdr:col>102</xdr:col>
      <xdr:colOff>165100</xdr:colOff>
      <xdr:row>59</xdr:row>
      <xdr:rowOff>5791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01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168368</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6017" y="10112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75641</xdr:rowOff>
    </xdr:from>
    <xdr:to>
      <xdr:col>98</xdr:col>
      <xdr:colOff>38100</xdr:colOff>
      <xdr:row>59</xdr:row>
      <xdr:rowOff>5791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01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168368</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7017" y="10112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139738</xdr:rowOff>
    </xdr:from>
    <xdr:to>
      <xdr:col>116</xdr:col>
      <xdr:colOff>62864</xdr:colOff>
      <xdr:row>78</xdr:row>
      <xdr:rowOff>112288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1969788"/>
          <a:ext cx="1269" cy="1515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116115</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48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112288</xdr:rowOff>
    </xdr:from>
    <xdr:to>
      <xdr:col>116</xdr:col>
      <xdr:colOff>152400</xdr:colOff>
      <xdr:row>78</xdr:row>
      <xdr:rowOff>112288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485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86415</xdr:rowOff>
    </xdr:from>
    <xdr:ext cx="599010"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174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139738</xdr:rowOff>
    </xdr:from>
    <xdr:to>
      <xdr:col>116</xdr:col>
      <xdr:colOff>152400</xdr:colOff>
      <xdr:row>69</xdr:row>
      <xdr:rowOff>139738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19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112440</xdr:rowOff>
    </xdr:from>
    <xdr:to>
      <xdr:col>116</xdr:col>
      <xdr:colOff>63500</xdr:colOff>
      <xdr:row>77</xdr:row>
      <xdr:rowOff>136100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1323300" y="13314090"/>
          <a:ext cx="838200" cy="2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163231</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302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140354</xdr:rowOff>
    </xdr:from>
    <xdr:to>
      <xdr:col>116</xdr:col>
      <xdr:colOff>114300</xdr:colOff>
      <xdr:row>77</xdr:row>
      <xdr:rowOff>70504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317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136100</xdr:rowOff>
    </xdr:from>
    <xdr:to>
      <xdr:col>111</xdr:col>
      <xdr:colOff>177800</xdr:colOff>
      <xdr:row>78</xdr:row>
      <xdr:rowOff>23076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3337750"/>
          <a:ext cx="889000" cy="58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170187</xdr:rowOff>
    </xdr:from>
    <xdr:to>
      <xdr:col>112</xdr:col>
      <xdr:colOff>38100</xdr:colOff>
      <xdr:row>77</xdr:row>
      <xdr:rowOff>100337</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32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116864</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9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23076</xdr:rowOff>
    </xdr:from>
    <xdr:to>
      <xdr:col>107</xdr:col>
      <xdr:colOff>50800</xdr:colOff>
      <xdr:row>78</xdr:row>
      <xdr:rowOff>36830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3396176"/>
          <a:ext cx="889000" cy="1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16320</xdr:rowOff>
    </xdr:from>
    <xdr:to>
      <xdr:col>107</xdr:col>
      <xdr:colOff>101600</xdr:colOff>
      <xdr:row>77</xdr:row>
      <xdr:rowOff>117920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321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134447</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299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22085</xdr:rowOff>
    </xdr:from>
    <xdr:to>
      <xdr:col>102</xdr:col>
      <xdr:colOff>114300</xdr:colOff>
      <xdr:row>78</xdr:row>
      <xdr:rowOff>36830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8656300" y="13395185"/>
          <a:ext cx="889000" cy="1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6795</xdr:rowOff>
    </xdr:from>
    <xdr:to>
      <xdr:col>102</xdr:col>
      <xdr:colOff>165100</xdr:colOff>
      <xdr:row>77</xdr:row>
      <xdr:rowOff>108395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320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124922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98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146698</xdr:rowOff>
    </xdr:from>
    <xdr:to>
      <xdr:col>98</xdr:col>
      <xdr:colOff>38100</xdr:colOff>
      <xdr:row>77</xdr:row>
      <xdr:rowOff>76848</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31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93375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95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61640</xdr:rowOff>
    </xdr:from>
    <xdr:to>
      <xdr:col>116</xdr:col>
      <xdr:colOff>114300</xdr:colOff>
      <xdr:row>77</xdr:row>
      <xdr:rowOff>163240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326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40067</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324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85300</xdr:rowOff>
    </xdr:from>
    <xdr:to>
      <xdr:col>112</xdr:col>
      <xdr:colOff>38100</xdr:colOff>
      <xdr:row>78</xdr:row>
      <xdr:rowOff>15450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32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6577</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337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143726</xdr:rowOff>
    </xdr:from>
    <xdr:to>
      <xdr:col>107</xdr:col>
      <xdr:colOff>101600</xdr:colOff>
      <xdr:row>78</xdr:row>
      <xdr:rowOff>73876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334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65003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3438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157480</xdr:rowOff>
    </xdr:from>
    <xdr:to>
      <xdr:col>102</xdr:col>
      <xdr:colOff>165100</xdr:colOff>
      <xdr:row>78</xdr:row>
      <xdr:rowOff>87630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335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78757</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345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142735</xdr:rowOff>
    </xdr:from>
    <xdr:to>
      <xdr:col>98</xdr:col>
      <xdr:colOff>38100</xdr:colOff>
      <xdr:row>78</xdr:row>
      <xdr:rowOff>72885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334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64012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343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a:t>
          </a:r>
          <a:r>
            <a:rPr kumimoji="1" lang="en-US" altLang="ja-JP" sz="1300">
              <a:latin typeface="ＭＳ Ｐゴシック" panose="020B0600070205080204" pitchFamily="50" charset="-128"/>
              <a:ea typeface="ＭＳ Ｐゴシック" panose="020B0600070205080204" pitchFamily="50" charset="-128"/>
            </a:rPr>
            <a:t>7,023,082</a:t>
          </a:r>
          <a:r>
            <a:rPr kumimoji="1" lang="ja-JP" altLang="en-US" sz="1300">
              <a:latin typeface="ＭＳ Ｐゴシック" panose="020B0600070205080204" pitchFamily="50" charset="-128"/>
              <a:ea typeface="ＭＳ Ｐゴシック" panose="020B0600070205080204" pitchFamily="50" charset="-128"/>
            </a:rPr>
            <a:t>千円で住民一人当たりのコストは</a:t>
          </a:r>
          <a:r>
            <a:rPr kumimoji="1" lang="en-US" altLang="ja-JP" sz="1300">
              <a:latin typeface="ＭＳ Ｐゴシック" panose="020B0600070205080204" pitchFamily="50" charset="-128"/>
              <a:ea typeface="ＭＳ Ｐゴシック" panose="020B0600070205080204" pitchFamily="50" charset="-128"/>
            </a:rPr>
            <a:t>347,556</a:t>
          </a:r>
          <a:r>
            <a:rPr kumimoji="1" lang="ja-JP" altLang="en-US" sz="1300">
              <a:latin typeface="ＭＳ Ｐゴシック" panose="020B0600070205080204" pitchFamily="50" charset="-128"/>
              <a:ea typeface="ＭＳ Ｐゴシック" panose="020B0600070205080204" pitchFamily="50" charset="-128"/>
            </a:rPr>
            <a:t>円であった。性質別に類似団体と比較し、乖離が大きいのは人件費と扶助費である。人件費は人口急増時の職員採用数が多いことや、専門的な知識・経験をもつ任期付職員の積極的活用により、任期付職員が多いため類似団体平均を</a:t>
          </a:r>
          <a:r>
            <a:rPr kumimoji="1" lang="en-US" altLang="ja-JP" sz="1300">
              <a:latin typeface="ＭＳ Ｐゴシック" panose="020B0600070205080204" pitchFamily="50" charset="-128"/>
              <a:ea typeface="ＭＳ Ｐゴシック" panose="020B0600070205080204" pitchFamily="50" charset="-128"/>
            </a:rPr>
            <a:t>21,636</a:t>
          </a:r>
          <a:r>
            <a:rPr kumimoji="1" lang="ja-JP" altLang="en-US" sz="1300">
              <a:latin typeface="ＭＳ Ｐゴシック" panose="020B0600070205080204" pitchFamily="50" charset="-128"/>
              <a:ea typeface="ＭＳ Ｐゴシック" panose="020B0600070205080204" pitchFamily="50" charset="-128"/>
            </a:rPr>
            <a:t>円上回っている。扶助費は類似団体と比較し、社会福祉費と児童福祉費が低いため類似団体平均を</a:t>
          </a:r>
          <a:r>
            <a:rPr kumimoji="1" lang="en-US" altLang="ja-JP" sz="1300">
              <a:latin typeface="ＭＳ Ｐゴシック" panose="020B0600070205080204" pitchFamily="50" charset="-128"/>
              <a:ea typeface="ＭＳ Ｐゴシック" panose="020B0600070205080204" pitchFamily="50" charset="-128"/>
            </a:rPr>
            <a:t>42,299</a:t>
          </a:r>
          <a:r>
            <a:rPr kumimoji="1" lang="ja-JP" altLang="en-US" sz="1300">
              <a:latin typeface="ＭＳ Ｐゴシック" panose="020B0600070205080204" pitchFamily="50" charset="-128"/>
              <a:ea typeface="ＭＳ Ｐゴシック" panose="020B0600070205080204" pitchFamily="50" charset="-128"/>
            </a:rPr>
            <a:t>円下回っている。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人件費と扶助費以外では、維持補修費が</a:t>
          </a:r>
          <a:r>
            <a:rPr kumimoji="1" lang="en-US" altLang="ja-JP" sz="1300">
              <a:latin typeface="ＭＳ Ｐゴシック" panose="020B0600070205080204" pitchFamily="50" charset="-128"/>
              <a:ea typeface="ＭＳ Ｐゴシック" panose="020B0600070205080204" pitchFamily="50" charset="-128"/>
            </a:rPr>
            <a:t>3,089</a:t>
          </a:r>
          <a:r>
            <a:rPr kumimoji="1" lang="ja-JP" altLang="en-US" sz="1300">
              <a:latin typeface="ＭＳ Ｐゴシック" panose="020B0600070205080204" pitchFamily="50" charset="-128"/>
              <a:ea typeface="ＭＳ Ｐゴシック" panose="020B0600070205080204" pitchFamily="50" charset="-128"/>
            </a:rPr>
            <a:t>円平均を下回っていることについては、町自体がコンパクトなことや、消防・清掃・衛生業務などを一部事務組合で運営していることが要因となっていると思われる。普通建設事業（更新整備）については、公共施設の老朽化に伴う長寿命化工事が控えていることから、今後は上昇となる見込みであるが、更新整備を優先して行っていくため普通建設事業（新規整備）については横ばい程度と見込まれる。公債費は普通建設事業の増加に伴い新規発行が増える見込みであることから、今後上昇が見込ま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千葉県酒々井町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20,207
19,352
19.01
7,248,785
7,023,082
176,179
4,794,397
5,223,321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106553</xdr:rowOff>
    </xdr:from>
    <xdr:to>
      <xdr:col>24</xdr:col>
      <xdr:colOff>62865</xdr:colOff>
      <xdr:row>37</xdr:row>
      <xdr:rowOff>161798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50053"/>
          <a:ext cx="127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165625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0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161798</xdr:rowOff>
    </xdr:from>
    <xdr:to>
      <xdr:col>24</xdr:col>
      <xdr:colOff>152400</xdr:colOff>
      <xdr:row>37</xdr:row>
      <xdr:rowOff>161798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0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53230</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2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106553</xdr:rowOff>
    </xdr:from>
    <xdr:to>
      <xdr:col>24</xdr:col>
      <xdr:colOff>152400</xdr:colOff>
      <xdr:row>30</xdr:row>
      <xdr:rowOff>106553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5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62738</xdr:rowOff>
    </xdr:from>
    <xdr:to>
      <xdr:col>24</xdr:col>
      <xdr:colOff>63500</xdr:colOff>
      <xdr:row>30</xdr:row>
      <xdr:rowOff>106553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206238"/>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146194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5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167767</xdr:rowOff>
    </xdr:from>
    <xdr:to>
      <xdr:col>24</xdr:col>
      <xdr:colOff>114300</xdr:colOff>
      <xdr:row>35</xdr:row>
      <xdr:rowOff>97917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62738</xdr:rowOff>
    </xdr:from>
    <xdr:to>
      <xdr:col>19</xdr:col>
      <xdr:colOff>177800</xdr:colOff>
      <xdr:row>30</xdr:row>
      <xdr:rowOff>107696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206238"/>
          <a:ext cx="889000" cy="4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29845</xdr:rowOff>
    </xdr:from>
    <xdr:to>
      <xdr:col>20</xdr:col>
      <xdr:colOff>38100</xdr:colOff>
      <xdr:row>35</xdr:row>
      <xdr:rowOff>131445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122572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107696</xdr:rowOff>
    </xdr:from>
    <xdr:to>
      <xdr:col>15</xdr:col>
      <xdr:colOff>50800</xdr:colOff>
      <xdr:row>30</xdr:row>
      <xdr:rowOff>109220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25119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30607</xdr:rowOff>
    </xdr:from>
    <xdr:to>
      <xdr:col>15</xdr:col>
      <xdr:colOff>101600</xdr:colOff>
      <xdr:row>35</xdr:row>
      <xdr:rowOff>132207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123334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109220</xdr:rowOff>
    </xdr:from>
    <xdr:to>
      <xdr:col>10</xdr:col>
      <xdr:colOff>114300</xdr:colOff>
      <xdr:row>30</xdr:row>
      <xdr:rowOff>160655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2527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30988</xdr:rowOff>
    </xdr:from>
    <xdr:to>
      <xdr:col>10</xdr:col>
      <xdr:colOff>165100</xdr:colOff>
      <xdr:row>35</xdr:row>
      <xdr:rowOff>132588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123715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161290</xdr:rowOff>
    </xdr:from>
    <xdr:to>
      <xdr:col>6</xdr:col>
      <xdr:colOff>38100</xdr:colOff>
      <xdr:row>35</xdr:row>
      <xdr:rowOff>91440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99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82567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8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55753</xdr:rowOff>
    </xdr:from>
    <xdr:to>
      <xdr:col>24</xdr:col>
      <xdr:colOff>114300</xdr:colOff>
      <xdr:row>30</xdr:row>
      <xdr:rowOff>157353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19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8780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152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11938</xdr:rowOff>
    </xdr:from>
    <xdr:to>
      <xdr:col>20</xdr:col>
      <xdr:colOff>38100</xdr:colOff>
      <xdr:row>30</xdr:row>
      <xdr:rowOff>113538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15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28</xdr:row>
      <xdr:rowOff>130065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493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56896</xdr:rowOff>
    </xdr:from>
    <xdr:to>
      <xdr:col>15</xdr:col>
      <xdr:colOff>101600</xdr:colOff>
      <xdr:row>30</xdr:row>
      <xdr:rowOff>158496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20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3573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497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58420</xdr:rowOff>
    </xdr:from>
    <xdr:to>
      <xdr:col>10</xdr:col>
      <xdr:colOff>165100</xdr:colOff>
      <xdr:row>30</xdr:row>
      <xdr:rowOff>160020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2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5097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49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109855</xdr:rowOff>
    </xdr:from>
    <xdr:to>
      <xdr:col>6</xdr:col>
      <xdr:colOff>38100</xdr:colOff>
      <xdr:row>31</xdr:row>
      <xdr:rowOff>40005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2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56532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02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155784</xdr:rowOff>
    </xdr:from>
    <xdr:to>
      <xdr:col>24</xdr:col>
      <xdr:colOff>62865</xdr:colOff>
      <xdr:row>59</xdr:row>
      <xdr:rowOff>1923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28284"/>
          <a:ext cx="1270" cy="1389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5750</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2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1923</xdr:rowOff>
    </xdr:from>
    <xdr:to>
      <xdr:col>24</xdr:col>
      <xdr:colOff>152400</xdr:colOff>
      <xdr:row>59</xdr:row>
      <xdr:rowOff>1923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17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102461</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03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455,075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155784</xdr:rowOff>
    </xdr:from>
    <xdr:to>
      <xdr:col>24</xdr:col>
      <xdr:colOff>152400</xdr:colOff>
      <xdr:row>50</xdr:row>
      <xdr:rowOff>155784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77028</xdr:rowOff>
    </xdr:from>
    <xdr:to>
      <xdr:col>24</xdr:col>
      <xdr:colOff>63500</xdr:colOff>
      <xdr:row>58</xdr:row>
      <xdr:rowOff>109479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10021128"/>
          <a:ext cx="838200" cy="3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18149</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90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166722</xdr:rowOff>
    </xdr:from>
    <xdr:to>
      <xdr:col>24</xdr:col>
      <xdr:colOff>114300</xdr:colOff>
      <xdr:row>58</xdr:row>
      <xdr:rowOff>96872</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3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56848</xdr:rowOff>
    </xdr:from>
    <xdr:to>
      <xdr:col>19</xdr:col>
      <xdr:colOff>177800</xdr:colOff>
      <xdr:row>58</xdr:row>
      <xdr:rowOff>109479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000948"/>
          <a:ext cx="889000" cy="5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161503</xdr:rowOff>
    </xdr:from>
    <xdr:to>
      <xdr:col>20</xdr:col>
      <xdr:colOff>38100</xdr:colOff>
      <xdr:row>58</xdr:row>
      <xdr:rowOff>91653</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3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108180</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70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67315</xdr:rowOff>
    </xdr:from>
    <xdr:to>
      <xdr:col>15</xdr:col>
      <xdr:colOff>50800</xdr:colOff>
      <xdr:row>58</xdr:row>
      <xdr:rowOff>56848</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668515"/>
          <a:ext cx="889000" cy="33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154701</xdr:rowOff>
    </xdr:from>
    <xdr:to>
      <xdr:col>15</xdr:col>
      <xdr:colOff>101600</xdr:colOff>
      <xdr:row>58</xdr:row>
      <xdr:rowOff>84851</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27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101378</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70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67315</xdr:rowOff>
    </xdr:from>
    <xdr:to>
      <xdr:col>10</xdr:col>
      <xdr:colOff>114300</xdr:colOff>
      <xdr:row>58</xdr:row>
      <xdr:rowOff>81250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668515"/>
          <a:ext cx="889000" cy="35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38017</xdr:rowOff>
    </xdr:from>
    <xdr:to>
      <xdr:col>10</xdr:col>
      <xdr:colOff>165100</xdr:colOff>
      <xdr:row>56</xdr:row>
      <xdr:rowOff>139617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639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130744</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731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42922</xdr:rowOff>
    </xdr:from>
    <xdr:to>
      <xdr:col>6</xdr:col>
      <xdr:colOff>38100</xdr:colOff>
      <xdr:row>58</xdr:row>
      <xdr:rowOff>144522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98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135649</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63111" y="1007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26228</xdr:rowOff>
    </xdr:from>
    <xdr:to>
      <xdr:col>24</xdr:col>
      <xdr:colOff>114300</xdr:colOff>
      <xdr:row>58</xdr:row>
      <xdr:rowOff>127828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7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145149</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17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58679</xdr:rowOff>
    </xdr:from>
    <xdr:to>
      <xdr:col>20</xdr:col>
      <xdr:colOff>38100</xdr:colOff>
      <xdr:row>58</xdr:row>
      <xdr:rowOff>160279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0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151406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09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6048</xdr:rowOff>
    </xdr:from>
    <xdr:to>
      <xdr:col>15</xdr:col>
      <xdr:colOff>101600</xdr:colOff>
      <xdr:row>58</xdr:row>
      <xdr:rowOff>107648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5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98775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04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16515</xdr:rowOff>
    </xdr:from>
    <xdr:to>
      <xdr:col>10</xdr:col>
      <xdr:colOff>165100</xdr:colOff>
      <xdr:row>56</xdr:row>
      <xdr:rowOff>118115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61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134642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392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30450</xdr:rowOff>
    </xdr:from>
    <xdr:to>
      <xdr:col>6</xdr:col>
      <xdr:colOff>38100</xdr:colOff>
      <xdr:row>58</xdr:row>
      <xdr:rowOff>132050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7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148577</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974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10015</xdr:rowOff>
    </xdr:from>
    <xdr:to>
      <xdr:col>24</xdr:col>
      <xdr:colOff>62865</xdr:colOff>
      <xdr:row>78</xdr:row>
      <xdr:rowOff>73535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82965"/>
          <a:ext cx="1270" cy="1263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77362</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50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73535</xdr:rowOff>
    </xdr:from>
    <xdr:to>
      <xdr:col>24</xdr:col>
      <xdr:colOff>152400</xdr:colOff>
      <xdr:row>78</xdr:row>
      <xdr:rowOff>73535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46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128142</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58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284,519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10015</xdr:rowOff>
    </xdr:from>
    <xdr:to>
      <xdr:col>24</xdr:col>
      <xdr:colOff>152400</xdr:colOff>
      <xdr:row>71</xdr:row>
      <xdr:rowOff>10015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8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73535</xdr:rowOff>
    </xdr:from>
    <xdr:to>
      <xdr:col>24</xdr:col>
      <xdr:colOff>63500</xdr:colOff>
      <xdr:row>78</xdr:row>
      <xdr:rowOff>99741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446635"/>
          <a:ext cx="838200" cy="2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54947</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136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32069</xdr:rowOff>
    </xdr:from>
    <xdr:to>
      <xdr:col>24</xdr:col>
      <xdr:colOff>114300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58677</xdr:rowOff>
    </xdr:from>
    <xdr:to>
      <xdr:col>19</xdr:col>
      <xdr:colOff>177800</xdr:colOff>
      <xdr:row>78</xdr:row>
      <xdr:rowOff>99741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431777"/>
          <a:ext cx="889000" cy="4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104887</xdr:rowOff>
    </xdr:from>
    <xdr:to>
      <xdr:col>20</xdr:col>
      <xdr:colOff>38100</xdr:colOff>
      <xdr:row>77</xdr:row>
      <xdr:rowOff>35037</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51564</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58677</xdr:rowOff>
    </xdr:from>
    <xdr:to>
      <xdr:col>15</xdr:col>
      <xdr:colOff>50800</xdr:colOff>
      <xdr:row>79</xdr:row>
      <xdr:rowOff>26757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431777"/>
          <a:ext cx="889000" cy="13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26896</xdr:rowOff>
    </xdr:from>
    <xdr:to>
      <xdr:col>15</xdr:col>
      <xdr:colOff>101600</xdr:colOff>
      <xdr:row>76</xdr:row>
      <xdr:rowOff>128496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145023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26757</xdr:rowOff>
    </xdr:from>
    <xdr:to>
      <xdr:col>10</xdr:col>
      <xdr:colOff>114300</xdr:colOff>
      <xdr:row>79</xdr:row>
      <xdr:rowOff>59682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571307"/>
          <a:ext cx="889000" cy="3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66193</xdr:rowOff>
    </xdr:from>
    <xdr:to>
      <xdr:col>10</xdr:col>
      <xdr:colOff>165100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110548</xdr:rowOff>
    </xdr:from>
    <xdr:to>
      <xdr:col>6</xdr:col>
      <xdr:colOff>38100</xdr:colOff>
      <xdr:row>78</xdr:row>
      <xdr:rowOff>40698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1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57225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87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22735</xdr:rowOff>
    </xdr:from>
    <xdr:to>
      <xdr:col>24</xdr:col>
      <xdr:colOff>114300</xdr:colOff>
      <xdr:row>78</xdr:row>
      <xdr:rowOff>124335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39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109112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310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48941</xdr:rowOff>
    </xdr:from>
    <xdr:to>
      <xdr:col>20</xdr:col>
      <xdr:colOff>38100</xdr:colOff>
      <xdr:row>78</xdr:row>
      <xdr:rowOff>150541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42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141668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514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7877</xdr:rowOff>
    </xdr:from>
    <xdr:to>
      <xdr:col>15</xdr:col>
      <xdr:colOff>101600</xdr:colOff>
      <xdr:row>78</xdr:row>
      <xdr:rowOff>109477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8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100604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73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147407</xdr:rowOff>
    </xdr:from>
    <xdr:to>
      <xdr:col>10</xdr:col>
      <xdr:colOff>165100</xdr:colOff>
      <xdr:row>79</xdr:row>
      <xdr:rowOff>77557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52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68684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613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8882</xdr:rowOff>
    </xdr:from>
    <xdr:to>
      <xdr:col>6</xdr:col>
      <xdr:colOff>38100</xdr:colOff>
      <xdr:row>79</xdr:row>
      <xdr:rowOff>110482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5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101609</xdr:rowOff>
    </xdr:from>
    <xdr:ext cx="534377"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63111" y="1364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2932</xdr:rowOff>
    </xdr:from>
    <xdr:to>
      <xdr:col>24</xdr:col>
      <xdr:colOff>62865</xdr:colOff>
      <xdr:row>99</xdr:row>
      <xdr:rowOff>28160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04882"/>
          <a:ext cx="1270" cy="1396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31987</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0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28160</xdr:rowOff>
    </xdr:from>
    <xdr:to>
      <xdr:col>24</xdr:col>
      <xdr:colOff>152400</xdr:colOff>
      <xdr:row>99</xdr:row>
      <xdr:rowOff>28160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01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121059</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80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109,876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2932</xdr:rowOff>
    </xdr:from>
    <xdr:to>
      <xdr:col>24</xdr:col>
      <xdr:colOff>152400</xdr:colOff>
      <xdr:row>91</xdr:row>
      <xdr:rowOff>2932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0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91498</xdr:rowOff>
    </xdr:from>
    <xdr:to>
      <xdr:col>24</xdr:col>
      <xdr:colOff>63500</xdr:colOff>
      <xdr:row>98</xdr:row>
      <xdr:rowOff>96903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893598"/>
          <a:ext cx="838200" cy="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79725</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5389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56848</xdr:rowOff>
    </xdr:from>
    <xdr:to>
      <xdr:col>24</xdr:col>
      <xdr:colOff>114300</xdr:colOff>
      <xdr:row>97</xdr:row>
      <xdr:rowOff>158448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8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72507</xdr:rowOff>
    </xdr:from>
    <xdr:to>
      <xdr:col>19</xdr:col>
      <xdr:colOff>177800</xdr:colOff>
      <xdr:row>98</xdr:row>
      <xdr:rowOff>91498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874607"/>
          <a:ext cx="889000" cy="1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13658</xdr:rowOff>
    </xdr:from>
    <xdr:to>
      <xdr:col>20</xdr:col>
      <xdr:colOff>38100</xdr:colOff>
      <xdr:row>97</xdr:row>
      <xdr:rowOff>115258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4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131785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1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72507</xdr:rowOff>
    </xdr:from>
    <xdr:to>
      <xdr:col>15</xdr:col>
      <xdr:colOff>50800</xdr:colOff>
      <xdr:row>99</xdr:row>
      <xdr:rowOff>43999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874607"/>
          <a:ext cx="889000" cy="142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25856</xdr:rowOff>
    </xdr:from>
    <xdr:to>
      <xdr:col>15</xdr:col>
      <xdr:colOff>101600</xdr:colOff>
      <xdr:row>97</xdr:row>
      <xdr:rowOff>127456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5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143983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31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38218</xdr:rowOff>
    </xdr:from>
    <xdr:to>
      <xdr:col>10</xdr:col>
      <xdr:colOff>114300</xdr:colOff>
      <xdr:row>99</xdr:row>
      <xdr:rowOff>43999</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a:off x="1130300" y="17011768"/>
          <a:ext cx="889000" cy="5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156206</xdr:rowOff>
    </xdr:from>
    <xdr:to>
      <xdr:col>10</xdr:col>
      <xdr:colOff>165100</xdr:colOff>
      <xdr:row>98</xdr:row>
      <xdr:rowOff>86356</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78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102883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56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24354</xdr:rowOff>
    </xdr:from>
    <xdr:to>
      <xdr:col>6</xdr:col>
      <xdr:colOff>38100</xdr:colOff>
      <xdr:row>98</xdr:row>
      <xdr:rowOff>125954</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82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142481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60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46103</xdr:rowOff>
    </xdr:from>
    <xdr:to>
      <xdr:col>24</xdr:col>
      <xdr:colOff>114300</xdr:colOff>
      <xdr:row>98</xdr:row>
      <xdr:rowOff>147703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848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132480</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76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40698</xdr:rowOff>
    </xdr:from>
    <xdr:to>
      <xdr:col>20</xdr:col>
      <xdr:colOff>38100</xdr:colOff>
      <xdr:row>98</xdr:row>
      <xdr:rowOff>142298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84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133425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935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21707</xdr:rowOff>
    </xdr:from>
    <xdr:to>
      <xdr:col>15</xdr:col>
      <xdr:colOff>101600</xdr:colOff>
      <xdr:row>98</xdr:row>
      <xdr:rowOff>123307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82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114434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91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164649</xdr:rowOff>
    </xdr:from>
    <xdr:to>
      <xdr:col>10</xdr:col>
      <xdr:colOff>165100</xdr:colOff>
      <xdr:row>99</xdr:row>
      <xdr:rowOff>94799</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96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85926</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705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158868</xdr:rowOff>
    </xdr:from>
    <xdr:to>
      <xdr:col>6</xdr:col>
      <xdr:colOff>38100</xdr:colOff>
      <xdr:row>99</xdr:row>
      <xdr:rowOff>89018</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96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80145</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05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139509</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283009"/>
          <a:ext cx="1270" cy="1447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86186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05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139509</xdr:rowOff>
    </xdr:from>
    <xdr:to>
      <xdr:col>55</xdr:col>
      <xdr:colOff>88900</xdr:colOff>
      <xdr:row>30</xdr:row>
      <xdr:rowOff>139509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283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97299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4409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74422</xdr:rowOff>
    </xdr:from>
    <xdr:to>
      <xdr:col>55</xdr:col>
      <xdr:colOff>50800</xdr:colOff>
      <xdr:row>39</xdr:row>
      <xdr:rowOff>4572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58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90805</xdr:rowOff>
    </xdr:from>
    <xdr:to>
      <xdr:col>50</xdr:col>
      <xdr:colOff>165100</xdr:colOff>
      <xdr:row>39</xdr:row>
      <xdr:rowOff>20955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37482</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3811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90233</xdr:rowOff>
    </xdr:from>
    <xdr:to>
      <xdr:col>46</xdr:col>
      <xdr:colOff>38100</xdr:colOff>
      <xdr:row>39</xdr:row>
      <xdr:rowOff>20383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60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36911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3805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88709</xdr:rowOff>
    </xdr:from>
    <xdr:to>
      <xdr:col>41</xdr:col>
      <xdr:colOff>101600</xdr:colOff>
      <xdr:row>39</xdr:row>
      <xdr:rowOff>18859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35386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379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81280</xdr:rowOff>
    </xdr:from>
    <xdr:to>
      <xdr:col>36</xdr:col>
      <xdr:colOff>165100</xdr:colOff>
      <xdr:row>39</xdr:row>
      <xdr:rowOff>11430</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27957</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371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55676</xdr:rowOff>
    </xdr:from>
    <xdr:to>
      <xdr:col>54</xdr:col>
      <xdr:colOff>189865</xdr:colOff>
      <xdr:row>59</xdr:row>
      <xdr:rowOff>35471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28176"/>
          <a:ext cx="1270" cy="1522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39298</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548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35471</xdr:rowOff>
    </xdr:from>
    <xdr:to>
      <xdr:col>55</xdr:col>
      <xdr:colOff>88900</xdr:colOff>
      <xdr:row>59</xdr:row>
      <xdr:rowOff>35471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51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2353</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0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120,616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55676</xdr:rowOff>
    </xdr:from>
    <xdr:to>
      <xdr:col>55</xdr:col>
      <xdr:colOff>88900</xdr:colOff>
      <xdr:row>50</xdr:row>
      <xdr:rowOff>55676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2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170485</xdr:rowOff>
    </xdr:from>
    <xdr:to>
      <xdr:col>55</xdr:col>
      <xdr:colOff>0</xdr:colOff>
      <xdr:row>59</xdr:row>
      <xdr:rowOff>229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14585"/>
          <a:ext cx="838200" cy="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47312</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199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24435</xdr:rowOff>
    </xdr:from>
    <xdr:to>
      <xdr:col>55</xdr:col>
      <xdr:colOff>50800</xdr:colOff>
      <xdr:row>58</xdr:row>
      <xdr:rowOff>126035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96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165316</xdr:rowOff>
    </xdr:from>
    <xdr:to>
      <xdr:col>50</xdr:col>
      <xdr:colOff>114300</xdr:colOff>
      <xdr:row>58</xdr:row>
      <xdr:rowOff>170485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09416"/>
          <a:ext cx="889000" cy="5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42228</xdr:rowOff>
    </xdr:from>
    <xdr:to>
      <xdr:col>50</xdr:col>
      <xdr:colOff>165100</xdr:colOff>
      <xdr:row>58</xdr:row>
      <xdr:rowOff>143828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98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160355</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04428" y="976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157683</xdr:rowOff>
    </xdr:from>
    <xdr:to>
      <xdr:col>45</xdr:col>
      <xdr:colOff>177800</xdr:colOff>
      <xdr:row>58</xdr:row>
      <xdr:rowOff>165316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01783"/>
          <a:ext cx="889000" cy="7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43841</xdr:rowOff>
    </xdr:from>
    <xdr:to>
      <xdr:col>46</xdr:col>
      <xdr:colOff>38100</xdr:colOff>
      <xdr:row>58</xdr:row>
      <xdr:rowOff>145441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98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161968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15428" y="976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143904</xdr:rowOff>
    </xdr:from>
    <xdr:to>
      <xdr:col>41</xdr:col>
      <xdr:colOff>50800</xdr:colOff>
      <xdr:row>58</xdr:row>
      <xdr:rowOff>157683</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088004"/>
          <a:ext cx="889000" cy="1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30315</xdr:rowOff>
    </xdr:from>
    <xdr:to>
      <xdr:col>41</xdr:col>
      <xdr:colOff>101600</xdr:colOff>
      <xdr:row>58</xdr:row>
      <xdr:rowOff>131915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97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148442</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4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35763</xdr:rowOff>
    </xdr:from>
    <xdr:to>
      <xdr:col>36</xdr:col>
      <xdr:colOff>165100</xdr:colOff>
      <xdr:row>58</xdr:row>
      <xdr:rowOff>137363</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97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153890</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120879</xdr:rowOff>
    </xdr:from>
    <xdr:to>
      <xdr:col>55</xdr:col>
      <xdr:colOff>50800</xdr:colOff>
      <xdr:row>59</xdr:row>
      <xdr:rowOff>51029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6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35806</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79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119685</xdr:rowOff>
    </xdr:from>
    <xdr:to>
      <xdr:col>50</xdr:col>
      <xdr:colOff>165100</xdr:colOff>
      <xdr:row>59</xdr:row>
      <xdr:rowOff>49835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40962</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5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114516</xdr:rowOff>
    </xdr:from>
    <xdr:to>
      <xdr:col>46</xdr:col>
      <xdr:colOff>38100</xdr:colOff>
      <xdr:row>59</xdr:row>
      <xdr:rowOff>44666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5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35793</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5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106883</xdr:rowOff>
    </xdr:from>
    <xdr:to>
      <xdr:col>41</xdr:col>
      <xdr:colOff>101600</xdr:colOff>
      <xdr:row>59</xdr:row>
      <xdr:rowOff>37033</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5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28160</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4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93104</xdr:rowOff>
    </xdr:from>
    <xdr:to>
      <xdr:col>36</xdr:col>
      <xdr:colOff>165100</xdr:colOff>
      <xdr:row>59</xdr:row>
      <xdr:rowOff>23254</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3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14381</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2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148349</xdr:rowOff>
    </xdr:from>
    <xdr:to>
      <xdr:col>54</xdr:col>
      <xdr:colOff>189865</xdr:colOff>
      <xdr:row>79</xdr:row>
      <xdr:rowOff>20789</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1299"/>
          <a:ext cx="1270" cy="1244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24616</xdr:rowOff>
    </xdr:from>
    <xdr:ext cx="378565"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691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20789</xdr:rowOff>
    </xdr:from>
    <xdr:to>
      <xdr:col>55</xdr:col>
      <xdr:colOff>88900</xdr:colOff>
      <xdr:row>79</xdr:row>
      <xdr:rowOff>20789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6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95026</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33,273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148349</xdr:rowOff>
    </xdr:from>
    <xdr:to>
      <xdr:col>55</xdr:col>
      <xdr:colOff>88900</xdr:colOff>
      <xdr:row>71</xdr:row>
      <xdr:rowOff>148349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1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939</xdr:rowOff>
    </xdr:from>
    <xdr:to>
      <xdr:col>55</xdr:col>
      <xdr:colOff>0</xdr:colOff>
      <xdr:row>78</xdr:row>
      <xdr:rowOff>31801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374039"/>
          <a:ext cx="838200" cy="3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73868</xdr:rowOff>
    </xdr:from>
    <xdr:ext cx="469744"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040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50991</xdr:rowOff>
    </xdr:from>
    <xdr:to>
      <xdr:col>55</xdr:col>
      <xdr:colOff>50800</xdr:colOff>
      <xdr:row>77</xdr:row>
      <xdr:rowOff>152591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2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31801</xdr:rowOff>
    </xdr:from>
    <xdr:to>
      <xdr:col>50</xdr:col>
      <xdr:colOff>114300</xdr:colOff>
      <xdr:row>78</xdr:row>
      <xdr:rowOff>49479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404901"/>
          <a:ext cx="889000" cy="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151994</xdr:rowOff>
    </xdr:from>
    <xdr:to>
      <xdr:col>50</xdr:col>
      <xdr:colOff>165100</xdr:colOff>
      <xdr:row>77</xdr:row>
      <xdr:rowOff>82144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8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98671</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04428" y="1295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141491</xdr:rowOff>
    </xdr:from>
    <xdr:to>
      <xdr:col>45</xdr:col>
      <xdr:colOff>177800</xdr:colOff>
      <xdr:row>78</xdr:row>
      <xdr:rowOff>49479</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343141"/>
          <a:ext cx="889000" cy="7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470</xdr:rowOff>
    </xdr:from>
    <xdr:to>
      <xdr:col>46</xdr:col>
      <xdr:colOff>38100</xdr:colOff>
      <xdr:row>77</xdr:row>
      <xdr:rowOff>102070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20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118597</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15428" y="1297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47041</xdr:rowOff>
    </xdr:from>
    <xdr:to>
      <xdr:col>41</xdr:col>
      <xdr:colOff>50800</xdr:colOff>
      <xdr:row>77</xdr:row>
      <xdr:rowOff>141491</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248691"/>
          <a:ext cx="889000" cy="9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82462</xdr:rowOff>
    </xdr:from>
    <xdr:to>
      <xdr:col>41</xdr:col>
      <xdr:colOff>101600</xdr:colOff>
      <xdr:row>77</xdr:row>
      <xdr:rowOff>12612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2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29138</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8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75031</xdr:rowOff>
    </xdr:from>
    <xdr:to>
      <xdr:col>36</xdr:col>
      <xdr:colOff>165100</xdr:colOff>
      <xdr:row>78</xdr:row>
      <xdr:rowOff>5181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27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167758</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37428" y="13369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121589</xdr:rowOff>
    </xdr:from>
    <xdr:to>
      <xdr:col>55</xdr:col>
      <xdr:colOff>50800</xdr:colOff>
      <xdr:row>78</xdr:row>
      <xdr:rowOff>51739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2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100016</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01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152451</xdr:rowOff>
    </xdr:from>
    <xdr:to>
      <xdr:col>50</xdr:col>
      <xdr:colOff>165100</xdr:colOff>
      <xdr:row>78</xdr:row>
      <xdr:rowOff>82601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35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73728</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428" y="1344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170129</xdr:rowOff>
    </xdr:from>
    <xdr:to>
      <xdr:col>46</xdr:col>
      <xdr:colOff>38100</xdr:colOff>
      <xdr:row>78</xdr:row>
      <xdr:rowOff>100279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37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91406</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515428" y="1346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90691</xdr:rowOff>
    </xdr:from>
    <xdr:to>
      <xdr:col>41</xdr:col>
      <xdr:colOff>101600</xdr:colOff>
      <xdr:row>78</xdr:row>
      <xdr:rowOff>20841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9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11968</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428" y="13385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167691</xdr:rowOff>
    </xdr:from>
    <xdr:to>
      <xdr:col>36</xdr:col>
      <xdr:colOff>165100</xdr:colOff>
      <xdr:row>77</xdr:row>
      <xdr:rowOff>97841</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9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114368</xdr:rowOff>
    </xdr:from>
    <xdr:ext cx="469744"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37428" y="1297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34252</xdr:rowOff>
    </xdr:from>
    <xdr:to>
      <xdr:col>54</xdr:col>
      <xdr:colOff>189865</xdr:colOff>
      <xdr:row>97</xdr:row>
      <xdr:rowOff>159144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64752"/>
          <a:ext cx="1270" cy="1325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162971</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79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159144</xdr:rowOff>
    </xdr:from>
    <xdr:to>
      <xdr:col>55</xdr:col>
      <xdr:colOff>88900</xdr:colOff>
      <xdr:row>97</xdr:row>
      <xdr:rowOff>159144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789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152379</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39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122,303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34252</xdr:rowOff>
    </xdr:from>
    <xdr:to>
      <xdr:col>55</xdr:col>
      <xdr:colOff>88900</xdr:colOff>
      <xdr:row>90</xdr:row>
      <xdr:rowOff>34252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64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27546</xdr:rowOff>
    </xdr:from>
    <xdr:to>
      <xdr:col>55</xdr:col>
      <xdr:colOff>0</xdr:colOff>
      <xdr:row>97</xdr:row>
      <xdr:rowOff>68238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9639300" y="16658196"/>
          <a:ext cx="838200" cy="4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163656</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2799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140779</xdr:rowOff>
    </xdr:from>
    <xdr:to>
      <xdr:col>55</xdr:col>
      <xdr:colOff>50800</xdr:colOff>
      <xdr:row>96</xdr:row>
      <xdr:rowOff>70929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2260</xdr:rowOff>
    </xdr:from>
    <xdr:to>
      <xdr:col>50</xdr:col>
      <xdr:colOff>114300</xdr:colOff>
      <xdr:row>97</xdr:row>
      <xdr:rowOff>27546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632910"/>
          <a:ext cx="889000" cy="2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140336</xdr:rowOff>
    </xdr:from>
    <xdr:to>
      <xdr:col>50</xdr:col>
      <xdr:colOff>165100</xdr:colOff>
      <xdr:row>96</xdr:row>
      <xdr:rowOff>70486</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87013</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2260</xdr:rowOff>
    </xdr:from>
    <xdr:to>
      <xdr:col>45</xdr:col>
      <xdr:colOff>177800</xdr:colOff>
      <xdr:row>97</xdr:row>
      <xdr:rowOff>69608</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632910"/>
          <a:ext cx="889000" cy="6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164948</xdr:rowOff>
    </xdr:from>
    <xdr:to>
      <xdr:col>46</xdr:col>
      <xdr:colOff>38100</xdr:colOff>
      <xdr:row>96</xdr:row>
      <xdr:rowOff>95098</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111625</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44196</xdr:rowOff>
    </xdr:from>
    <xdr:to>
      <xdr:col>41</xdr:col>
      <xdr:colOff>50800</xdr:colOff>
      <xdr:row>97</xdr:row>
      <xdr:rowOff>69608</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674846"/>
          <a:ext cx="889000" cy="2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927</xdr:rowOff>
    </xdr:from>
    <xdr:to>
      <xdr:col>41</xdr:col>
      <xdr:colOff>101600</xdr:colOff>
      <xdr:row>96</xdr:row>
      <xdr:rowOff>102527</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119054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12649</xdr:rowOff>
    </xdr:from>
    <xdr:to>
      <xdr:col>36</xdr:col>
      <xdr:colOff>165100</xdr:colOff>
      <xdr:row>96</xdr:row>
      <xdr:rowOff>114249</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4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130776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24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17438</xdr:rowOff>
    </xdr:from>
    <xdr:to>
      <xdr:col>55</xdr:col>
      <xdr:colOff>50800</xdr:colOff>
      <xdr:row>97</xdr:row>
      <xdr:rowOff>119038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64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103815</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563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148196</xdr:rowOff>
    </xdr:from>
    <xdr:to>
      <xdr:col>50</xdr:col>
      <xdr:colOff>165100</xdr:colOff>
      <xdr:row>97</xdr:row>
      <xdr:rowOff>78346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60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69473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70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122910</xdr:rowOff>
    </xdr:from>
    <xdr:to>
      <xdr:col>46</xdr:col>
      <xdr:colOff>38100</xdr:colOff>
      <xdr:row>97</xdr:row>
      <xdr:rowOff>53060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58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44187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67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18808</xdr:rowOff>
    </xdr:from>
    <xdr:to>
      <xdr:col>41</xdr:col>
      <xdr:colOff>101600</xdr:colOff>
      <xdr:row>97</xdr:row>
      <xdr:rowOff>120408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64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111535</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742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164846</xdr:rowOff>
    </xdr:from>
    <xdr:to>
      <xdr:col>36</xdr:col>
      <xdr:colOff>165100</xdr:colOff>
      <xdr:row>97</xdr:row>
      <xdr:rowOff>94996</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62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86123</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71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90246</xdr:rowOff>
    </xdr:from>
    <xdr:to>
      <xdr:col>85</xdr:col>
      <xdr:colOff>126364</xdr:colOff>
      <xdr:row>39</xdr:row>
      <xdr:rowOff>19228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405196"/>
          <a:ext cx="1269" cy="1300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23055</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70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19228</xdr:rowOff>
    </xdr:from>
    <xdr:to>
      <xdr:col>86</xdr:col>
      <xdr:colOff>25400</xdr:colOff>
      <xdr:row>39</xdr:row>
      <xdr:rowOff>19228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705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36923</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18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44,798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90246</xdr:rowOff>
    </xdr:from>
    <xdr:to>
      <xdr:col>86</xdr:col>
      <xdr:colOff>25400</xdr:colOff>
      <xdr:row>31</xdr:row>
      <xdr:rowOff>90246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405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137262</xdr:rowOff>
    </xdr:from>
    <xdr:to>
      <xdr:col>85</xdr:col>
      <xdr:colOff>127000</xdr:colOff>
      <xdr:row>35</xdr:row>
      <xdr:rowOff>146215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138012"/>
          <a:ext cx="8382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55021</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398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76594</xdr:rowOff>
    </xdr:from>
    <xdr:to>
      <xdr:col>85</xdr:col>
      <xdr:colOff>177800</xdr:colOff>
      <xdr:row>38</xdr:row>
      <xdr:rowOff>6744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420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146215</xdr:rowOff>
    </xdr:from>
    <xdr:to>
      <xdr:col>81</xdr:col>
      <xdr:colOff>50800</xdr:colOff>
      <xdr:row>36</xdr:row>
      <xdr:rowOff>20142</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146965"/>
          <a:ext cx="889000" cy="4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85890</xdr:rowOff>
    </xdr:from>
    <xdr:to>
      <xdr:col>81</xdr:col>
      <xdr:colOff>101600</xdr:colOff>
      <xdr:row>38</xdr:row>
      <xdr:rowOff>16040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42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7167</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52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12979</xdr:rowOff>
    </xdr:from>
    <xdr:to>
      <xdr:col>76</xdr:col>
      <xdr:colOff>114300</xdr:colOff>
      <xdr:row>36</xdr:row>
      <xdr:rowOff>20142</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6185179"/>
          <a:ext cx="889000" cy="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69469</xdr:rowOff>
    </xdr:from>
    <xdr:to>
      <xdr:col>76</xdr:col>
      <xdr:colOff>165100</xdr:colOff>
      <xdr:row>37</xdr:row>
      <xdr:rowOff>171069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162196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505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12979</xdr:rowOff>
    </xdr:from>
    <xdr:to>
      <xdr:col>71</xdr:col>
      <xdr:colOff>177800</xdr:colOff>
      <xdr:row>36</xdr:row>
      <xdr:rowOff>23800</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6185179"/>
          <a:ext cx="889000" cy="1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37046</xdr:rowOff>
    </xdr:from>
    <xdr:to>
      <xdr:col>72</xdr:col>
      <xdr:colOff>38100</xdr:colOff>
      <xdr:row>37</xdr:row>
      <xdr:rowOff>138646</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8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129773</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47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54686</xdr:rowOff>
    </xdr:from>
    <xdr:to>
      <xdr:col>67</xdr:col>
      <xdr:colOff>101600</xdr:colOff>
      <xdr:row>37</xdr:row>
      <xdr:rowOff>156286</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98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147414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49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86462</xdr:rowOff>
    </xdr:from>
    <xdr:to>
      <xdr:col>85</xdr:col>
      <xdr:colOff>177800</xdr:colOff>
      <xdr:row>36</xdr:row>
      <xdr:rowOff>16612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0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109339</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593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95415</xdr:rowOff>
    </xdr:from>
    <xdr:to>
      <xdr:col>81</xdr:col>
      <xdr:colOff>101600</xdr:colOff>
      <xdr:row>36</xdr:row>
      <xdr:rowOff>25565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09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42092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5871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140792</xdr:rowOff>
    </xdr:from>
    <xdr:to>
      <xdr:col>76</xdr:col>
      <xdr:colOff>165100</xdr:colOff>
      <xdr:row>36</xdr:row>
      <xdr:rowOff>70942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141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87469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5916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133629</xdr:rowOff>
    </xdr:from>
    <xdr:to>
      <xdr:col>72</xdr:col>
      <xdr:colOff>38100</xdr:colOff>
      <xdr:row>36</xdr:row>
      <xdr:rowOff>63779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13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80306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590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144450</xdr:rowOff>
    </xdr:from>
    <xdr:to>
      <xdr:col>67</xdr:col>
      <xdr:colOff>101600</xdr:colOff>
      <xdr:row>36</xdr:row>
      <xdr:rowOff>74600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1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91127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592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45182</xdr:rowOff>
    </xdr:from>
    <xdr:to>
      <xdr:col>85</xdr:col>
      <xdr:colOff>126364</xdr:colOff>
      <xdr:row>58</xdr:row>
      <xdr:rowOff>28852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89132"/>
          <a:ext cx="1269" cy="1183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32679</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7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28852</xdr:rowOff>
    </xdr:from>
    <xdr:to>
      <xdr:col>86</xdr:col>
      <xdr:colOff>25400</xdr:colOff>
      <xdr:row>58</xdr:row>
      <xdr:rowOff>28852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72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163309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6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179,904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45182</xdr:rowOff>
    </xdr:from>
    <xdr:to>
      <xdr:col>86</xdr:col>
      <xdr:colOff>25400</xdr:colOff>
      <xdr:row>51</xdr:row>
      <xdr:rowOff>45182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8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43817</xdr:rowOff>
    </xdr:from>
    <xdr:to>
      <xdr:col>85</xdr:col>
      <xdr:colOff>127000</xdr:colOff>
      <xdr:row>57</xdr:row>
      <xdr:rowOff>63972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816467"/>
          <a:ext cx="838200" cy="2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112242</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5419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89365</xdr:rowOff>
    </xdr:from>
    <xdr:to>
      <xdr:col>85</xdr:col>
      <xdr:colOff>177800</xdr:colOff>
      <xdr:row>57</xdr:row>
      <xdr:rowOff>19515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9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63972</xdr:rowOff>
    </xdr:from>
    <xdr:to>
      <xdr:col>81</xdr:col>
      <xdr:colOff>50800</xdr:colOff>
      <xdr:row>57</xdr:row>
      <xdr:rowOff>66990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836622"/>
          <a:ext cx="88900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124272</xdr:rowOff>
    </xdr:from>
    <xdr:to>
      <xdr:col>81</xdr:col>
      <xdr:colOff>101600</xdr:colOff>
      <xdr:row>57</xdr:row>
      <xdr:rowOff>54422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25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70949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500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141475</xdr:rowOff>
    </xdr:from>
    <xdr:to>
      <xdr:col>76</xdr:col>
      <xdr:colOff>114300</xdr:colOff>
      <xdr:row>57</xdr:row>
      <xdr:rowOff>66990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9571225"/>
          <a:ext cx="889000" cy="26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129713</xdr:rowOff>
    </xdr:from>
    <xdr:to>
      <xdr:col>76</xdr:col>
      <xdr:colOff>165100</xdr:colOff>
      <xdr:row>57</xdr:row>
      <xdr:rowOff>59863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3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76390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5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141475</xdr:rowOff>
    </xdr:from>
    <xdr:to>
      <xdr:col>71</xdr:col>
      <xdr:colOff>177800</xdr:colOff>
      <xdr:row>57</xdr:row>
      <xdr:rowOff>13581</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571225"/>
          <a:ext cx="889000" cy="21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76220</xdr:rowOff>
    </xdr:from>
    <xdr:to>
      <xdr:col>72</xdr:col>
      <xdr:colOff>38100</xdr:colOff>
      <xdr:row>57</xdr:row>
      <xdr:rowOff>6370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67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168947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770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122924</xdr:rowOff>
    </xdr:from>
    <xdr:to>
      <xdr:col>67</xdr:col>
      <xdr:colOff>101600</xdr:colOff>
      <xdr:row>57</xdr:row>
      <xdr:rowOff>53074</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72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69601</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499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164467</xdr:rowOff>
    </xdr:from>
    <xdr:to>
      <xdr:col>85</xdr:col>
      <xdr:colOff>177800</xdr:colOff>
      <xdr:row>57</xdr:row>
      <xdr:rowOff>94617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76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142894</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744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13172</xdr:rowOff>
    </xdr:from>
    <xdr:to>
      <xdr:col>81</xdr:col>
      <xdr:colOff>101600</xdr:colOff>
      <xdr:row>57</xdr:row>
      <xdr:rowOff>114772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78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105899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8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16190</xdr:rowOff>
    </xdr:from>
    <xdr:to>
      <xdr:col>76</xdr:col>
      <xdr:colOff>165100</xdr:colOff>
      <xdr:row>57</xdr:row>
      <xdr:rowOff>117790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78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108917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881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90675</xdr:rowOff>
    </xdr:from>
    <xdr:to>
      <xdr:col>72</xdr:col>
      <xdr:colOff>38100</xdr:colOff>
      <xdr:row>56</xdr:row>
      <xdr:rowOff>20825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52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37352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29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134231</xdr:rowOff>
    </xdr:from>
    <xdr:to>
      <xdr:col>67</xdr:col>
      <xdr:colOff>101600</xdr:colOff>
      <xdr:row>57</xdr:row>
      <xdr:rowOff>64381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735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55508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82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56882</xdr:rowOff>
    </xdr:from>
    <xdr:to>
      <xdr:col>85</xdr:col>
      <xdr:colOff>126364</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229832"/>
          <a:ext cx="1269" cy="1413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118759</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633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3559</xdr:rowOff>
    </xdr:from>
    <xdr:ext cx="534377"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2005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43,286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56882</xdr:rowOff>
    </xdr:from>
    <xdr:to>
      <xdr:col>86</xdr:col>
      <xdr:colOff>25400</xdr:colOff>
      <xdr:row>71</xdr:row>
      <xdr:rowOff>56882</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229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36208</xdr:rowOff>
    </xdr:from>
    <xdr:ext cx="469744"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4093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13331</xdr:rowOff>
    </xdr:from>
    <xdr:to>
      <xdr:col>85</xdr:col>
      <xdr:colOff>177800</xdr:colOff>
      <xdr:row>79</xdr:row>
      <xdr:rowOff>114931</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557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162509</xdr:rowOff>
    </xdr:from>
    <xdr:to>
      <xdr:col>81</xdr:col>
      <xdr:colOff>101600</xdr:colOff>
      <xdr:row>79</xdr:row>
      <xdr:rowOff>92659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53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109186</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31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67723</xdr:rowOff>
    </xdr:from>
    <xdr:to>
      <xdr:col>76</xdr:col>
      <xdr:colOff>114300</xdr:colOff>
      <xdr:row>79</xdr:row>
      <xdr:rowOff>98879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03300" y="13612273"/>
          <a:ext cx="889000" cy="3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146997</xdr:rowOff>
    </xdr:from>
    <xdr:to>
      <xdr:col>76</xdr:col>
      <xdr:colOff>165100</xdr:colOff>
      <xdr:row>79</xdr:row>
      <xdr:rowOff>77147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5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93674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29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3519</xdr:rowOff>
    </xdr:from>
    <xdr:to>
      <xdr:col>71</xdr:col>
      <xdr:colOff>177800</xdr:colOff>
      <xdr:row>79</xdr:row>
      <xdr:rowOff>67723</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14300" y="13548069"/>
          <a:ext cx="889000" cy="6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165514</xdr:rowOff>
    </xdr:from>
    <xdr:to>
      <xdr:col>72</xdr:col>
      <xdr:colOff>38100</xdr:colOff>
      <xdr:row>79</xdr:row>
      <xdr:rowOff>95664</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53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112191</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3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153398</xdr:rowOff>
    </xdr:from>
    <xdr:to>
      <xdr:col>67</xdr:col>
      <xdr:colOff>101600</xdr:colOff>
      <xdr:row>79</xdr:row>
      <xdr:rowOff>83548</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526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74675</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61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163209</xdr:rowOff>
    </xdr:from>
    <xdr:ext cx="249299"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5363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16923</xdr:rowOff>
    </xdr:from>
    <xdr:to>
      <xdr:col>72</xdr:col>
      <xdr:colOff>38100</xdr:colOff>
      <xdr:row>79</xdr:row>
      <xdr:rowOff>118523</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56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109650</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514017" y="13654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124169</xdr:rowOff>
    </xdr:from>
    <xdr:to>
      <xdr:col>67</xdr:col>
      <xdr:colOff>101600</xdr:colOff>
      <xdr:row>79</xdr:row>
      <xdr:rowOff>54319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49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70846</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579428" y="1327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91858</xdr:rowOff>
    </xdr:from>
    <xdr:to>
      <xdr:col>85</xdr:col>
      <xdr:colOff>126364</xdr:colOff>
      <xdr:row>98</xdr:row>
      <xdr:rowOff>155897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350908"/>
          <a:ext cx="1269" cy="1607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159724</xdr:rowOff>
    </xdr:from>
    <xdr:ext cx="469744"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61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155897</xdr:rowOff>
    </xdr:from>
    <xdr:to>
      <xdr:col>86</xdr:col>
      <xdr:colOff>25400</xdr:colOff>
      <xdr:row>98</xdr:row>
      <xdr:rowOff>155897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57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38535</xdr:rowOff>
    </xdr:from>
    <xdr:ext cx="599010"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126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105,430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91858</xdr:rowOff>
    </xdr:from>
    <xdr:to>
      <xdr:col>86</xdr:col>
      <xdr:colOff>25400</xdr:colOff>
      <xdr:row>89</xdr:row>
      <xdr:rowOff>91858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35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151505</xdr:rowOff>
    </xdr:from>
    <xdr:to>
      <xdr:col>85</xdr:col>
      <xdr:colOff>127000</xdr:colOff>
      <xdr:row>96</xdr:row>
      <xdr:rowOff>158347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610705"/>
          <a:ext cx="838200" cy="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28239</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15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5362</xdr:rowOff>
    </xdr:from>
    <xdr:to>
      <xdr:col>85</xdr:col>
      <xdr:colOff>177800</xdr:colOff>
      <xdr:row>96</xdr:row>
      <xdr:rowOff>106962</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6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158347</xdr:rowOff>
    </xdr:from>
    <xdr:to>
      <xdr:col>81</xdr:col>
      <xdr:colOff>50800</xdr:colOff>
      <xdr:row>96</xdr:row>
      <xdr:rowOff>164454</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617547"/>
          <a:ext cx="889000" cy="6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15128</xdr:rowOff>
    </xdr:from>
    <xdr:to>
      <xdr:col>81</xdr:col>
      <xdr:colOff>101600</xdr:colOff>
      <xdr:row>96</xdr:row>
      <xdr:rowOff>116728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7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133255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24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164454</xdr:rowOff>
    </xdr:from>
    <xdr:to>
      <xdr:col>76</xdr:col>
      <xdr:colOff>114300</xdr:colOff>
      <xdr:row>97</xdr:row>
      <xdr:rowOff>36308</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623654"/>
          <a:ext cx="889000" cy="4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31375</xdr:rowOff>
    </xdr:from>
    <xdr:to>
      <xdr:col>76</xdr:col>
      <xdr:colOff>165100</xdr:colOff>
      <xdr:row>96</xdr:row>
      <xdr:rowOff>132975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90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149502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26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36308</xdr:rowOff>
    </xdr:from>
    <xdr:to>
      <xdr:col>71</xdr:col>
      <xdr:colOff>177800</xdr:colOff>
      <xdr:row>97</xdr:row>
      <xdr:rowOff>62891</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666958"/>
          <a:ext cx="889000" cy="2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52699</xdr:rowOff>
    </xdr:from>
    <xdr:to>
      <xdr:col>72</xdr:col>
      <xdr:colOff>38100</xdr:colOff>
      <xdr:row>96</xdr:row>
      <xdr:rowOff>154299</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5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170826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2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45287</xdr:rowOff>
    </xdr:from>
    <xdr:to>
      <xdr:col>67</xdr:col>
      <xdr:colOff>101600</xdr:colOff>
      <xdr:row>96</xdr:row>
      <xdr:rowOff>146887</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0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163414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27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100705</xdr:rowOff>
    </xdr:from>
    <xdr:to>
      <xdr:col>85</xdr:col>
      <xdr:colOff>177800</xdr:colOff>
      <xdr:row>97</xdr:row>
      <xdr:rowOff>30855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55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79132</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538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107547</xdr:rowOff>
    </xdr:from>
    <xdr:to>
      <xdr:col>81</xdr:col>
      <xdr:colOff>101600</xdr:colOff>
      <xdr:row>97</xdr:row>
      <xdr:rowOff>37697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56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28824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65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113654</xdr:rowOff>
    </xdr:from>
    <xdr:to>
      <xdr:col>76</xdr:col>
      <xdr:colOff>165100</xdr:colOff>
      <xdr:row>97</xdr:row>
      <xdr:rowOff>43804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57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34931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66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156958</xdr:rowOff>
    </xdr:from>
    <xdr:to>
      <xdr:col>72</xdr:col>
      <xdr:colOff>38100</xdr:colOff>
      <xdr:row>97</xdr:row>
      <xdr:rowOff>87108</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61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78235</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70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12091</xdr:rowOff>
    </xdr:from>
    <xdr:to>
      <xdr:col>67</xdr:col>
      <xdr:colOff>101600</xdr:colOff>
      <xdr:row>97</xdr:row>
      <xdr:rowOff>113691</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64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104818</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73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18869</xdr:rowOff>
    </xdr:from>
    <xdr:to>
      <xdr:col>116</xdr:col>
      <xdr:colOff>62864</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162369"/>
          <a:ext cx="1269" cy="1623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117582</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8041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136996</xdr:rowOff>
    </xdr:from>
    <xdr:ext cx="378565"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4937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18869</xdr:rowOff>
    </xdr:from>
    <xdr:to>
      <xdr:col>116</xdr:col>
      <xdr:colOff>152400</xdr:colOff>
      <xdr:row>30</xdr:row>
      <xdr:rowOff>18869</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162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35033</xdr:rowOff>
    </xdr:from>
    <xdr:ext cx="313932"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55013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12156</xdr:rowOff>
    </xdr:from>
    <xdr:to>
      <xdr:col>116</xdr:col>
      <xdr:colOff>114300</xdr:colOff>
      <xdr:row>39</xdr:row>
      <xdr:rowOff>113756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69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39915</xdr:rowOff>
    </xdr:from>
    <xdr:to>
      <xdr:col>112</xdr:col>
      <xdr:colOff>38100</xdr:colOff>
      <xdr:row>38</xdr:row>
      <xdr:rowOff>141515</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55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158041</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4017" y="6330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124823</xdr:rowOff>
    </xdr:from>
    <xdr:to>
      <xdr:col>107</xdr:col>
      <xdr:colOff>101600</xdr:colOff>
      <xdr:row>39</xdr:row>
      <xdr:rowOff>54973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639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71500</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77333" y="6415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159113</xdr:rowOff>
    </xdr:from>
    <xdr:to>
      <xdr:col>102</xdr:col>
      <xdr:colOff>165100</xdr:colOff>
      <xdr:row>39</xdr:row>
      <xdr:rowOff>89263</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105790</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88333" y="64494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87267</xdr:rowOff>
    </xdr:from>
    <xdr:to>
      <xdr:col>98</xdr:col>
      <xdr:colOff>38100</xdr:colOff>
      <xdr:row>39</xdr:row>
      <xdr:rowOff>17417</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602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33944</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99333" y="63775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162032</xdr:rowOff>
    </xdr:from>
    <xdr:ext cx="249299"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6771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総務費が</a:t>
          </a:r>
          <a:r>
            <a:rPr kumimoji="1" lang="en-US" altLang="ja-JP" sz="1300">
              <a:latin typeface="ＭＳ Ｐゴシック" panose="020B0600070205080204" pitchFamily="50" charset="-128"/>
              <a:ea typeface="ＭＳ Ｐゴシック" panose="020B0600070205080204" pitchFamily="50" charset="-128"/>
            </a:rPr>
            <a:t>9,937</a:t>
          </a:r>
          <a:r>
            <a:rPr kumimoji="1" lang="ja-JP" altLang="en-US" sz="1300">
              <a:latin typeface="ＭＳ Ｐゴシック" panose="020B0600070205080204" pitchFamily="50" charset="-128"/>
              <a:ea typeface="ＭＳ Ｐゴシック" panose="020B0600070205080204" pitchFamily="50" charset="-128"/>
            </a:rPr>
            <a:t>円増加したのは、地方交付税等の上振れ分を基金へ積み立てたことによるものである。民生費は、社会福祉費や児童福祉費の扶助費が類似団体と比較し低いことから、類似団体平均を</a:t>
          </a:r>
          <a:r>
            <a:rPr kumimoji="1" lang="en-US" altLang="ja-JP" sz="1300">
              <a:latin typeface="ＭＳ Ｐゴシック" panose="020B0600070205080204" pitchFamily="50" charset="-128"/>
              <a:ea typeface="ＭＳ Ｐゴシック" panose="020B0600070205080204" pitchFamily="50" charset="-128"/>
            </a:rPr>
            <a:t>43,775</a:t>
          </a:r>
          <a:r>
            <a:rPr kumimoji="1" lang="ja-JP" altLang="en-US" sz="1300">
              <a:latin typeface="ＭＳ Ｐゴシック" panose="020B0600070205080204" pitchFamily="50" charset="-128"/>
              <a:ea typeface="ＭＳ Ｐゴシック" panose="020B0600070205080204" pitchFamily="50" charset="-128"/>
            </a:rPr>
            <a:t>円下回っているが、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介護給付費・訓練等給付費や障害児給付費が年々増加して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いるため今後上昇が見込まれる。衛生費は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円下がったが、保健センター大規模改修事業の実施により上昇の見込みである。土木費は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3,204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円下がっているが、中川調節池整備事業や道路改良事業等の普通建設事業の実施予定があるため、上昇の見込みである。教育費は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2,645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円上昇しており、墨古沢遺跡保存整備事業の進捗によるものである。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千葉県酒々井町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令和４年度末の財政調整基金残高は</a:t>
          </a:r>
          <a:r>
            <a:rPr kumimoji="1" lang="en-US" altLang="ja-JP" sz="1400">
              <a:latin typeface="ＭＳ ゴシック" pitchFamily="49" charset="-128"/>
              <a:ea typeface="ＭＳ ゴシック" pitchFamily="49" charset="-128"/>
            </a:rPr>
            <a:t>558,163</a:t>
          </a:r>
          <a:r>
            <a:rPr kumimoji="1" lang="ja-JP" altLang="en-US" sz="1400">
              <a:latin typeface="ＭＳ ゴシック" pitchFamily="49" charset="-128"/>
              <a:ea typeface="ＭＳ ゴシック" pitchFamily="49" charset="-128"/>
            </a:rPr>
            <a:t>千円であったが、取崩しの額を歳計剰余金の処分額が</a:t>
          </a:r>
          <a:r>
            <a:rPr kumimoji="1" lang="en-US" altLang="ja-JP" sz="1400">
              <a:latin typeface="ＭＳ ゴシック" pitchFamily="49" charset="-128"/>
              <a:ea typeface="ＭＳ ゴシック" pitchFamily="49" charset="-128"/>
            </a:rPr>
            <a:t>12,538</a:t>
          </a:r>
          <a:r>
            <a:rPr kumimoji="1" lang="ja-JP" altLang="en-US" sz="1400">
              <a:latin typeface="ＭＳ ゴシック" pitchFamily="49" charset="-128"/>
              <a:ea typeface="ＭＳ ゴシック" pitchFamily="49" charset="-128"/>
            </a:rPr>
            <a:t>千円上回ったこと等により令和５年度末の財政調整基金の残高は</a:t>
          </a:r>
          <a:r>
            <a:rPr kumimoji="1" lang="en-US" altLang="ja-JP" sz="1400">
              <a:latin typeface="ＭＳ ゴシック" pitchFamily="49" charset="-128"/>
              <a:ea typeface="ＭＳ ゴシック" pitchFamily="49" charset="-128"/>
            </a:rPr>
            <a:t>591,761</a:t>
          </a:r>
          <a:r>
            <a:rPr kumimoji="1" lang="ja-JP" altLang="en-US" sz="1400">
              <a:latin typeface="ＭＳ ゴシック" pitchFamily="49" charset="-128"/>
              <a:ea typeface="ＭＳ ゴシック" pitchFamily="49" charset="-128"/>
            </a:rPr>
            <a:t>千円となり、標準財政規模比</a:t>
          </a:r>
          <a:r>
            <a:rPr kumimoji="1" lang="en-US" altLang="ja-JP" sz="1400">
              <a:latin typeface="ＭＳ ゴシック" pitchFamily="49" charset="-128"/>
              <a:ea typeface="ＭＳ ゴシック" pitchFamily="49" charset="-128"/>
            </a:rPr>
            <a:t>0.45</a:t>
          </a:r>
          <a:r>
            <a:rPr kumimoji="1" lang="ja-JP" altLang="en-US" sz="1400">
              <a:latin typeface="ＭＳ ゴシック" pitchFamily="49" charset="-128"/>
              <a:ea typeface="ＭＳ ゴシック" pitchFamily="49" charset="-128"/>
            </a:rPr>
            <a:t>ポイント上昇した。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実質単年度収支は赤字となっているが、</a:t>
          </a:r>
          <a:r>
            <a:rPr kumimoji="1" lang="en-US" altLang="ja-JP" sz="1400">
              <a:latin typeface="ＭＳ ゴシック" pitchFamily="49" charset="-128"/>
              <a:ea typeface="ＭＳ ゴシック" pitchFamily="49" charset="-128"/>
            </a:rPr>
            <a:t>253,662</a:t>
          </a:r>
          <a:r>
            <a:rPr kumimoji="1" lang="ja-JP" altLang="en-US" sz="1400">
              <a:latin typeface="ＭＳ ゴシック" pitchFamily="49" charset="-128"/>
              <a:ea typeface="ＭＳ ゴシック" pitchFamily="49" charset="-128"/>
            </a:rPr>
            <a:t>千円を財政調整基金から取崩したことにより実質収支額は黒字となっている。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千葉県酒々井町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ＭＳ Ｐゴシック" panose="020B0600070205080204" pitchFamily="50" charset="-128"/>
              <a:ea typeface="ＭＳ Ｐゴシック" panose="020B0600070205080204" pitchFamily="50" charset="-128"/>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一般会計をはじめ、各特別会計、公営企業である水道事業、下水道事業の全ての会計において赤字額は発生していないことから、連結実質赤字比率は算出されていない。</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　令和</a:t>
          </a:r>
          <a:r>
            <a:rPr kumimoji="1" lang="en-US" altLang="ja-JP" sz="1400">
              <a:latin typeface="ＭＳ Ｐゴシック" panose="020B0600070205080204" pitchFamily="50" charset="-128"/>
              <a:ea typeface="ＭＳ Ｐゴシック" panose="020B0600070205080204" pitchFamily="50" charset="-128"/>
            </a:rPr>
            <a:t>5</a:t>
          </a:r>
          <a:r>
            <a:rPr kumimoji="1" lang="ja-JP" altLang="en-US" sz="1400">
              <a:latin typeface="ＭＳ Ｐゴシック" panose="020B0600070205080204" pitchFamily="50" charset="-128"/>
              <a:ea typeface="ＭＳ Ｐゴシック" panose="020B0600070205080204" pitchFamily="50" charset="-128"/>
            </a:rPr>
            <a:t>年度決算における各会計の実質収支はいずれも黒字ではあるものの</a:t>
          </a:r>
          <a:r>
            <a:rPr kumimoji="1" lang="en-US" altLang="ja-JP" sz="1400">
              <a:latin typeface="ＭＳ Ｐゴシック" panose="020B0600070205080204" pitchFamily="50" charset="-128"/>
              <a:ea typeface="ＭＳ Ｐゴシック" panose="020B0600070205080204" pitchFamily="50" charset="-128"/>
            </a:rPr>
            <a:t>196,872</a:t>
          </a:r>
          <a:r>
            <a:rPr kumimoji="1" lang="ja-JP" altLang="en-US" sz="1400">
              <a:latin typeface="ＭＳ Ｐゴシック" panose="020B0600070205080204" pitchFamily="50" charset="-128"/>
              <a:ea typeface="ＭＳ Ｐゴシック" panose="020B0600070205080204" pitchFamily="50" charset="-128"/>
            </a:rPr>
            <a:t>千円黒字額が縮小している。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　保険料や下水道料金の見直しを検討、実施しながら、自主財源を確保し、健全な財政運営と公営企業経営に努める。</a:t>
          </a:r>
          <a:endParaRPr kumimoji="1" lang="en-US" altLang="ja-JP" sz="1400">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千葉県酒々井町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a:latin typeface="ＭＳ ゴシック" pitchFamily="49" charset="-128"/>
              <a:ea typeface="ＭＳ ゴシック" pitchFamily="49" charset="-128"/>
            </a:rPr>
            <a:t>　一般会計における元利償還額は</a:t>
          </a:r>
          <a:r>
            <a:rPr kumimoji="1" lang="en-US" altLang="ja-JP" sz="1400">
              <a:latin typeface="ＭＳ ゴシック" pitchFamily="49" charset="-128"/>
              <a:ea typeface="ＭＳ ゴシック" pitchFamily="49" charset="-128"/>
            </a:rPr>
            <a:t>400</a:t>
          </a:r>
          <a:r>
            <a:rPr kumimoji="1" lang="ja-JP" altLang="en-US" sz="1400">
              <a:latin typeface="ＭＳ ゴシック" pitchFamily="49" charset="-128"/>
              <a:ea typeface="ＭＳ ゴシック" pitchFamily="49" charset="-128"/>
            </a:rPr>
            <a:t>千円増加している。公債費については類似団体平均を下回っているものの、</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今後は、公共施設の長寿命化事業に発行した償還が始まるため、増加の見込である。</a:t>
          </a:r>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借り入れについては、事業実施の緊急度、必要性、国庫補助金等の財源措置を十分検討し、事業計画の整理・縮小を図るなど借入額と償還額のバランスを取りつつ、抑制に努める。</a:t>
          </a:r>
          <a:endParaRPr lang="ja-JP" altLang="ja-JP" sz="18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千葉県酒々井町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一般会計における地方債現在高は前年度に比べ</a:t>
          </a:r>
          <a:r>
            <a:rPr kumimoji="1" lang="en-US" altLang="ja-JP" sz="1400">
              <a:latin typeface="ＭＳ ゴシック" pitchFamily="49" charset="-128"/>
              <a:ea typeface="ＭＳ ゴシック" pitchFamily="49" charset="-128"/>
            </a:rPr>
            <a:t>330,000</a:t>
          </a:r>
          <a:r>
            <a:rPr kumimoji="1" lang="ja-JP" altLang="en-US" sz="1400">
              <a:latin typeface="ＭＳ ゴシック" pitchFamily="49" charset="-128"/>
              <a:ea typeface="ＭＳ ゴシック" pitchFamily="49" charset="-128"/>
            </a:rPr>
            <a:t>千円減少したため将来負担比率の分子は減少した。</a:t>
          </a:r>
          <a:endParaRPr kumimoji="1" lang="en-US" altLang="ja-JP" sz="1400">
            <a:latin typeface="ＭＳ ゴシック" pitchFamily="49" charset="-128"/>
            <a:ea typeface="ＭＳ ゴシック"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しかし、今後は新たに公共施設の老朽化に伴う長寿命化工事も控えていることから地方債現在高は増加する見込みである。充当可能財源も減少傾向であることから、</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借り入れについては、事業実施の緊急度、必要性、国庫補助金等の財源措置を十分検討し、事業計画の整理・縮小を図るなど借入額と償還額のバランスを取りつつ、抑制に努める。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千葉県酒々井町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財政調整基金、減債基金、社会資本等整備基金の現在高増により前年度より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236,000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事業の実施については、必要性、国庫補助金等の財源措置を十分検討し、事業費の抑制に努める。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・収益事業収入は、基金積立を基本とし、財政収支上の剰余金については、確実に財政調整基金と減債基金に積立てる。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・農業基盤整備基金：印旛沼</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期土地改良事業負担金の財源を確保する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・酒々井ちびっこ天国基金：酒々井ちびっこ天国の維持管理、運営及び処分の財源とすることを目的とする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・都市計画事業基金：都市計画法に基づいて行う都市計画事業の円滑な推進を図るため</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en-US" sz="1300">
              <a:effectLst/>
              <a:latin typeface="ＭＳ ゴシック" panose="020B0609070205080204" pitchFamily="49" charset="-128"/>
              <a:ea typeface="ＭＳ ゴシック" panose="020B0609070205080204" pitchFamily="49" charset="-128"/>
            </a:rPr>
            <a:t>　・社会資本等整備基金：町民福祉の向上と町勢発展に必要な社会資本等の整備を目的とする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・地域福祉基金：町民が生涯を通じ健康で豊かな生きがいのある生活を送れる福祉社会を築くための事業を実施することを目的とする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社会資本等整備基金：</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普通交付税の上振れ分を</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130,000</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千円積立てたため</a:t>
          </a:r>
          <a:endParaRPr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・今後の財政需要に備え、予算の範囲内で積み立てる。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取り崩し額が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253,662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千円あったものの、歳計剰余金の処分額が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266,200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12,538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千円上回り、他会計からの繰入金のほか、土地の貸付等による収入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21,060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％を維持するように努める。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普通交付税の追加交付において、臨時財政対策債償還基金費が創設されたことにより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・剰余金等を積極的に積立て、町債の償還に必要な財源を確保し、財政の健全な運営に努める。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E48EA97-F174-484F-8145-EC0CB3F792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4C1428B-1F73-4585-9520-51036C83B2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3EF49AD-2B5A-4F1B-B4A0-126DB139257C}"/>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3964FBE-4F30-4FD9-B67F-2FE13BA2C03A}"/>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2C81DAB-E7DA-41E7-A4D4-51F53F7D70B3}"/>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65BEA80-BB43-4DFB-84EB-ECFFAD20BECA}"/>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千葉県酒々井町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0594A5E-7FBA-4692-9EA9-069E4F2F8A79}"/>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D793F4B-33F5-464B-949B-CF7072BE6392}"/>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5A599A1-4185-4E2C-AC05-97C88D29AB0B}"/>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9257CF1-4914-4BA5-B2F7-EADB8C1E61D4}"/>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38040A8-C1F7-4028-A627-99B47A02F97E}"/>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C59C20C-F4C8-4A90-8252-5E0F71A31FF6}"/>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20,207
19,352
19.01
7,248,785
7,023,082
176,179
4,794,397
5,223,321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61341C8-6DD7-4F78-91C1-3B31B4B01321}"/>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EB481F8-74E6-4AA9-A721-3929D7EEA184}"/>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60B302E-6062-4BB9-8A60-E68EA071AB3E}"/>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272696A-B162-4EE2-97F4-00619AAE6E74}"/>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F14522D-54A3-45F1-A34E-4E432895B633}"/>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76B770D-CD75-4C39-B9F4-8B3EBFB0E1B0}"/>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4DAE81E-3D34-4EB9-922C-547B9E1EC7C2}"/>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4B76923-6C01-419E-BA1E-A9575EA61B03}"/>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5E89E68-17D8-4555-957F-5E3C967CBE75}"/>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3C5BEA9-4FB2-4EFD-BFAE-5C37DC9ED05F}"/>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D846F6B-23B1-423F-AA2D-A648C733C607}"/>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7B31FBF-5DEB-48E3-BD6E-852CE3AE8F9B}"/>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54F1BCD-AFF2-4187-9C5D-2B2BBB2E6E68}"/>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9860345-441E-4AB3-89B0-B18392E5C850}"/>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6D1B91E-5B48-417A-84EB-E7CBA0192E50}"/>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96C988E-C056-4BB4-A514-5A8BF4F93E5E}"/>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A935568-8888-463A-9918-C67EC930766C}"/>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252BC44-CCA7-4BF5-985D-1A9193A0026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F8FE374-4742-454B-B608-F451E192B894}"/>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8D1541C-ED91-4571-9197-3FF706CCADC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6D28F27-12AE-4D43-8027-86F5DB1ABA0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0542B2A-5183-4F87-B2F4-34A10D3282F3}"/>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83E7E55-5883-4EAD-98BD-9769E1CB48A6}"/>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79C213E-2DA5-4879-A7AD-DE62E08D75CE}"/>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83EE0A5D-4FD2-4C66-82F2-985996401304}"/>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5EE1250-E359-4459-9CF4-F5895D199FF1}"/>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079C1B4-9EB4-4F56-8DE4-628F7A1E6A0E}"/>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3E92E83-D490-468B-B5C4-0EC0FE3B59CC}"/>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EFBF9EF-F76D-4F07-A068-067D35EC8759}"/>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9629DE6-2A51-4111-93B9-836B537F66A4}"/>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B734409-37AC-4B42-B5CD-886A615E7D44}"/>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E4C5581-2319-4B79-9DB7-02527F9EE7BE}"/>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60DC9DB-5F63-4666-8BB7-B1958D333103}"/>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AE8A788-8808-4F57-BF45-CDB0BCFA60C1}"/>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34E2F8F-626D-4CC1-A4C3-6807BA18F7CB}"/>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前年度と比較し</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ポイント上昇し、</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年前と比較すると</a:t>
          </a:r>
          <a:r>
            <a:rPr kumimoji="1" lang="en-US" altLang="ja-JP" sz="1100">
              <a:latin typeface="ＭＳ Ｐゴシック" panose="020B0600070205080204" pitchFamily="50" charset="-128"/>
              <a:ea typeface="ＭＳ Ｐゴシック" panose="020B0600070205080204" pitchFamily="50" charset="-128"/>
            </a:rPr>
            <a:t>5.1</a:t>
          </a:r>
          <a:r>
            <a:rPr kumimoji="1" lang="ja-JP" altLang="en-US" sz="1100">
              <a:latin typeface="ＭＳ Ｐゴシック" panose="020B0600070205080204" pitchFamily="50" charset="-128"/>
              <a:ea typeface="ＭＳ Ｐゴシック" panose="020B0600070205080204" pitchFamily="50" charset="-128"/>
            </a:rPr>
            <a:t>ポイント上昇した。過去</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間で役場中央庁舎耐震補強等改修やプリミエール酒々井増築工事等の実施により、有形固定資産は増加しているものの、有形固定資産減価償却率は年々上昇傾向にある。その背景として当町の公共施設は、建築後</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年を計画しているものが</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割を超えていることあげられることから、当町では「酒々井町公共施設等総合管理計画」や「酒々井町個別施設計画」を策定し、順次長寿命化工事や施設の統廃合について検討し、公共施設等の適正管理に努めて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D57236A-B498-4307-91CC-158FD5DAD319}"/>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F4B4784-50E2-446D-96A4-21402392E311}"/>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574B7FE7-D67A-4378-96DF-2655800A2CF2}"/>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D7705BCF-0B80-47F1-9CB4-5B0514F8688B}"/>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58C2E38D-49B8-4954-A251-E339D9873B4B}"/>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DD0A1262-ECAF-46D8-93E1-F208AF803516}"/>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4A47420A-7452-491F-A56F-28912520CE66}"/>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C003250D-5EC4-4A23-B6E5-6343A0D1662C}"/>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49853682-499D-4819-83D2-1954AE9A3037}"/>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947B7994-463D-4FAC-AD49-F87C82140741}"/>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9436D1E9-785F-4544-A48A-7BDC7D8BD6A9}"/>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7091AC65-9A3B-488C-877F-F180AD2570B3}"/>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ADBDA5BE-B198-40B7-A108-2740C43882F1}"/>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B046020D-8479-48F3-9825-0D12119F9778}"/>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115F3F08-4024-41FA-BE43-8806EF2D740C}"/>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FDD86CDC-ECD4-41C1-866E-1EA0D427FB1C}"/>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35</xdr:row>
      <xdr:rowOff>51858</xdr:rowOff>
    </xdr:to>
    <xdr:cxnSp macro="">
      <xdr:nvCxnSpPr>
        <xdr:cNvPr id="65" name="直線コネクタ 64">
          <a:extLst>
            <a:ext uri="{FF2B5EF4-FFF2-40B4-BE49-F238E27FC236}">
              <a16:creationId xmlns:a16="http://schemas.microsoft.com/office/drawing/2014/main" id="{191787AF-A008-432C-A9DA-4F021EE842AB}"/>
            </a:ext>
          </a:extLst>
        </xdr:cNvPr>
        <xdr:cNvCxnSpPr/>
      </xdr:nvCxnSpPr>
      <xdr:spPr>
        <a:xfrm flipV="1">
          <a:off x="4295775" y="5265208"/>
          <a:ext cx="1270" cy="1543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55685</xdr:rowOff>
    </xdr:from>
    <xdr:ext cx="405111" cy="259045"/>
    <xdr:sp macro="" textlink="">
      <xdr:nvSpPr>
        <xdr:cNvPr id="66" name="有形固定資産減価償却率最小値テキスト">
          <a:extLst>
            <a:ext uri="{FF2B5EF4-FFF2-40B4-BE49-F238E27FC236}">
              <a16:creationId xmlns:a16="http://schemas.microsoft.com/office/drawing/2014/main" id="{482EFF5A-4F4D-46B7-9408-0698563B2C01}"/>
            </a:ext>
          </a:extLst>
        </xdr:cNvPr>
        <xdr:cNvSpPr txBox="1"/>
      </xdr:nvSpPr>
      <xdr:spPr>
        <a:xfrm>
          <a:off x="4342765" y="6812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51858</xdr:rowOff>
    </xdr:from>
    <xdr:to>
      <xdr:col>23</xdr:col>
      <xdr:colOff>174625</xdr:colOff>
      <xdr:row>35</xdr:row>
      <xdr:rowOff>51858</xdr:rowOff>
    </xdr:to>
    <xdr:cxnSp macro="">
      <xdr:nvCxnSpPr>
        <xdr:cNvPr id="67" name="直線コネクタ 66">
          <a:extLst>
            <a:ext uri="{FF2B5EF4-FFF2-40B4-BE49-F238E27FC236}">
              <a16:creationId xmlns:a16="http://schemas.microsoft.com/office/drawing/2014/main" id="{A64C34ED-A4C6-44B5-9961-CE69F392F25F}"/>
            </a:ext>
          </a:extLst>
        </xdr:cNvPr>
        <xdr:cNvCxnSpPr/>
      </xdr:nvCxnSpPr>
      <xdr:spPr>
        <a:xfrm>
          <a:off x="4206875" y="680889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A7859465-DA37-49D6-A987-DEE542F6EE65}"/>
            </a:ext>
          </a:extLst>
        </xdr:cNvPr>
        <xdr:cNvSpPr txBox="1"/>
      </xdr:nvSpPr>
      <xdr:spPr>
        <a:xfrm>
          <a:off x="4342765" y="504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BD6FC4B5-A7B0-4C0E-936E-E89876ADCED7}"/>
            </a:ext>
          </a:extLst>
        </xdr:cNvPr>
        <xdr:cNvCxnSpPr/>
      </xdr:nvCxnSpPr>
      <xdr:spPr>
        <a:xfrm>
          <a:off x="4206875" y="52652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44044</xdr:rowOff>
    </xdr:from>
    <xdr:ext cx="405111" cy="259045"/>
    <xdr:sp macro="" textlink="">
      <xdr:nvSpPr>
        <xdr:cNvPr id="70" name="有形固定資産減価償却率平均値テキスト">
          <a:extLst>
            <a:ext uri="{FF2B5EF4-FFF2-40B4-BE49-F238E27FC236}">
              <a16:creationId xmlns:a16="http://schemas.microsoft.com/office/drawing/2014/main" id="{AA59AE81-A676-49B6-AC9C-E59B31D43B33}"/>
            </a:ext>
          </a:extLst>
        </xdr:cNvPr>
        <xdr:cNvSpPr txBox="1"/>
      </xdr:nvSpPr>
      <xdr:spPr>
        <a:xfrm>
          <a:off x="4342765" y="59419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21167</xdr:rowOff>
    </xdr:from>
    <xdr:to>
      <xdr:col>23</xdr:col>
      <xdr:colOff>136525</xdr:colOff>
      <xdr:row>31</xdr:row>
      <xdr:rowOff>122767</xdr:rowOff>
    </xdr:to>
    <xdr:sp macro="" textlink="">
      <xdr:nvSpPr>
        <xdr:cNvPr id="71" name="フローチャート: 判断 70">
          <a:extLst>
            <a:ext uri="{FF2B5EF4-FFF2-40B4-BE49-F238E27FC236}">
              <a16:creationId xmlns:a16="http://schemas.microsoft.com/office/drawing/2014/main" id="{13E5BCA0-5DCC-43CE-98B8-768F16CA649A}"/>
            </a:ext>
          </a:extLst>
        </xdr:cNvPr>
        <xdr:cNvSpPr/>
      </xdr:nvSpPr>
      <xdr:spPr>
        <a:xfrm>
          <a:off x="4244975" y="608478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153035</xdr:rowOff>
    </xdr:from>
    <xdr:to>
      <xdr:col>19</xdr:col>
      <xdr:colOff>187325</xdr:colOff>
      <xdr:row>31</xdr:row>
      <xdr:rowOff>83185</xdr:rowOff>
    </xdr:to>
    <xdr:sp macro="" textlink="">
      <xdr:nvSpPr>
        <xdr:cNvPr id="72" name="フローチャート: 判断 71">
          <a:extLst>
            <a:ext uri="{FF2B5EF4-FFF2-40B4-BE49-F238E27FC236}">
              <a16:creationId xmlns:a16="http://schemas.microsoft.com/office/drawing/2014/main" id="{57940966-11FE-4FEE-BE71-87128264654F}"/>
            </a:ext>
          </a:extLst>
        </xdr:cNvPr>
        <xdr:cNvSpPr/>
      </xdr:nvSpPr>
      <xdr:spPr>
        <a:xfrm>
          <a:off x="3611880" y="604901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113453</xdr:rowOff>
    </xdr:from>
    <xdr:to>
      <xdr:col>15</xdr:col>
      <xdr:colOff>187325</xdr:colOff>
      <xdr:row>31</xdr:row>
      <xdr:rowOff>43603</xdr:rowOff>
    </xdr:to>
    <xdr:sp macro="" textlink="">
      <xdr:nvSpPr>
        <xdr:cNvPr id="73" name="フローチャート: 判断 72">
          <a:extLst>
            <a:ext uri="{FF2B5EF4-FFF2-40B4-BE49-F238E27FC236}">
              <a16:creationId xmlns:a16="http://schemas.microsoft.com/office/drawing/2014/main" id="{6ABF47E2-9A87-4F85-9165-26A0A8F068BB}"/>
            </a:ext>
          </a:extLst>
        </xdr:cNvPr>
        <xdr:cNvSpPr/>
      </xdr:nvSpPr>
      <xdr:spPr>
        <a:xfrm>
          <a:off x="2926080" y="6009428"/>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74" name="フローチャート: 判断 73">
          <a:extLst>
            <a:ext uri="{FF2B5EF4-FFF2-40B4-BE49-F238E27FC236}">
              <a16:creationId xmlns:a16="http://schemas.microsoft.com/office/drawing/2014/main" id="{A242E315-5C5D-480A-976E-C7B727DA1BC4}"/>
            </a:ext>
          </a:extLst>
        </xdr:cNvPr>
        <xdr:cNvSpPr/>
      </xdr:nvSpPr>
      <xdr:spPr>
        <a:xfrm>
          <a:off x="2240280" y="601853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81068</xdr:rowOff>
    </xdr:from>
    <xdr:to>
      <xdr:col>7</xdr:col>
      <xdr:colOff>187325</xdr:colOff>
      <xdr:row>31</xdr:row>
      <xdr:rowOff>11218</xdr:rowOff>
    </xdr:to>
    <xdr:sp macro="" textlink="">
      <xdr:nvSpPr>
        <xdr:cNvPr id="75" name="フローチャート: 判断 74">
          <a:extLst>
            <a:ext uri="{FF2B5EF4-FFF2-40B4-BE49-F238E27FC236}">
              <a16:creationId xmlns:a16="http://schemas.microsoft.com/office/drawing/2014/main" id="{9FCF8899-06DC-42BE-822D-2C1526864B34}"/>
            </a:ext>
          </a:extLst>
        </xdr:cNvPr>
        <xdr:cNvSpPr/>
      </xdr:nvSpPr>
      <xdr:spPr>
        <a:xfrm>
          <a:off x="1554480" y="5978948"/>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BB2E6586-BDBE-43E4-BF42-949DADDB6C1C}"/>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FE871AB-C377-4B90-A867-43BD58877B1D}"/>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365891C-CA0C-4EA2-BE67-BA9F4F41E832}"/>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008C218-B60E-4913-B83D-329D074158CA}"/>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BD8C8B8-6DBE-43BF-8600-902A13A43046}"/>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118322</xdr:rowOff>
    </xdr:from>
    <xdr:to>
      <xdr:col>23</xdr:col>
      <xdr:colOff>136525</xdr:colOff>
      <xdr:row>32</xdr:row>
      <xdr:rowOff>48472</xdr:rowOff>
    </xdr:to>
    <xdr:sp macro="" textlink="">
      <xdr:nvSpPr>
        <xdr:cNvPr id="81" name="楕円 80">
          <a:extLst>
            <a:ext uri="{FF2B5EF4-FFF2-40B4-BE49-F238E27FC236}">
              <a16:creationId xmlns:a16="http://schemas.microsoft.com/office/drawing/2014/main" id="{ED5FD4D2-FDB7-49E2-97D2-E4A1E2F22DBC}"/>
            </a:ext>
          </a:extLst>
        </xdr:cNvPr>
        <xdr:cNvSpPr/>
      </xdr:nvSpPr>
      <xdr:spPr>
        <a:xfrm>
          <a:off x="4244975" y="618765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96749</xdr:rowOff>
    </xdr:from>
    <xdr:ext cx="405111" cy="259045"/>
    <xdr:sp macro="" textlink="">
      <xdr:nvSpPr>
        <xdr:cNvPr id="82" name="有形固定資産減価償却率該当値テキスト">
          <a:extLst>
            <a:ext uri="{FF2B5EF4-FFF2-40B4-BE49-F238E27FC236}">
              <a16:creationId xmlns:a16="http://schemas.microsoft.com/office/drawing/2014/main" id="{82C11275-5425-4045-AE6F-DC9AFC3F4602}"/>
            </a:ext>
          </a:extLst>
        </xdr:cNvPr>
        <xdr:cNvSpPr txBox="1"/>
      </xdr:nvSpPr>
      <xdr:spPr>
        <a:xfrm>
          <a:off x="4342765" y="6160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67945</xdr:rowOff>
    </xdr:from>
    <xdr:to>
      <xdr:col>19</xdr:col>
      <xdr:colOff>187325</xdr:colOff>
      <xdr:row>31</xdr:row>
      <xdr:rowOff>169545</xdr:rowOff>
    </xdr:to>
    <xdr:sp macro="" textlink="">
      <xdr:nvSpPr>
        <xdr:cNvPr id="83" name="楕円 82">
          <a:extLst>
            <a:ext uri="{FF2B5EF4-FFF2-40B4-BE49-F238E27FC236}">
              <a16:creationId xmlns:a16="http://schemas.microsoft.com/office/drawing/2014/main" id="{ADB50D9B-850B-4D84-AF5F-F2417C125192}"/>
            </a:ext>
          </a:extLst>
        </xdr:cNvPr>
        <xdr:cNvSpPr/>
      </xdr:nvSpPr>
      <xdr:spPr>
        <a:xfrm>
          <a:off x="3611880" y="6133465"/>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118745</xdr:rowOff>
    </xdr:from>
    <xdr:to>
      <xdr:col>23</xdr:col>
      <xdr:colOff>85725</xdr:colOff>
      <xdr:row>31</xdr:row>
      <xdr:rowOff>169122</xdr:rowOff>
    </xdr:to>
    <xdr:cxnSp macro="">
      <xdr:nvCxnSpPr>
        <xdr:cNvPr id="84" name="直線コネクタ 83">
          <a:extLst>
            <a:ext uri="{FF2B5EF4-FFF2-40B4-BE49-F238E27FC236}">
              <a16:creationId xmlns:a16="http://schemas.microsoft.com/office/drawing/2014/main" id="{E9C6B2BC-FE06-45E2-B3D3-BFCEB6F8D0D6}"/>
            </a:ext>
          </a:extLst>
        </xdr:cNvPr>
        <xdr:cNvCxnSpPr/>
      </xdr:nvCxnSpPr>
      <xdr:spPr>
        <a:xfrm>
          <a:off x="3656965" y="6188075"/>
          <a:ext cx="640715"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10372</xdr:rowOff>
    </xdr:from>
    <xdr:to>
      <xdr:col>15</xdr:col>
      <xdr:colOff>187325</xdr:colOff>
      <xdr:row>31</xdr:row>
      <xdr:rowOff>111972</xdr:rowOff>
    </xdr:to>
    <xdr:sp macro="" textlink="">
      <xdr:nvSpPr>
        <xdr:cNvPr id="85" name="楕円 84">
          <a:extLst>
            <a:ext uri="{FF2B5EF4-FFF2-40B4-BE49-F238E27FC236}">
              <a16:creationId xmlns:a16="http://schemas.microsoft.com/office/drawing/2014/main" id="{0EDC2B1E-6830-439B-AAD6-C1EAF46654D3}"/>
            </a:ext>
          </a:extLst>
        </xdr:cNvPr>
        <xdr:cNvSpPr/>
      </xdr:nvSpPr>
      <xdr:spPr>
        <a:xfrm>
          <a:off x="2926080" y="6079702"/>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61172</xdr:rowOff>
    </xdr:from>
    <xdr:to>
      <xdr:col>19</xdr:col>
      <xdr:colOff>136525</xdr:colOff>
      <xdr:row>31</xdr:row>
      <xdr:rowOff>118745</xdr:rowOff>
    </xdr:to>
    <xdr:cxnSp macro="">
      <xdr:nvCxnSpPr>
        <xdr:cNvPr id="86" name="直線コネクタ 85">
          <a:extLst>
            <a:ext uri="{FF2B5EF4-FFF2-40B4-BE49-F238E27FC236}">
              <a16:creationId xmlns:a16="http://schemas.microsoft.com/office/drawing/2014/main" id="{18B61F1A-2177-4758-8A30-1D0783B3E799}"/>
            </a:ext>
          </a:extLst>
        </xdr:cNvPr>
        <xdr:cNvCxnSpPr/>
      </xdr:nvCxnSpPr>
      <xdr:spPr>
        <a:xfrm>
          <a:off x="2971165" y="6124787"/>
          <a:ext cx="685800" cy="6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156633</xdr:rowOff>
    </xdr:from>
    <xdr:to>
      <xdr:col>11</xdr:col>
      <xdr:colOff>187325</xdr:colOff>
      <xdr:row>31</xdr:row>
      <xdr:rowOff>86783</xdr:rowOff>
    </xdr:to>
    <xdr:sp macro="" textlink="">
      <xdr:nvSpPr>
        <xdr:cNvPr id="87" name="楕円 86">
          <a:extLst>
            <a:ext uri="{FF2B5EF4-FFF2-40B4-BE49-F238E27FC236}">
              <a16:creationId xmlns:a16="http://schemas.microsoft.com/office/drawing/2014/main" id="{7F627302-CA4B-473D-A15A-533BADB478A9}"/>
            </a:ext>
          </a:extLst>
        </xdr:cNvPr>
        <xdr:cNvSpPr/>
      </xdr:nvSpPr>
      <xdr:spPr>
        <a:xfrm>
          <a:off x="2240280" y="6054513"/>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35983</xdr:rowOff>
    </xdr:from>
    <xdr:to>
      <xdr:col>15</xdr:col>
      <xdr:colOff>136525</xdr:colOff>
      <xdr:row>31</xdr:row>
      <xdr:rowOff>61172</xdr:rowOff>
    </xdr:to>
    <xdr:cxnSp macro="">
      <xdr:nvCxnSpPr>
        <xdr:cNvPr id="88" name="直線コネクタ 87">
          <a:extLst>
            <a:ext uri="{FF2B5EF4-FFF2-40B4-BE49-F238E27FC236}">
              <a16:creationId xmlns:a16="http://schemas.microsoft.com/office/drawing/2014/main" id="{5D0D899C-D236-4720-ADE3-B1ACB7C90AE8}"/>
            </a:ext>
          </a:extLst>
        </xdr:cNvPr>
        <xdr:cNvCxnSpPr/>
      </xdr:nvCxnSpPr>
      <xdr:spPr>
        <a:xfrm>
          <a:off x="2285365" y="6103408"/>
          <a:ext cx="685800" cy="2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106257</xdr:rowOff>
    </xdr:from>
    <xdr:to>
      <xdr:col>7</xdr:col>
      <xdr:colOff>187325</xdr:colOff>
      <xdr:row>31</xdr:row>
      <xdr:rowOff>36407</xdr:rowOff>
    </xdr:to>
    <xdr:sp macro="" textlink="">
      <xdr:nvSpPr>
        <xdr:cNvPr id="89" name="楕円 88">
          <a:extLst>
            <a:ext uri="{FF2B5EF4-FFF2-40B4-BE49-F238E27FC236}">
              <a16:creationId xmlns:a16="http://schemas.microsoft.com/office/drawing/2014/main" id="{A8F8A4AC-E95A-4A64-A893-D65C541239B7}"/>
            </a:ext>
          </a:extLst>
        </xdr:cNvPr>
        <xdr:cNvSpPr/>
      </xdr:nvSpPr>
      <xdr:spPr>
        <a:xfrm>
          <a:off x="1554480" y="600032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157057</xdr:rowOff>
    </xdr:from>
    <xdr:to>
      <xdr:col>11</xdr:col>
      <xdr:colOff>136525</xdr:colOff>
      <xdr:row>31</xdr:row>
      <xdr:rowOff>35983</xdr:rowOff>
    </xdr:to>
    <xdr:cxnSp macro="">
      <xdr:nvCxnSpPr>
        <xdr:cNvPr id="90" name="直線コネクタ 89">
          <a:extLst>
            <a:ext uri="{FF2B5EF4-FFF2-40B4-BE49-F238E27FC236}">
              <a16:creationId xmlns:a16="http://schemas.microsoft.com/office/drawing/2014/main" id="{FE10D75C-61C4-4215-AA3C-8BD198159002}"/>
            </a:ext>
          </a:extLst>
        </xdr:cNvPr>
        <xdr:cNvCxnSpPr/>
      </xdr:nvCxnSpPr>
      <xdr:spPr>
        <a:xfrm>
          <a:off x="1599565" y="6054937"/>
          <a:ext cx="685800" cy="4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99712</xdr:rowOff>
    </xdr:from>
    <xdr:ext cx="405111" cy="259045"/>
    <xdr:sp macro="" textlink="">
      <xdr:nvSpPr>
        <xdr:cNvPr id="91" name="n_1aveValue有形固定資産減価償却率">
          <a:extLst>
            <a:ext uri="{FF2B5EF4-FFF2-40B4-BE49-F238E27FC236}">
              <a16:creationId xmlns:a16="http://schemas.microsoft.com/office/drawing/2014/main" id="{F6081108-79FB-40B5-8E3A-B36368252238}"/>
            </a:ext>
          </a:extLst>
        </xdr:cNvPr>
        <xdr:cNvSpPr txBox="1"/>
      </xdr:nvSpPr>
      <xdr:spPr>
        <a:xfrm>
          <a:off x="3464569" y="58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60130</xdr:rowOff>
    </xdr:from>
    <xdr:ext cx="405111" cy="259045"/>
    <xdr:sp macro="" textlink="">
      <xdr:nvSpPr>
        <xdr:cNvPr id="92" name="n_2aveValue有形固定資産減価償却率">
          <a:extLst>
            <a:ext uri="{FF2B5EF4-FFF2-40B4-BE49-F238E27FC236}">
              <a16:creationId xmlns:a16="http://schemas.microsoft.com/office/drawing/2014/main" id="{13692A45-AD0D-42BB-B493-F541BD59939A}"/>
            </a:ext>
          </a:extLst>
        </xdr:cNvPr>
        <xdr:cNvSpPr txBox="1"/>
      </xdr:nvSpPr>
      <xdr:spPr>
        <a:xfrm>
          <a:off x="2793374" y="5780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67327</xdr:rowOff>
    </xdr:from>
    <xdr:ext cx="405111" cy="259045"/>
    <xdr:sp macro="" textlink="">
      <xdr:nvSpPr>
        <xdr:cNvPr id="93" name="n_3aveValue有形固定資産減価償却率">
          <a:extLst>
            <a:ext uri="{FF2B5EF4-FFF2-40B4-BE49-F238E27FC236}">
              <a16:creationId xmlns:a16="http://schemas.microsoft.com/office/drawing/2014/main" id="{B54BAEEB-A932-4149-BB2F-8E1314EF3E44}"/>
            </a:ext>
          </a:extLst>
        </xdr:cNvPr>
        <xdr:cNvSpPr txBox="1"/>
      </xdr:nvSpPr>
      <xdr:spPr>
        <a:xfrm>
          <a:off x="2107574"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27745</xdr:rowOff>
    </xdr:from>
    <xdr:ext cx="405111" cy="259045"/>
    <xdr:sp macro="" textlink="">
      <xdr:nvSpPr>
        <xdr:cNvPr id="94" name="n_4aveValue有形固定資産減価償却率">
          <a:extLst>
            <a:ext uri="{FF2B5EF4-FFF2-40B4-BE49-F238E27FC236}">
              <a16:creationId xmlns:a16="http://schemas.microsoft.com/office/drawing/2014/main" id="{676ED945-015C-454B-8D1D-F28FE5135980}"/>
            </a:ext>
          </a:extLst>
        </xdr:cNvPr>
        <xdr:cNvSpPr txBox="1"/>
      </xdr:nvSpPr>
      <xdr:spPr>
        <a:xfrm>
          <a:off x="1421774" y="5750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160672</xdr:rowOff>
    </xdr:from>
    <xdr:ext cx="405111" cy="259045"/>
    <xdr:sp macro="" textlink="">
      <xdr:nvSpPr>
        <xdr:cNvPr id="95" name="n_1mainValue有形固定資産減価償却率">
          <a:extLst>
            <a:ext uri="{FF2B5EF4-FFF2-40B4-BE49-F238E27FC236}">
              <a16:creationId xmlns:a16="http://schemas.microsoft.com/office/drawing/2014/main" id="{06DDECFB-81CE-47BC-B911-7E0C1E90726B}"/>
            </a:ext>
          </a:extLst>
        </xdr:cNvPr>
        <xdr:cNvSpPr txBox="1"/>
      </xdr:nvSpPr>
      <xdr:spPr>
        <a:xfrm>
          <a:off x="3464569"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103099</xdr:rowOff>
    </xdr:from>
    <xdr:ext cx="405111" cy="259045"/>
    <xdr:sp macro="" textlink="">
      <xdr:nvSpPr>
        <xdr:cNvPr id="96" name="n_2mainValue有形固定資産減価償却率">
          <a:extLst>
            <a:ext uri="{FF2B5EF4-FFF2-40B4-BE49-F238E27FC236}">
              <a16:creationId xmlns:a16="http://schemas.microsoft.com/office/drawing/2014/main" id="{252B0F4E-7290-4E3D-8C0F-1254824DB037}"/>
            </a:ext>
          </a:extLst>
        </xdr:cNvPr>
        <xdr:cNvSpPr txBox="1"/>
      </xdr:nvSpPr>
      <xdr:spPr>
        <a:xfrm>
          <a:off x="2793374" y="6168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77910</xdr:rowOff>
    </xdr:from>
    <xdr:ext cx="405111" cy="259045"/>
    <xdr:sp macro="" textlink="">
      <xdr:nvSpPr>
        <xdr:cNvPr id="97" name="n_3mainValue有形固定資産減価償却率">
          <a:extLst>
            <a:ext uri="{FF2B5EF4-FFF2-40B4-BE49-F238E27FC236}">
              <a16:creationId xmlns:a16="http://schemas.microsoft.com/office/drawing/2014/main" id="{FD5561D8-2E61-44DB-A7F4-70DA16664FEE}"/>
            </a:ext>
          </a:extLst>
        </xdr:cNvPr>
        <xdr:cNvSpPr txBox="1"/>
      </xdr:nvSpPr>
      <xdr:spPr>
        <a:xfrm>
          <a:off x="2107574" y="614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27534</xdr:rowOff>
    </xdr:from>
    <xdr:ext cx="405111" cy="259045"/>
    <xdr:sp macro="" textlink="">
      <xdr:nvSpPr>
        <xdr:cNvPr id="98" name="n_4mainValue有形固定資産減価償却率">
          <a:extLst>
            <a:ext uri="{FF2B5EF4-FFF2-40B4-BE49-F238E27FC236}">
              <a16:creationId xmlns:a16="http://schemas.microsoft.com/office/drawing/2014/main" id="{6D0A2F26-1A66-464D-B98F-50DAD6501C7E}"/>
            </a:ext>
          </a:extLst>
        </xdr:cNvPr>
        <xdr:cNvSpPr txBox="1"/>
      </xdr:nvSpPr>
      <xdr:spPr>
        <a:xfrm>
          <a:off x="1421774" y="609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7822E43F-32E7-40B2-ABFC-FB68CA699DD6}"/>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777F1DB7-3711-422E-A656-9BD98A202369}"/>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36F1D9CD-33A0-4F6D-8668-FD2360225DF9}"/>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948F2C7E-51F5-41EE-B2A0-F685F1E2D524}"/>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2B9745C-8042-416E-9E94-E2F1229C8060}"/>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F4EAC97F-BDD3-4764-810B-CB28F56B28E6}"/>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BC8B7503-98A9-4700-80F9-5FF45AD5142F}"/>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9A368FC4-D7A0-4383-84F2-37222EFB22F8}"/>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8949D098-F26A-42D0-8493-8C3212ACC347}"/>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9B0FC58F-38F2-45DC-BD2F-D2A9E7B249BD}"/>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F22F76ED-2459-4F7E-97BD-E6CB1E6C699C}"/>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5430E90E-35B1-40FE-8C87-7D836EAC85F4}"/>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BFA48A61-A96F-4BFC-89B0-89AA67CB08D8}"/>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全体を通して、全国平均よりもやや高く、千葉県平均よりもやや低い比率となっている。令和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年度は、臨時財政対策債特例発行可能額の増等により債務償還比率は前年度より下がった。</a:t>
          </a:r>
        </a:p>
        <a:p>
          <a:r>
            <a:rPr kumimoji="1" lang="ja-JP" altLang="en-US" sz="1100">
              <a:latin typeface="ＭＳ Ｐゴシック" panose="020B0600070205080204" pitchFamily="50" charset="-128"/>
              <a:ea typeface="ＭＳ Ｐゴシック" panose="020B0600070205080204" pitchFamily="50" charset="-128"/>
            </a:rPr>
            <a:t>現在、充当可能基金増加のため、全庁的な事業の見直しをはじめとした歳出削減に努めている。また、今後もより一層の投資的経費の厳正な管理により債務負担額の減少に努める。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9EFDBAF0-EBAB-4BB8-BD1C-A9D7A390D0C0}"/>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187DCC05-284A-44BD-8637-03EBB31B2A39}"/>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DC3FA21C-D293-48FE-BB19-72F52669EDD7}"/>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31993A70-8323-4068-B5B4-3FCD364C22F7}"/>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16E94720-4E65-4315-89FC-6F0FB2CDA141}"/>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33A49733-259D-47B8-8713-36BDE77F3DEC}"/>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68562419-661B-42CB-AE7E-54EA009A9134}"/>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C171C247-2312-48D1-8A81-F58B813F572F}"/>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A0AAA833-5B46-49EF-B069-B3A5CFF6A279}"/>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9D8656AE-1E2D-4C38-9905-3EF3562960A2}"/>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A226CB00-572C-4014-BC49-C208FB2067A7}"/>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695AB534-0B52-4B62-9497-A74D01F02A8A}"/>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3DBE7E5-0404-4ADE-93C8-38A1CA176E2A}"/>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2A829D59-DADD-4A73-ABBA-3E74BF3717D1}"/>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8718BD44-933E-4508-9330-924342A1942B}"/>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47420</xdr:rowOff>
    </xdr:to>
    <xdr:cxnSp macro="">
      <xdr:nvCxnSpPr>
        <xdr:cNvPr id="127" name="直線コネクタ 126">
          <a:extLst>
            <a:ext uri="{FF2B5EF4-FFF2-40B4-BE49-F238E27FC236}">
              <a16:creationId xmlns:a16="http://schemas.microsoft.com/office/drawing/2014/main" id="{DB8E5012-9946-448F-B264-ACA39A9E8A7C}"/>
            </a:ext>
          </a:extLst>
        </xdr:cNvPr>
        <xdr:cNvCxnSpPr/>
      </xdr:nvCxnSpPr>
      <xdr:spPr>
        <a:xfrm flipV="1">
          <a:off x="13313410" y="5295688"/>
          <a:ext cx="1269" cy="1506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51247</xdr:rowOff>
    </xdr:from>
    <xdr:ext cx="560923" cy="259045"/>
    <xdr:sp macro="" textlink="">
      <xdr:nvSpPr>
        <xdr:cNvPr id="128" name="債務償還比率最小値テキスト">
          <a:extLst>
            <a:ext uri="{FF2B5EF4-FFF2-40B4-BE49-F238E27FC236}">
              <a16:creationId xmlns:a16="http://schemas.microsoft.com/office/drawing/2014/main" id="{32515B84-543E-4C9D-839E-F4CCCB4AC774}"/>
            </a:ext>
          </a:extLst>
        </xdr:cNvPr>
        <xdr:cNvSpPr txBox="1"/>
      </xdr:nvSpPr>
      <xdr:spPr>
        <a:xfrm>
          <a:off x="13369925" y="680828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47420</xdr:rowOff>
    </xdr:from>
    <xdr:to>
      <xdr:col>76</xdr:col>
      <xdr:colOff>111125</xdr:colOff>
      <xdr:row>35</xdr:row>
      <xdr:rowOff>47420</xdr:rowOff>
    </xdr:to>
    <xdr:cxnSp macro="">
      <xdr:nvCxnSpPr>
        <xdr:cNvPr id="129" name="直線コネクタ 128">
          <a:extLst>
            <a:ext uri="{FF2B5EF4-FFF2-40B4-BE49-F238E27FC236}">
              <a16:creationId xmlns:a16="http://schemas.microsoft.com/office/drawing/2014/main" id="{7F4D0BD3-9120-4A48-8421-91D99F25F2BD}"/>
            </a:ext>
          </a:extLst>
        </xdr:cNvPr>
        <xdr:cNvCxnSpPr/>
      </xdr:nvCxnSpPr>
      <xdr:spPr>
        <a:xfrm>
          <a:off x="13251180" y="680255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451DCE4E-B625-4A50-B660-964C727B301A}"/>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45C322A0-7A1F-432C-BE2C-D8BE3463DC2B}"/>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79526</xdr:rowOff>
    </xdr:from>
    <xdr:ext cx="469744" cy="259045"/>
    <xdr:sp macro="" textlink="">
      <xdr:nvSpPr>
        <xdr:cNvPr id="132" name="債務償還比率平均値テキスト">
          <a:extLst>
            <a:ext uri="{FF2B5EF4-FFF2-40B4-BE49-F238E27FC236}">
              <a16:creationId xmlns:a16="http://schemas.microsoft.com/office/drawing/2014/main" id="{8255EA10-8C52-4CFF-991D-803B4F54DFA3}"/>
            </a:ext>
          </a:extLst>
        </xdr:cNvPr>
        <xdr:cNvSpPr txBox="1"/>
      </xdr:nvSpPr>
      <xdr:spPr>
        <a:xfrm>
          <a:off x="13369925" y="56326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56649</xdr:rowOff>
    </xdr:from>
    <xdr:to>
      <xdr:col>76</xdr:col>
      <xdr:colOff>73025</xdr:colOff>
      <xdr:row>29</xdr:row>
      <xdr:rowOff>158249</xdr:rowOff>
    </xdr:to>
    <xdr:sp macro="" textlink="">
      <xdr:nvSpPr>
        <xdr:cNvPr id="133" name="フローチャート: 判断 132">
          <a:extLst>
            <a:ext uri="{FF2B5EF4-FFF2-40B4-BE49-F238E27FC236}">
              <a16:creationId xmlns:a16="http://schemas.microsoft.com/office/drawing/2014/main" id="{29A95B5D-C9B4-4220-8C1F-23DFA92733F7}"/>
            </a:ext>
          </a:extLst>
        </xdr:cNvPr>
        <xdr:cNvSpPr/>
      </xdr:nvSpPr>
      <xdr:spPr>
        <a:xfrm>
          <a:off x="13289280" y="5784984"/>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61207</xdr:rowOff>
    </xdr:from>
    <xdr:to>
      <xdr:col>72</xdr:col>
      <xdr:colOff>123825</xdr:colOff>
      <xdr:row>29</xdr:row>
      <xdr:rowOff>162807</xdr:rowOff>
    </xdr:to>
    <xdr:sp macro="" textlink="">
      <xdr:nvSpPr>
        <xdr:cNvPr id="134" name="フローチャート: 判断 133">
          <a:extLst>
            <a:ext uri="{FF2B5EF4-FFF2-40B4-BE49-F238E27FC236}">
              <a16:creationId xmlns:a16="http://schemas.microsoft.com/office/drawing/2014/main" id="{7649CECD-C50E-4228-9F69-F5BDC77CA37F}"/>
            </a:ext>
          </a:extLst>
        </xdr:cNvPr>
        <xdr:cNvSpPr/>
      </xdr:nvSpPr>
      <xdr:spPr>
        <a:xfrm>
          <a:off x="12629515" y="5781922"/>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7472</xdr:rowOff>
    </xdr:from>
    <xdr:to>
      <xdr:col>68</xdr:col>
      <xdr:colOff>123825</xdr:colOff>
      <xdr:row>29</xdr:row>
      <xdr:rowOff>109072</xdr:rowOff>
    </xdr:to>
    <xdr:sp macro="" textlink="">
      <xdr:nvSpPr>
        <xdr:cNvPr id="135" name="フローチャート: 判断 134">
          <a:extLst>
            <a:ext uri="{FF2B5EF4-FFF2-40B4-BE49-F238E27FC236}">
              <a16:creationId xmlns:a16="http://schemas.microsoft.com/office/drawing/2014/main" id="{C2469B67-FA56-47BF-AD24-15583DB2B6A6}"/>
            </a:ext>
          </a:extLst>
        </xdr:cNvPr>
        <xdr:cNvSpPr/>
      </xdr:nvSpPr>
      <xdr:spPr>
        <a:xfrm>
          <a:off x="11943715" y="5733902"/>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13539</xdr:rowOff>
    </xdr:from>
    <xdr:to>
      <xdr:col>64</xdr:col>
      <xdr:colOff>123825</xdr:colOff>
      <xdr:row>30</xdr:row>
      <xdr:rowOff>115139</xdr:rowOff>
    </xdr:to>
    <xdr:sp macro="" textlink="">
      <xdr:nvSpPr>
        <xdr:cNvPr id="136" name="フローチャート: 判断 135">
          <a:extLst>
            <a:ext uri="{FF2B5EF4-FFF2-40B4-BE49-F238E27FC236}">
              <a16:creationId xmlns:a16="http://schemas.microsoft.com/office/drawing/2014/main" id="{A157A733-0587-4E87-A6B5-78737723F94A}"/>
            </a:ext>
          </a:extLst>
        </xdr:cNvPr>
        <xdr:cNvSpPr/>
      </xdr:nvSpPr>
      <xdr:spPr>
        <a:xfrm>
          <a:off x="11257915" y="591332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73392</xdr:rowOff>
    </xdr:from>
    <xdr:to>
      <xdr:col>60</xdr:col>
      <xdr:colOff>123825</xdr:colOff>
      <xdr:row>31</xdr:row>
      <xdr:rowOff>3542</xdr:rowOff>
    </xdr:to>
    <xdr:sp macro="" textlink="">
      <xdr:nvSpPr>
        <xdr:cNvPr id="137" name="フローチャート: 判断 136">
          <a:extLst>
            <a:ext uri="{FF2B5EF4-FFF2-40B4-BE49-F238E27FC236}">
              <a16:creationId xmlns:a16="http://schemas.microsoft.com/office/drawing/2014/main" id="{DAE54A19-9E1A-4EE2-853F-FC533A3B9AAC}"/>
            </a:ext>
          </a:extLst>
        </xdr:cNvPr>
        <xdr:cNvSpPr/>
      </xdr:nvSpPr>
      <xdr:spPr>
        <a:xfrm>
          <a:off x="10572115" y="5969367"/>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F5F2BEA2-889E-4DD9-9D82-627FD0AC5CC6}"/>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CDE7939-2B3C-44A9-BE08-D6D5FCC79F90}"/>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3FF9E27-B0C1-40D8-8ABF-CFEA641A08C3}"/>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504B4C93-95F1-414E-B0D3-AEDE67583CCD}"/>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83877B80-1D10-4294-96EB-1E7304C83AA6}"/>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157762</xdr:rowOff>
    </xdr:from>
    <xdr:to>
      <xdr:col>76</xdr:col>
      <xdr:colOff>73025</xdr:colOff>
      <xdr:row>30</xdr:row>
      <xdr:rowOff>87912</xdr:rowOff>
    </xdr:to>
    <xdr:sp macro="" textlink="">
      <xdr:nvSpPr>
        <xdr:cNvPr id="143" name="楕円 142">
          <a:extLst>
            <a:ext uri="{FF2B5EF4-FFF2-40B4-BE49-F238E27FC236}">
              <a16:creationId xmlns:a16="http://schemas.microsoft.com/office/drawing/2014/main" id="{C41571DC-BBD5-4039-925C-E6E2F3577E48}"/>
            </a:ext>
          </a:extLst>
        </xdr:cNvPr>
        <xdr:cNvSpPr/>
      </xdr:nvSpPr>
      <xdr:spPr>
        <a:xfrm>
          <a:off x="13289280" y="588419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136189</xdr:rowOff>
    </xdr:from>
    <xdr:ext cx="469744" cy="259045"/>
    <xdr:sp macro="" textlink="">
      <xdr:nvSpPr>
        <xdr:cNvPr id="144" name="債務償還比率該当値テキスト">
          <a:extLst>
            <a:ext uri="{FF2B5EF4-FFF2-40B4-BE49-F238E27FC236}">
              <a16:creationId xmlns:a16="http://schemas.microsoft.com/office/drawing/2014/main" id="{CAFBC744-994F-4D29-B4E3-E9CB6E1A966E}"/>
            </a:ext>
          </a:extLst>
        </xdr:cNvPr>
        <xdr:cNvSpPr txBox="1"/>
      </xdr:nvSpPr>
      <xdr:spPr>
        <a:xfrm>
          <a:off x="13369925" y="585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64996</xdr:rowOff>
    </xdr:from>
    <xdr:to>
      <xdr:col>72</xdr:col>
      <xdr:colOff>123825</xdr:colOff>
      <xdr:row>30</xdr:row>
      <xdr:rowOff>166596</xdr:rowOff>
    </xdr:to>
    <xdr:sp macro="" textlink="">
      <xdr:nvSpPr>
        <xdr:cNvPr id="145" name="楕円 144">
          <a:extLst>
            <a:ext uri="{FF2B5EF4-FFF2-40B4-BE49-F238E27FC236}">
              <a16:creationId xmlns:a16="http://schemas.microsoft.com/office/drawing/2014/main" id="{7BA1B507-AD5A-413B-BB2E-3E77DB2312F7}"/>
            </a:ext>
          </a:extLst>
        </xdr:cNvPr>
        <xdr:cNvSpPr/>
      </xdr:nvSpPr>
      <xdr:spPr>
        <a:xfrm>
          <a:off x="12629515" y="5959066"/>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37112</xdr:rowOff>
    </xdr:from>
    <xdr:to>
      <xdr:col>76</xdr:col>
      <xdr:colOff>22225</xdr:colOff>
      <xdr:row>30</xdr:row>
      <xdr:rowOff>115796</xdr:rowOff>
    </xdr:to>
    <xdr:cxnSp macro="">
      <xdr:nvCxnSpPr>
        <xdr:cNvPr id="146" name="直線コネクタ 145">
          <a:extLst>
            <a:ext uri="{FF2B5EF4-FFF2-40B4-BE49-F238E27FC236}">
              <a16:creationId xmlns:a16="http://schemas.microsoft.com/office/drawing/2014/main" id="{C5C4FE99-D958-47CA-842E-C472976D91D0}"/>
            </a:ext>
          </a:extLst>
        </xdr:cNvPr>
        <xdr:cNvCxnSpPr/>
      </xdr:nvCxnSpPr>
      <xdr:spPr>
        <a:xfrm flipV="1">
          <a:off x="12684125" y="5933087"/>
          <a:ext cx="631190" cy="7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107386</xdr:rowOff>
    </xdr:from>
    <xdr:to>
      <xdr:col>68</xdr:col>
      <xdr:colOff>123825</xdr:colOff>
      <xdr:row>30</xdr:row>
      <xdr:rowOff>37536</xdr:rowOff>
    </xdr:to>
    <xdr:sp macro="" textlink="">
      <xdr:nvSpPr>
        <xdr:cNvPr id="147" name="楕円 146">
          <a:extLst>
            <a:ext uri="{FF2B5EF4-FFF2-40B4-BE49-F238E27FC236}">
              <a16:creationId xmlns:a16="http://schemas.microsoft.com/office/drawing/2014/main" id="{8FE7C827-2299-49CD-B1F2-EB271FFFB159}"/>
            </a:ext>
          </a:extLst>
        </xdr:cNvPr>
        <xdr:cNvSpPr/>
      </xdr:nvSpPr>
      <xdr:spPr>
        <a:xfrm>
          <a:off x="11943715" y="583000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158186</xdr:rowOff>
    </xdr:from>
    <xdr:to>
      <xdr:col>72</xdr:col>
      <xdr:colOff>73025</xdr:colOff>
      <xdr:row>30</xdr:row>
      <xdr:rowOff>115796</xdr:rowOff>
    </xdr:to>
    <xdr:cxnSp macro="">
      <xdr:nvCxnSpPr>
        <xdr:cNvPr id="148" name="直線コネクタ 147">
          <a:extLst>
            <a:ext uri="{FF2B5EF4-FFF2-40B4-BE49-F238E27FC236}">
              <a16:creationId xmlns:a16="http://schemas.microsoft.com/office/drawing/2014/main" id="{E9D1BDA4-5E4C-4398-A1A9-5C8406530A81}"/>
            </a:ext>
          </a:extLst>
        </xdr:cNvPr>
        <xdr:cNvCxnSpPr/>
      </xdr:nvCxnSpPr>
      <xdr:spPr>
        <a:xfrm>
          <a:off x="11998325" y="5884616"/>
          <a:ext cx="685800" cy="12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71233</xdr:rowOff>
    </xdr:from>
    <xdr:to>
      <xdr:col>64</xdr:col>
      <xdr:colOff>123825</xdr:colOff>
      <xdr:row>31</xdr:row>
      <xdr:rowOff>1383</xdr:rowOff>
    </xdr:to>
    <xdr:sp macro="" textlink="">
      <xdr:nvSpPr>
        <xdr:cNvPr id="149" name="楕円 148">
          <a:extLst>
            <a:ext uri="{FF2B5EF4-FFF2-40B4-BE49-F238E27FC236}">
              <a16:creationId xmlns:a16="http://schemas.microsoft.com/office/drawing/2014/main" id="{BEA8D442-0288-4B4F-8668-86137B4E0AAF}"/>
            </a:ext>
          </a:extLst>
        </xdr:cNvPr>
        <xdr:cNvSpPr/>
      </xdr:nvSpPr>
      <xdr:spPr>
        <a:xfrm>
          <a:off x="11257915" y="596530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158186</xdr:rowOff>
    </xdr:from>
    <xdr:to>
      <xdr:col>68</xdr:col>
      <xdr:colOff>73025</xdr:colOff>
      <xdr:row>30</xdr:row>
      <xdr:rowOff>122033</xdr:rowOff>
    </xdr:to>
    <xdr:cxnSp macro="">
      <xdr:nvCxnSpPr>
        <xdr:cNvPr id="150" name="直線コネクタ 149">
          <a:extLst>
            <a:ext uri="{FF2B5EF4-FFF2-40B4-BE49-F238E27FC236}">
              <a16:creationId xmlns:a16="http://schemas.microsoft.com/office/drawing/2014/main" id="{77BC9B60-CC80-4BFB-8AC8-B39397E37164}"/>
            </a:ext>
          </a:extLst>
        </xdr:cNvPr>
        <xdr:cNvCxnSpPr/>
      </xdr:nvCxnSpPr>
      <xdr:spPr>
        <a:xfrm flipV="1">
          <a:off x="11312525" y="5884616"/>
          <a:ext cx="685800" cy="135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61588</xdr:rowOff>
    </xdr:from>
    <xdr:to>
      <xdr:col>60</xdr:col>
      <xdr:colOff>123825</xdr:colOff>
      <xdr:row>31</xdr:row>
      <xdr:rowOff>163188</xdr:rowOff>
    </xdr:to>
    <xdr:sp macro="" textlink="">
      <xdr:nvSpPr>
        <xdr:cNvPr id="151" name="楕円 150">
          <a:extLst>
            <a:ext uri="{FF2B5EF4-FFF2-40B4-BE49-F238E27FC236}">
              <a16:creationId xmlns:a16="http://schemas.microsoft.com/office/drawing/2014/main" id="{90967A9B-E76F-48E1-96D3-98CA8D338921}"/>
            </a:ext>
          </a:extLst>
        </xdr:cNvPr>
        <xdr:cNvSpPr/>
      </xdr:nvSpPr>
      <xdr:spPr>
        <a:xfrm>
          <a:off x="10572115" y="6125203"/>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122033</xdr:rowOff>
    </xdr:from>
    <xdr:to>
      <xdr:col>64</xdr:col>
      <xdr:colOff>73025</xdr:colOff>
      <xdr:row>31</xdr:row>
      <xdr:rowOff>112388</xdr:rowOff>
    </xdr:to>
    <xdr:cxnSp macro="">
      <xdr:nvCxnSpPr>
        <xdr:cNvPr id="152" name="直線コネクタ 151">
          <a:extLst>
            <a:ext uri="{FF2B5EF4-FFF2-40B4-BE49-F238E27FC236}">
              <a16:creationId xmlns:a16="http://schemas.microsoft.com/office/drawing/2014/main" id="{AA486567-E5BA-4125-9680-B66796BAECFA}"/>
            </a:ext>
          </a:extLst>
        </xdr:cNvPr>
        <xdr:cNvCxnSpPr/>
      </xdr:nvCxnSpPr>
      <xdr:spPr>
        <a:xfrm flipV="1">
          <a:off x="10626725" y="6019913"/>
          <a:ext cx="685800" cy="159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7884</xdr:rowOff>
    </xdr:from>
    <xdr:ext cx="469744" cy="259045"/>
    <xdr:sp macro="" textlink="">
      <xdr:nvSpPr>
        <xdr:cNvPr id="153" name="n_1aveValue債務償還比率">
          <a:extLst>
            <a:ext uri="{FF2B5EF4-FFF2-40B4-BE49-F238E27FC236}">
              <a16:creationId xmlns:a16="http://schemas.microsoft.com/office/drawing/2014/main" id="{B7AB3147-F40E-4F9D-B2DD-CC9C39FC63C6}"/>
            </a:ext>
          </a:extLst>
        </xdr:cNvPr>
        <xdr:cNvSpPr txBox="1"/>
      </xdr:nvSpPr>
      <xdr:spPr>
        <a:xfrm>
          <a:off x="12459412" y="5562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125599</xdr:rowOff>
    </xdr:from>
    <xdr:ext cx="469744" cy="259045"/>
    <xdr:sp macro="" textlink="">
      <xdr:nvSpPr>
        <xdr:cNvPr id="154" name="n_2aveValue債務償還比率">
          <a:extLst>
            <a:ext uri="{FF2B5EF4-FFF2-40B4-BE49-F238E27FC236}">
              <a16:creationId xmlns:a16="http://schemas.microsoft.com/office/drawing/2014/main" id="{7C68131A-BA8B-496E-A315-6764E1B17F5A}"/>
            </a:ext>
          </a:extLst>
        </xdr:cNvPr>
        <xdr:cNvSpPr txBox="1"/>
      </xdr:nvSpPr>
      <xdr:spPr>
        <a:xfrm>
          <a:off x="11780597" y="5509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131666</xdr:rowOff>
    </xdr:from>
    <xdr:ext cx="469744" cy="259045"/>
    <xdr:sp macro="" textlink="">
      <xdr:nvSpPr>
        <xdr:cNvPr id="155" name="n_3aveValue債務償還比率">
          <a:extLst>
            <a:ext uri="{FF2B5EF4-FFF2-40B4-BE49-F238E27FC236}">
              <a16:creationId xmlns:a16="http://schemas.microsoft.com/office/drawing/2014/main" id="{88F15884-81E7-4F69-9FC2-16A9E7021546}"/>
            </a:ext>
          </a:extLst>
        </xdr:cNvPr>
        <xdr:cNvSpPr txBox="1"/>
      </xdr:nvSpPr>
      <xdr:spPr>
        <a:xfrm>
          <a:off x="11094797" y="5688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20069</xdr:rowOff>
    </xdr:from>
    <xdr:ext cx="469744" cy="259045"/>
    <xdr:sp macro="" textlink="">
      <xdr:nvSpPr>
        <xdr:cNvPr id="156" name="n_4aveValue債務償還比率">
          <a:extLst>
            <a:ext uri="{FF2B5EF4-FFF2-40B4-BE49-F238E27FC236}">
              <a16:creationId xmlns:a16="http://schemas.microsoft.com/office/drawing/2014/main" id="{7D22F882-9939-478E-92CE-5DD272C7062B}"/>
            </a:ext>
          </a:extLst>
        </xdr:cNvPr>
        <xdr:cNvSpPr txBox="1"/>
      </xdr:nvSpPr>
      <xdr:spPr>
        <a:xfrm>
          <a:off x="10408997" y="574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157723</xdr:rowOff>
    </xdr:from>
    <xdr:ext cx="469744" cy="259045"/>
    <xdr:sp macro="" textlink="">
      <xdr:nvSpPr>
        <xdr:cNvPr id="157" name="n_1mainValue債務償還比率">
          <a:extLst>
            <a:ext uri="{FF2B5EF4-FFF2-40B4-BE49-F238E27FC236}">
              <a16:creationId xmlns:a16="http://schemas.microsoft.com/office/drawing/2014/main" id="{54C444E7-FE20-47E9-AD73-570C8621DAE7}"/>
            </a:ext>
          </a:extLst>
        </xdr:cNvPr>
        <xdr:cNvSpPr txBox="1"/>
      </xdr:nvSpPr>
      <xdr:spPr>
        <a:xfrm>
          <a:off x="12459412" y="6055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28663</xdr:rowOff>
    </xdr:from>
    <xdr:ext cx="469744" cy="259045"/>
    <xdr:sp macro="" textlink="">
      <xdr:nvSpPr>
        <xdr:cNvPr id="158" name="n_2mainValue債務償還比率">
          <a:extLst>
            <a:ext uri="{FF2B5EF4-FFF2-40B4-BE49-F238E27FC236}">
              <a16:creationId xmlns:a16="http://schemas.microsoft.com/office/drawing/2014/main" id="{D77814B9-7B10-4AF9-8794-A064F02C6135}"/>
            </a:ext>
          </a:extLst>
        </xdr:cNvPr>
        <xdr:cNvSpPr txBox="1"/>
      </xdr:nvSpPr>
      <xdr:spPr>
        <a:xfrm>
          <a:off x="11780597" y="592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163960</xdr:rowOff>
    </xdr:from>
    <xdr:ext cx="469744" cy="259045"/>
    <xdr:sp macro="" textlink="">
      <xdr:nvSpPr>
        <xdr:cNvPr id="159" name="n_3mainValue債務償還比率">
          <a:extLst>
            <a:ext uri="{FF2B5EF4-FFF2-40B4-BE49-F238E27FC236}">
              <a16:creationId xmlns:a16="http://schemas.microsoft.com/office/drawing/2014/main" id="{51BE9126-C5D4-481F-9372-29134F54A650}"/>
            </a:ext>
          </a:extLst>
        </xdr:cNvPr>
        <xdr:cNvSpPr txBox="1"/>
      </xdr:nvSpPr>
      <xdr:spPr>
        <a:xfrm>
          <a:off x="11094797" y="6063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154315</xdr:rowOff>
    </xdr:from>
    <xdr:ext cx="469744" cy="259045"/>
    <xdr:sp macro="" textlink="">
      <xdr:nvSpPr>
        <xdr:cNvPr id="160" name="n_4mainValue債務償還比率">
          <a:extLst>
            <a:ext uri="{FF2B5EF4-FFF2-40B4-BE49-F238E27FC236}">
              <a16:creationId xmlns:a16="http://schemas.microsoft.com/office/drawing/2014/main" id="{2CFD3D57-9E72-470D-B442-3D15816DD942}"/>
            </a:ext>
          </a:extLst>
        </xdr:cNvPr>
        <xdr:cNvSpPr txBox="1"/>
      </xdr:nvSpPr>
      <xdr:spPr>
        <a:xfrm>
          <a:off x="10408997" y="622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3DD1FF9A-493C-437E-9F0B-15E3184AD2E6}"/>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676F5625-FAF0-4D96-B594-5F0558908C5F}"/>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8F33E9DC-A5B3-416D-BF0C-B3CCB6F9FE34}"/>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A61902A6-8EE9-4889-B467-535E7961EC13}"/>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5B7AFB63-C55F-4B06-BBB8-8F01905B4140}"/>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FCBA3F95-AFF5-409F-923D-216DC005E4C2}"/>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77929D1-CA03-4BC6-B5A8-F7EADB811F84}"/>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3E731BF-529E-4D28-8FCD-2729ACECAFB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C906BA3-60CD-4998-AD89-FE9C0A96043B}"/>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FC2BF2A-2514-4515-B3E5-E52E8FBC9B54}"/>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千葉県酒々井町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ED05B4F-5617-4254-B006-74AC178DEE9C}"/>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B2443FC-3290-41BA-831D-253B105C5E85}"/>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C2F5FE5-2F23-4F59-9DC8-6B165105F156}"/>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88A8635-2F9A-435A-A27C-F58AF3D1EB9A}"/>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DF91B6D-7848-401E-B08A-D52960A632BA}"/>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561F2DD-23AB-433D-AB2F-52D70C80DD32}"/>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20,207
19,352
19.01
7,248,785
7,023,082
176,179
4,794,397
5,223,321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80233EE-80BF-46F7-8AF9-70E82C8AD591}"/>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EE50DCC-7A1C-43B6-A58F-E7BB2DE37AFC}"/>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614C118-CFB5-446C-A3C4-0C1E29EE36BD}"/>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2A17974-568B-4AEE-88A0-06656D3D9CC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AA96CDC-E483-4542-9EE4-9DCC54B88661}"/>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816C9C7-5DF9-46E8-A4C9-85A0A896F12B}"/>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64B951F-4C55-4F76-A09A-014F61CFAB3C}"/>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1A10074-F1F8-4731-B3B6-22F79B59F171}"/>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E990CB5-6F49-41C3-AB91-DE39CF21439B}"/>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1C8AD46-02B2-4F23-8D48-A93B96D2B8BF}"/>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0E3C5ED-1E4F-460C-9140-B573691913F8}"/>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C7BCB0B-572E-4C16-A286-CDE1B6AFC8F7}"/>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9C97499-A26A-4A93-8AA1-A803A105B661}"/>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4281757-6A9A-48CA-B56C-FFAA3DBFFC93}"/>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69944E2-F498-4CC1-9793-2C06C6BFF07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8002772-2B59-434F-8D50-64196648F7D7}"/>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F16A961-996A-4241-B329-329E849F7289}"/>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F03F86A-A4D6-4162-AC97-69466C3E60C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AF16931-22B4-4AB9-B68B-88104CFFFB72}"/>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50C6D52-0C0F-49ED-ACEE-898D0014CE1C}"/>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32DD99F-D690-4E87-8787-54E96B43579F}"/>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95593C3-FA89-43C6-9F42-EE08E78DCFBC}"/>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6A84DC0-900F-4F00-90ED-72FD873E2B6F}"/>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759DC2C-AE8C-4016-B271-569DB98E4D2A}"/>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DF86524-C649-463F-9FAC-6E0D81E09430}"/>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669D9A5-A2D7-4DCB-8D8D-7B12B98640DA}"/>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1EC3F7B-428C-49D9-A133-1CB8347D063D}"/>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F29CA77-23F4-466A-972E-2E841F14B1DF}"/>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1FA65C-C715-476D-B4E0-006BEF755718}"/>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D22CF3E-E5B8-4CAC-B986-FBEDFF7EEBB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BEA609E-469B-4496-87F3-83DA98A158F9}"/>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0980A57-760E-40E4-BD44-ED14DBAB2E06}"/>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5C93BCE-070B-4E92-8442-E1D10B2F2D84}"/>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3B793DC-2183-4596-A002-3CE3D4AA8E2C}"/>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03C4CF9-1EED-40A2-9F40-1A8057EA6364}"/>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89790A9-09BB-4BB2-AF64-2E2ACB2E54C8}"/>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716082E-D53A-4433-A3C0-ABADED99D0F5}"/>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CF47309-63AE-4F30-B53D-69E5CC7A9F58}"/>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1B570BD-AD10-4A98-8D85-270C1AC53B11}"/>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5C4A0B2-4898-495E-8886-49B929BBE68C}"/>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6F267B-E31E-456B-BDBB-8A60A4D00D96}"/>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F7B3C42-EF2B-4A00-BD38-270FE7CBDD45}"/>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AC49475-5845-4951-8A24-563AC0DFFCB1}"/>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23622</xdr:rowOff>
    </xdr:from>
    <xdr:to>
      <xdr:col>24</xdr:col>
      <xdr:colOff>62865</xdr:colOff>
      <xdr:row>41</xdr:row>
      <xdr:rowOff>133350</xdr:rowOff>
    </xdr:to>
    <xdr:cxnSp macro="">
      <xdr:nvCxnSpPr>
        <xdr:cNvPr id="55" name="直線コネクタ 54">
          <a:extLst>
            <a:ext uri="{FF2B5EF4-FFF2-40B4-BE49-F238E27FC236}">
              <a16:creationId xmlns:a16="http://schemas.microsoft.com/office/drawing/2014/main" id="{B6E08E53-21D2-4C9E-8C3D-941968992BC1}"/>
            </a:ext>
          </a:extLst>
        </xdr:cNvPr>
        <xdr:cNvCxnSpPr/>
      </xdr:nvCxnSpPr>
      <xdr:spPr>
        <a:xfrm flipV="1">
          <a:off x="4173855" y="5677662"/>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69744" cy="259045"/>
    <xdr:sp macro="" textlink="">
      <xdr:nvSpPr>
        <xdr:cNvPr id="56" name="【道路】&#10;有形固定資産減価償却率最小値テキスト">
          <a:extLst>
            <a:ext uri="{FF2B5EF4-FFF2-40B4-BE49-F238E27FC236}">
              <a16:creationId xmlns:a16="http://schemas.microsoft.com/office/drawing/2014/main" id="{AA951F20-2090-469C-A728-36A3B3EE0190}"/>
            </a:ext>
          </a:extLst>
        </xdr:cNvPr>
        <xdr:cNvSpPr txBox="1"/>
      </xdr:nvSpPr>
      <xdr:spPr>
        <a:xfrm>
          <a:off x="4212590"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7" name="直線コネクタ 56">
          <a:extLst>
            <a:ext uri="{FF2B5EF4-FFF2-40B4-BE49-F238E27FC236}">
              <a16:creationId xmlns:a16="http://schemas.microsoft.com/office/drawing/2014/main" id="{C9D5FD8B-55AE-4AED-9BD8-0497389C9F45}"/>
            </a:ext>
          </a:extLst>
        </xdr:cNvPr>
        <xdr:cNvCxnSpPr/>
      </xdr:nvCxnSpPr>
      <xdr:spPr>
        <a:xfrm>
          <a:off x="4112260" y="7158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2DE719D3-1CCB-45FF-BAA4-37EBDE85558B}"/>
            </a:ext>
          </a:extLst>
        </xdr:cNvPr>
        <xdr:cNvSpPr txBox="1"/>
      </xdr:nvSpPr>
      <xdr:spPr>
        <a:xfrm>
          <a:off x="4212590" y="5454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23622</xdr:rowOff>
    </xdr:from>
    <xdr:to>
      <xdr:col>24</xdr:col>
      <xdr:colOff>152400</xdr:colOff>
      <xdr:row>33</xdr:row>
      <xdr:rowOff>23622</xdr:rowOff>
    </xdr:to>
    <xdr:cxnSp macro="">
      <xdr:nvCxnSpPr>
        <xdr:cNvPr id="59" name="直線コネクタ 58">
          <a:extLst>
            <a:ext uri="{FF2B5EF4-FFF2-40B4-BE49-F238E27FC236}">
              <a16:creationId xmlns:a16="http://schemas.microsoft.com/office/drawing/2014/main" id="{108CD62A-097B-4B60-8454-8DC507227157}"/>
            </a:ext>
          </a:extLst>
        </xdr:cNvPr>
        <xdr:cNvCxnSpPr/>
      </xdr:nvCxnSpPr>
      <xdr:spPr>
        <a:xfrm>
          <a:off x="4112260" y="56776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10685</xdr:rowOff>
    </xdr:from>
    <xdr:ext cx="405111" cy="259045"/>
    <xdr:sp macro="" textlink="">
      <xdr:nvSpPr>
        <xdr:cNvPr id="60" name="【道路】&#10;有形固定資産減価償却率平均値テキスト">
          <a:extLst>
            <a:ext uri="{FF2B5EF4-FFF2-40B4-BE49-F238E27FC236}">
              <a16:creationId xmlns:a16="http://schemas.microsoft.com/office/drawing/2014/main" id="{D1B3786C-B013-48BB-B487-613EAB316125}"/>
            </a:ext>
          </a:extLst>
        </xdr:cNvPr>
        <xdr:cNvSpPr txBox="1"/>
      </xdr:nvSpPr>
      <xdr:spPr>
        <a:xfrm>
          <a:off x="4212590" y="6356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32258</xdr:rowOff>
    </xdr:from>
    <xdr:to>
      <xdr:col>24</xdr:col>
      <xdr:colOff>114300</xdr:colOff>
      <xdr:row>37</xdr:row>
      <xdr:rowOff>133858</xdr:rowOff>
    </xdr:to>
    <xdr:sp macro="" textlink="">
      <xdr:nvSpPr>
        <xdr:cNvPr id="61" name="フローチャート: 判断 60">
          <a:extLst>
            <a:ext uri="{FF2B5EF4-FFF2-40B4-BE49-F238E27FC236}">
              <a16:creationId xmlns:a16="http://schemas.microsoft.com/office/drawing/2014/main" id="{8DA0E3DE-819A-4FBB-94CF-2D3C25D7C85B}"/>
            </a:ext>
          </a:extLst>
        </xdr:cNvPr>
        <xdr:cNvSpPr/>
      </xdr:nvSpPr>
      <xdr:spPr>
        <a:xfrm>
          <a:off x="4131310" y="63740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155702</xdr:rowOff>
    </xdr:from>
    <xdr:to>
      <xdr:col>20</xdr:col>
      <xdr:colOff>38100</xdr:colOff>
      <xdr:row>37</xdr:row>
      <xdr:rowOff>85852</xdr:rowOff>
    </xdr:to>
    <xdr:sp macro="" textlink="">
      <xdr:nvSpPr>
        <xdr:cNvPr id="62" name="フローチャート: 判断 61">
          <a:extLst>
            <a:ext uri="{FF2B5EF4-FFF2-40B4-BE49-F238E27FC236}">
              <a16:creationId xmlns:a16="http://schemas.microsoft.com/office/drawing/2014/main" id="{6F405337-CEEF-42B4-9509-20E5576218C7}"/>
            </a:ext>
          </a:extLst>
        </xdr:cNvPr>
        <xdr:cNvSpPr/>
      </xdr:nvSpPr>
      <xdr:spPr>
        <a:xfrm>
          <a:off x="3388360" y="632790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132842</xdr:rowOff>
    </xdr:from>
    <xdr:to>
      <xdr:col>15</xdr:col>
      <xdr:colOff>101600</xdr:colOff>
      <xdr:row>37</xdr:row>
      <xdr:rowOff>62992</xdr:rowOff>
    </xdr:to>
    <xdr:sp macro="" textlink="">
      <xdr:nvSpPr>
        <xdr:cNvPr id="63" name="フローチャート: 判断 62">
          <a:extLst>
            <a:ext uri="{FF2B5EF4-FFF2-40B4-BE49-F238E27FC236}">
              <a16:creationId xmlns:a16="http://schemas.microsoft.com/office/drawing/2014/main" id="{B3060810-F73C-4936-8A8C-E1CFAEAC3811}"/>
            </a:ext>
          </a:extLst>
        </xdr:cNvPr>
        <xdr:cNvSpPr/>
      </xdr:nvSpPr>
      <xdr:spPr>
        <a:xfrm>
          <a:off x="2571750" y="630885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139700</xdr:rowOff>
    </xdr:from>
    <xdr:to>
      <xdr:col>10</xdr:col>
      <xdr:colOff>165100</xdr:colOff>
      <xdr:row>37</xdr:row>
      <xdr:rowOff>69850</xdr:rowOff>
    </xdr:to>
    <xdr:sp macro="" textlink="">
      <xdr:nvSpPr>
        <xdr:cNvPr id="64" name="フローチャート: 判断 63">
          <a:extLst>
            <a:ext uri="{FF2B5EF4-FFF2-40B4-BE49-F238E27FC236}">
              <a16:creationId xmlns:a16="http://schemas.microsoft.com/office/drawing/2014/main" id="{44CF550C-1992-4E65-9FC2-DD4F9445C58C}"/>
            </a:ext>
          </a:extLst>
        </xdr:cNvPr>
        <xdr:cNvSpPr/>
      </xdr:nvSpPr>
      <xdr:spPr>
        <a:xfrm>
          <a:off x="1774190" y="63080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105410</xdr:rowOff>
    </xdr:from>
    <xdr:to>
      <xdr:col>6</xdr:col>
      <xdr:colOff>38100</xdr:colOff>
      <xdr:row>37</xdr:row>
      <xdr:rowOff>35560</xdr:rowOff>
    </xdr:to>
    <xdr:sp macro="" textlink="">
      <xdr:nvSpPr>
        <xdr:cNvPr id="65" name="フローチャート: 判断 64">
          <a:extLst>
            <a:ext uri="{FF2B5EF4-FFF2-40B4-BE49-F238E27FC236}">
              <a16:creationId xmlns:a16="http://schemas.microsoft.com/office/drawing/2014/main" id="{7A89F97F-93FE-4526-B8CD-41B4A46238F0}"/>
            </a:ext>
          </a:extLst>
        </xdr:cNvPr>
        <xdr:cNvSpPr/>
      </xdr:nvSpPr>
      <xdr:spPr>
        <a:xfrm>
          <a:off x="988060" y="62757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A47B5FA-6691-44BA-A8C2-B98D7D23D729}"/>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60ADB6A-7A35-40B1-B1E3-877CE0FD509A}"/>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866D1B4-A840-48BA-A815-7180032D7E0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C705093-C654-40B5-9B52-6841789A0F98}"/>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4445893-1A95-43DD-9A93-36733CB491AF}"/>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128270</xdr:rowOff>
    </xdr:from>
    <xdr:to>
      <xdr:col>24</xdr:col>
      <xdr:colOff>114300</xdr:colOff>
      <xdr:row>36</xdr:row>
      <xdr:rowOff>58420</xdr:rowOff>
    </xdr:to>
    <xdr:sp macro="" textlink="">
      <xdr:nvSpPr>
        <xdr:cNvPr id="71" name="楕円 70">
          <a:extLst>
            <a:ext uri="{FF2B5EF4-FFF2-40B4-BE49-F238E27FC236}">
              <a16:creationId xmlns:a16="http://schemas.microsoft.com/office/drawing/2014/main" id="{8A5B76FC-6B1E-4643-8AAE-81A2250BD3E8}"/>
            </a:ext>
          </a:extLst>
        </xdr:cNvPr>
        <xdr:cNvSpPr/>
      </xdr:nvSpPr>
      <xdr:spPr>
        <a:xfrm>
          <a:off x="4131310" y="61328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151147</xdr:rowOff>
    </xdr:from>
    <xdr:ext cx="405111" cy="259045"/>
    <xdr:sp macro="" textlink="">
      <xdr:nvSpPr>
        <xdr:cNvPr id="72" name="【道路】&#10;有形固定資産減価償却率該当値テキスト">
          <a:extLst>
            <a:ext uri="{FF2B5EF4-FFF2-40B4-BE49-F238E27FC236}">
              <a16:creationId xmlns:a16="http://schemas.microsoft.com/office/drawing/2014/main" id="{EE5EF6A3-C47D-4A84-9C21-B84B981535F7}"/>
            </a:ext>
          </a:extLst>
        </xdr:cNvPr>
        <xdr:cNvSpPr txBox="1"/>
      </xdr:nvSpPr>
      <xdr:spPr>
        <a:xfrm>
          <a:off x="4212590"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80264</xdr:rowOff>
    </xdr:from>
    <xdr:to>
      <xdr:col>20</xdr:col>
      <xdr:colOff>38100</xdr:colOff>
      <xdr:row>36</xdr:row>
      <xdr:rowOff>10414</xdr:rowOff>
    </xdr:to>
    <xdr:sp macro="" textlink="">
      <xdr:nvSpPr>
        <xdr:cNvPr id="73" name="楕円 72">
          <a:extLst>
            <a:ext uri="{FF2B5EF4-FFF2-40B4-BE49-F238E27FC236}">
              <a16:creationId xmlns:a16="http://schemas.microsoft.com/office/drawing/2014/main" id="{480DF8C4-4160-4D00-8D17-D97B1BD80EB8}"/>
            </a:ext>
          </a:extLst>
        </xdr:cNvPr>
        <xdr:cNvSpPr/>
      </xdr:nvSpPr>
      <xdr:spPr>
        <a:xfrm>
          <a:off x="3388360" y="60829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131064</xdr:rowOff>
    </xdr:from>
    <xdr:to>
      <xdr:col>24</xdr:col>
      <xdr:colOff>63500</xdr:colOff>
      <xdr:row>36</xdr:row>
      <xdr:rowOff>7620</xdr:rowOff>
    </xdr:to>
    <xdr:cxnSp macro="">
      <xdr:nvCxnSpPr>
        <xdr:cNvPr id="74" name="直線コネクタ 73">
          <a:extLst>
            <a:ext uri="{FF2B5EF4-FFF2-40B4-BE49-F238E27FC236}">
              <a16:creationId xmlns:a16="http://schemas.microsoft.com/office/drawing/2014/main" id="{CB9219E4-800F-4B49-A524-041C6E6EF0BA}"/>
            </a:ext>
          </a:extLst>
        </xdr:cNvPr>
        <xdr:cNvCxnSpPr/>
      </xdr:nvCxnSpPr>
      <xdr:spPr>
        <a:xfrm>
          <a:off x="3431540" y="6135624"/>
          <a:ext cx="74295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61976</xdr:rowOff>
    </xdr:from>
    <xdr:to>
      <xdr:col>15</xdr:col>
      <xdr:colOff>101600</xdr:colOff>
      <xdr:row>35</xdr:row>
      <xdr:rowOff>163576</xdr:rowOff>
    </xdr:to>
    <xdr:sp macro="" textlink="">
      <xdr:nvSpPr>
        <xdr:cNvPr id="75" name="楕円 74">
          <a:extLst>
            <a:ext uri="{FF2B5EF4-FFF2-40B4-BE49-F238E27FC236}">
              <a16:creationId xmlns:a16="http://schemas.microsoft.com/office/drawing/2014/main" id="{70FDABF1-ECF6-4514-B583-733D3AB5B65D}"/>
            </a:ext>
          </a:extLst>
        </xdr:cNvPr>
        <xdr:cNvSpPr/>
      </xdr:nvSpPr>
      <xdr:spPr>
        <a:xfrm>
          <a:off x="2571750" y="605891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112776</xdr:rowOff>
    </xdr:from>
    <xdr:to>
      <xdr:col>19</xdr:col>
      <xdr:colOff>177800</xdr:colOff>
      <xdr:row>35</xdr:row>
      <xdr:rowOff>131064</xdr:rowOff>
    </xdr:to>
    <xdr:cxnSp macro="">
      <xdr:nvCxnSpPr>
        <xdr:cNvPr id="76" name="直線コネクタ 75">
          <a:extLst>
            <a:ext uri="{FF2B5EF4-FFF2-40B4-BE49-F238E27FC236}">
              <a16:creationId xmlns:a16="http://schemas.microsoft.com/office/drawing/2014/main" id="{B023811C-19A7-46C6-B9CB-5A3F67A2D6C8}"/>
            </a:ext>
          </a:extLst>
        </xdr:cNvPr>
        <xdr:cNvCxnSpPr/>
      </xdr:nvCxnSpPr>
      <xdr:spPr>
        <a:xfrm>
          <a:off x="2626360" y="6113526"/>
          <a:ext cx="80518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64262</xdr:rowOff>
    </xdr:from>
    <xdr:to>
      <xdr:col>10</xdr:col>
      <xdr:colOff>165100</xdr:colOff>
      <xdr:row>35</xdr:row>
      <xdr:rowOff>165862</xdr:rowOff>
    </xdr:to>
    <xdr:sp macro="" textlink="">
      <xdr:nvSpPr>
        <xdr:cNvPr id="77" name="楕円 76">
          <a:extLst>
            <a:ext uri="{FF2B5EF4-FFF2-40B4-BE49-F238E27FC236}">
              <a16:creationId xmlns:a16="http://schemas.microsoft.com/office/drawing/2014/main" id="{E45BAC71-45A4-42E8-BFA6-18B66CDB2A5B}"/>
            </a:ext>
          </a:extLst>
        </xdr:cNvPr>
        <xdr:cNvSpPr/>
      </xdr:nvSpPr>
      <xdr:spPr>
        <a:xfrm>
          <a:off x="1774190" y="6061202"/>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112776</xdr:rowOff>
    </xdr:from>
    <xdr:to>
      <xdr:col>15</xdr:col>
      <xdr:colOff>50800</xdr:colOff>
      <xdr:row>35</xdr:row>
      <xdr:rowOff>115062</xdr:rowOff>
    </xdr:to>
    <xdr:cxnSp macro="">
      <xdr:nvCxnSpPr>
        <xdr:cNvPr id="78" name="直線コネクタ 77">
          <a:extLst>
            <a:ext uri="{FF2B5EF4-FFF2-40B4-BE49-F238E27FC236}">
              <a16:creationId xmlns:a16="http://schemas.microsoft.com/office/drawing/2014/main" id="{71232663-C38C-47B5-90F7-C67D42D0A83F}"/>
            </a:ext>
          </a:extLst>
        </xdr:cNvPr>
        <xdr:cNvCxnSpPr/>
      </xdr:nvCxnSpPr>
      <xdr:spPr>
        <a:xfrm flipV="1">
          <a:off x="1828800" y="6113526"/>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29972</xdr:rowOff>
    </xdr:from>
    <xdr:to>
      <xdr:col>6</xdr:col>
      <xdr:colOff>38100</xdr:colOff>
      <xdr:row>35</xdr:row>
      <xdr:rowOff>131572</xdr:rowOff>
    </xdr:to>
    <xdr:sp macro="" textlink="">
      <xdr:nvSpPr>
        <xdr:cNvPr id="79" name="楕円 78">
          <a:extLst>
            <a:ext uri="{FF2B5EF4-FFF2-40B4-BE49-F238E27FC236}">
              <a16:creationId xmlns:a16="http://schemas.microsoft.com/office/drawing/2014/main" id="{223279A9-2671-43F4-A380-F18AE701ED42}"/>
            </a:ext>
          </a:extLst>
        </xdr:cNvPr>
        <xdr:cNvSpPr/>
      </xdr:nvSpPr>
      <xdr:spPr>
        <a:xfrm>
          <a:off x="988060" y="602881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80772</xdr:rowOff>
    </xdr:from>
    <xdr:to>
      <xdr:col>10</xdr:col>
      <xdr:colOff>114300</xdr:colOff>
      <xdr:row>35</xdr:row>
      <xdr:rowOff>115062</xdr:rowOff>
    </xdr:to>
    <xdr:cxnSp macro="">
      <xdr:nvCxnSpPr>
        <xdr:cNvPr id="80" name="直線コネクタ 79">
          <a:extLst>
            <a:ext uri="{FF2B5EF4-FFF2-40B4-BE49-F238E27FC236}">
              <a16:creationId xmlns:a16="http://schemas.microsoft.com/office/drawing/2014/main" id="{29E3CD4B-4806-4E35-9511-43FF36C0E27F}"/>
            </a:ext>
          </a:extLst>
        </xdr:cNvPr>
        <xdr:cNvCxnSpPr/>
      </xdr:nvCxnSpPr>
      <xdr:spPr>
        <a:xfrm>
          <a:off x="1031240" y="6083427"/>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76979</xdr:rowOff>
    </xdr:from>
    <xdr:ext cx="405111" cy="259045"/>
    <xdr:sp macro="" textlink="">
      <xdr:nvSpPr>
        <xdr:cNvPr id="81" name="n_1aveValue【道路】&#10;有形固定資産減価償却率">
          <a:extLst>
            <a:ext uri="{FF2B5EF4-FFF2-40B4-BE49-F238E27FC236}">
              <a16:creationId xmlns:a16="http://schemas.microsoft.com/office/drawing/2014/main" id="{B965C44C-9327-4044-9FF6-E63647DD100B}"/>
            </a:ext>
          </a:extLst>
        </xdr:cNvPr>
        <xdr:cNvSpPr txBox="1"/>
      </xdr:nvSpPr>
      <xdr:spPr>
        <a:xfrm>
          <a:off x="32391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54119</xdr:rowOff>
    </xdr:from>
    <xdr:ext cx="405111" cy="259045"/>
    <xdr:sp macro="" textlink="">
      <xdr:nvSpPr>
        <xdr:cNvPr id="82" name="n_2aveValue【道路】&#10;有形固定資産減価償却率">
          <a:extLst>
            <a:ext uri="{FF2B5EF4-FFF2-40B4-BE49-F238E27FC236}">
              <a16:creationId xmlns:a16="http://schemas.microsoft.com/office/drawing/2014/main" id="{9DBEC118-F02F-4E34-B09B-7AE712252B4F}"/>
            </a:ext>
          </a:extLst>
        </xdr:cNvPr>
        <xdr:cNvSpPr txBox="1"/>
      </xdr:nvSpPr>
      <xdr:spPr>
        <a:xfrm>
          <a:off x="2439044" y="6401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60977</xdr:rowOff>
    </xdr:from>
    <xdr:ext cx="405111" cy="259045"/>
    <xdr:sp macro="" textlink="">
      <xdr:nvSpPr>
        <xdr:cNvPr id="83" name="n_3aveValue【道路】&#10;有形固定資産減価償却率">
          <a:extLst>
            <a:ext uri="{FF2B5EF4-FFF2-40B4-BE49-F238E27FC236}">
              <a16:creationId xmlns:a16="http://schemas.microsoft.com/office/drawing/2014/main" id="{6B11DFCA-7F40-4B6E-871E-618945A97C3D}"/>
            </a:ext>
          </a:extLst>
        </xdr:cNvPr>
        <xdr:cNvSpPr txBox="1"/>
      </xdr:nvSpPr>
      <xdr:spPr>
        <a:xfrm>
          <a:off x="1641484"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26687</xdr:rowOff>
    </xdr:from>
    <xdr:ext cx="405111" cy="259045"/>
    <xdr:sp macro="" textlink="">
      <xdr:nvSpPr>
        <xdr:cNvPr id="84" name="n_4aveValue【道路】&#10;有形固定資産減価償却率">
          <a:extLst>
            <a:ext uri="{FF2B5EF4-FFF2-40B4-BE49-F238E27FC236}">
              <a16:creationId xmlns:a16="http://schemas.microsoft.com/office/drawing/2014/main" id="{7EA900CD-9FB6-43B1-88BB-29584D0B8D00}"/>
            </a:ext>
          </a:extLst>
        </xdr:cNvPr>
        <xdr:cNvSpPr txBox="1"/>
      </xdr:nvSpPr>
      <xdr:spPr>
        <a:xfrm>
          <a:off x="855354" y="636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26941</xdr:rowOff>
    </xdr:from>
    <xdr:ext cx="405111" cy="259045"/>
    <xdr:sp macro="" textlink="">
      <xdr:nvSpPr>
        <xdr:cNvPr id="85" name="n_1mainValue【道路】&#10;有形固定資産減価償却率">
          <a:extLst>
            <a:ext uri="{FF2B5EF4-FFF2-40B4-BE49-F238E27FC236}">
              <a16:creationId xmlns:a16="http://schemas.microsoft.com/office/drawing/2014/main" id="{45000878-DF68-459F-A0AD-DE28CC9356CD}"/>
            </a:ext>
          </a:extLst>
        </xdr:cNvPr>
        <xdr:cNvSpPr txBox="1"/>
      </xdr:nvSpPr>
      <xdr:spPr>
        <a:xfrm>
          <a:off x="3239144" y="5854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8653</xdr:rowOff>
    </xdr:from>
    <xdr:ext cx="405111" cy="259045"/>
    <xdr:sp macro="" textlink="">
      <xdr:nvSpPr>
        <xdr:cNvPr id="86" name="n_2mainValue【道路】&#10;有形固定資産減価償却率">
          <a:extLst>
            <a:ext uri="{FF2B5EF4-FFF2-40B4-BE49-F238E27FC236}">
              <a16:creationId xmlns:a16="http://schemas.microsoft.com/office/drawing/2014/main" id="{5B630058-5C19-48C1-A0A2-26CBEEB2504B}"/>
            </a:ext>
          </a:extLst>
        </xdr:cNvPr>
        <xdr:cNvSpPr txBox="1"/>
      </xdr:nvSpPr>
      <xdr:spPr>
        <a:xfrm>
          <a:off x="2439044" y="583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10939</xdr:rowOff>
    </xdr:from>
    <xdr:ext cx="405111" cy="259045"/>
    <xdr:sp macro="" textlink="">
      <xdr:nvSpPr>
        <xdr:cNvPr id="87" name="n_3mainValue【道路】&#10;有形固定資産減価償却率">
          <a:extLst>
            <a:ext uri="{FF2B5EF4-FFF2-40B4-BE49-F238E27FC236}">
              <a16:creationId xmlns:a16="http://schemas.microsoft.com/office/drawing/2014/main" id="{ECBE2E26-585B-4004-B78C-D88CB091DFBE}"/>
            </a:ext>
          </a:extLst>
        </xdr:cNvPr>
        <xdr:cNvSpPr txBox="1"/>
      </xdr:nvSpPr>
      <xdr:spPr>
        <a:xfrm>
          <a:off x="1641484" y="5842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148099</xdr:rowOff>
    </xdr:from>
    <xdr:ext cx="405111" cy="259045"/>
    <xdr:sp macro="" textlink="">
      <xdr:nvSpPr>
        <xdr:cNvPr id="88" name="n_4mainValue【道路】&#10;有形固定資産減価償却率">
          <a:extLst>
            <a:ext uri="{FF2B5EF4-FFF2-40B4-BE49-F238E27FC236}">
              <a16:creationId xmlns:a16="http://schemas.microsoft.com/office/drawing/2014/main" id="{2D87CF59-54FA-4ECD-B803-1F6161C90CF5}"/>
            </a:ext>
          </a:extLst>
        </xdr:cNvPr>
        <xdr:cNvSpPr txBox="1"/>
      </xdr:nvSpPr>
      <xdr:spPr>
        <a:xfrm>
          <a:off x="855354" y="5804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99B76D9-1B2C-4EBA-B7AD-4F1704297E7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9110650-82F5-4B58-BBAD-F191AA8518C6}"/>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5A9A1E2-B494-4414-B165-6A6B1430A7E7}"/>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B056EFE-E556-4ACB-89C0-F27668040A77}"/>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A95CBA5-D032-4EC1-ABED-890C502FED7B}"/>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215B410-B26F-470B-A6CD-AE14295654C9}"/>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EAE4AC1-3F8A-42B4-B9AD-77A42391C418}"/>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5D10CCF-7F67-413D-BB9C-560578DB3ED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D35FA7F-601E-4E79-B2EA-481134810869}"/>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1608747-28C9-4343-9A81-EF99ADB6885A}"/>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682703EB-84E9-452A-BE5A-8C922DDB6DB1}"/>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BF5C67B2-B1D9-4999-B861-D53B3CF739E1}"/>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CE0BA33B-170F-4341-9B38-D5B863D65187}"/>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1E48DDB3-0D29-41B1-992A-3FF01E401373}"/>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A82C76E-7E1A-40B3-BCC4-CA9BCCD44A86}"/>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2703CE39-5761-4791-892F-FD1E90515ABE}"/>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6AEC994F-4872-40F4-9DFC-97E84F428852}"/>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536B87C-DAE8-4BAC-97D3-C21E6F273A0E}"/>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8CDCF8D9-80D6-4B8C-93C5-0019978FE9F3}"/>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6CA4B3A0-5D04-48C8-93D7-DE5F19FA8E96}"/>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15D7E56-E09F-43BB-9963-30F97950DB06}"/>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DD6CC557-17F1-40DC-B5A6-743A6C7903D3}"/>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1018E7DA-467B-4D8B-AA69-E2632C84D117}"/>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97384</xdr:rowOff>
    </xdr:from>
    <xdr:to>
      <xdr:col>54</xdr:col>
      <xdr:colOff>189865</xdr:colOff>
      <xdr:row>41</xdr:row>
      <xdr:rowOff>121730</xdr:rowOff>
    </xdr:to>
    <xdr:cxnSp macro="">
      <xdr:nvCxnSpPr>
        <xdr:cNvPr id="112" name="直線コネクタ 111">
          <a:extLst>
            <a:ext uri="{FF2B5EF4-FFF2-40B4-BE49-F238E27FC236}">
              <a16:creationId xmlns:a16="http://schemas.microsoft.com/office/drawing/2014/main" id="{EBEB950F-818F-47F5-80B7-CB4FFE679BB7}"/>
            </a:ext>
          </a:extLst>
        </xdr:cNvPr>
        <xdr:cNvCxnSpPr/>
      </xdr:nvCxnSpPr>
      <xdr:spPr>
        <a:xfrm flipV="1">
          <a:off x="9429115" y="5922874"/>
          <a:ext cx="0" cy="1230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125557</xdr:rowOff>
    </xdr:from>
    <xdr:ext cx="469744" cy="259045"/>
    <xdr:sp macro="" textlink="">
      <xdr:nvSpPr>
        <xdr:cNvPr id="113" name="【道路】&#10;一人当たり延長最小値テキスト">
          <a:extLst>
            <a:ext uri="{FF2B5EF4-FFF2-40B4-BE49-F238E27FC236}">
              <a16:creationId xmlns:a16="http://schemas.microsoft.com/office/drawing/2014/main" id="{DEC0DAD8-F863-4BA9-BBE0-4E79D68F97DC}"/>
            </a:ext>
          </a:extLst>
        </xdr:cNvPr>
        <xdr:cNvSpPr txBox="1"/>
      </xdr:nvSpPr>
      <xdr:spPr>
        <a:xfrm>
          <a:off x="9467850" y="7156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121730</xdr:rowOff>
    </xdr:from>
    <xdr:to>
      <xdr:col>55</xdr:col>
      <xdr:colOff>88900</xdr:colOff>
      <xdr:row>41</xdr:row>
      <xdr:rowOff>121730</xdr:rowOff>
    </xdr:to>
    <xdr:cxnSp macro="">
      <xdr:nvCxnSpPr>
        <xdr:cNvPr id="114" name="直線コネクタ 113">
          <a:extLst>
            <a:ext uri="{FF2B5EF4-FFF2-40B4-BE49-F238E27FC236}">
              <a16:creationId xmlns:a16="http://schemas.microsoft.com/office/drawing/2014/main" id="{52D83C1D-B92B-4580-9295-DDC9A1982225}"/>
            </a:ext>
          </a:extLst>
        </xdr:cNvPr>
        <xdr:cNvCxnSpPr/>
      </xdr:nvCxnSpPr>
      <xdr:spPr>
        <a:xfrm>
          <a:off x="9356090" y="715308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44061</xdr:rowOff>
    </xdr:from>
    <xdr:ext cx="534377" cy="259045"/>
    <xdr:sp macro="" textlink="">
      <xdr:nvSpPr>
        <xdr:cNvPr id="115" name="【道路】&#10;一人当たり延長最大値テキスト">
          <a:extLst>
            <a:ext uri="{FF2B5EF4-FFF2-40B4-BE49-F238E27FC236}">
              <a16:creationId xmlns:a16="http://schemas.microsoft.com/office/drawing/2014/main" id="{75265DD0-9D76-4999-937A-3D245D0B76D1}"/>
            </a:ext>
          </a:extLst>
        </xdr:cNvPr>
        <xdr:cNvSpPr txBox="1"/>
      </xdr:nvSpPr>
      <xdr:spPr>
        <a:xfrm>
          <a:off x="9467850" y="5703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97384</xdr:rowOff>
    </xdr:from>
    <xdr:to>
      <xdr:col>55</xdr:col>
      <xdr:colOff>88900</xdr:colOff>
      <xdr:row>34</xdr:row>
      <xdr:rowOff>97384</xdr:rowOff>
    </xdr:to>
    <xdr:cxnSp macro="">
      <xdr:nvCxnSpPr>
        <xdr:cNvPr id="116" name="直線コネクタ 115">
          <a:extLst>
            <a:ext uri="{FF2B5EF4-FFF2-40B4-BE49-F238E27FC236}">
              <a16:creationId xmlns:a16="http://schemas.microsoft.com/office/drawing/2014/main" id="{FB690E34-4FA8-4D2A-ACD1-D809BDF8C9C1}"/>
            </a:ext>
          </a:extLst>
        </xdr:cNvPr>
        <xdr:cNvCxnSpPr/>
      </xdr:nvCxnSpPr>
      <xdr:spPr>
        <a:xfrm>
          <a:off x="9356090" y="592287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143070</xdr:rowOff>
    </xdr:from>
    <xdr:ext cx="534377" cy="259045"/>
    <xdr:sp macro="" textlink="">
      <xdr:nvSpPr>
        <xdr:cNvPr id="117" name="【道路】&#10;一人当たり延長平均値テキスト">
          <a:extLst>
            <a:ext uri="{FF2B5EF4-FFF2-40B4-BE49-F238E27FC236}">
              <a16:creationId xmlns:a16="http://schemas.microsoft.com/office/drawing/2014/main" id="{C7ADE952-0B5F-4A58-BB41-A2DC91236F2A}"/>
            </a:ext>
          </a:extLst>
        </xdr:cNvPr>
        <xdr:cNvSpPr txBox="1"/>
      </xdr:nvSpPr>
      <xdr:spPr>
        <a:xfrm>
          <a:off x="9467850" y="66562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120193</xdr:rowOff>
    </xdr:from>
    <xdr:to>
      <xdr:col>55</xdr:col>
      <xdr:colOff>50800</xdr:colOff>
      <xdr:row>40</xdr:row>
      <xdr:rowOff>50343</xdr:rowOff>
    </xdr:to>
    <xdr:sp macro="" textlink="">
      <xdr:nvSpPr>
        <xdr:cNvPr id="118" name="フローチャート: 判断 117">
          <a:extLst>
            <a:ext uri="{FF2B5EF4-FFF2-40B4-BE49-F238E27FC236}">
              <a16:creationId xmlns:a16="http://schemas.microsoft.com/office/drawing/2014/main" id="{031881B6-1CA9-4C4B-B6AC-9E92BC72FF19}"/>
            </a:ext>
          </a:extLst>
        </xdr:cNvPr>
        <xdr:cNvSpPr/>
      </xdr:nvSpPr>
      <xdr:spPr>
        <a:xfrm>
          <a:off x="9394190" y="680864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130670</xdr:rowOff>
    </xdr:from>
    <xdr:to>
      <xdr:col>50</xdr:col>
      <xdr:colOff>165100</xdr:colOff>
      <xdr:row>40</xdr:row>
      <xdr:rowOff>60820</xdr:rowOff>
    </xdr:to>
    <xdr:sp macro="" textlink="">
      <xdr:nvSpPr>
        <xdr:cNvPr id="119" name="フローチャート: 判断 118">
          <a:extLst>
            <a:ext uri="{FF2B5EF4-FFF2-40B4-BE49-F238E27FC236}">
              <a16:creationId xmlns:a16="http://schemas.microsoft.com/office/drawing/2014/main" id="{7FB2FB69-0AC2-4E76-AE13-E7C8CD76BFB4}"/>
            </a:ext>
          </a:extLst>
        </xdr:cNvPr>
        <xdr:cNvSpPr/>
      </xdr:nvSpPr>
      <xdr:spPr>
        <a:xfrm>
          <a:off x="8632190" y="68210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137643</xdr:rowOff>
    </xdr:from>
    <xdr:to>
      <xdr:col>46</xdr:col>
      <xdr:colOff>38100</xdr:colOff>
      <xdr:row>40</xdr:row>
      <xdr:rowOff>67793</xdr:rowOff>
    </xdr:to>
    <xdr:sp macro="" textlink="">
      <xdr:nvSpPr>
        <xdr:cNvPr id="120" name="フローチャート: 判断 119">
          <a:extLst>
            <a:ext uri="{FF2B5EF4-FFF2-40B4-BE49-F238E27FC236}">
              <a16:creationId xmlns:a16="http://schemas.microsoft.com/office/drawing/2014/main" id="{2BD95BD9-84DF-4436-9C3B-4235830919C1}"/>
            </a:ext>
          </a:extLst>
        </xdr:cNvPr>
        <xdr:cNvSpPr/>
      </xdr:nvSpPr>
      <xdr:spPr>
        <a:xfrm>
          <a:off x="7846060" y="682038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154292</xdr:rowOff>
    </xdr:from>
    <xdr:to>
      <xdr:col>41</xdr:col>
      <xdr:colOff>101600</xdr:colOff>
      <xdr:row>40</xdr:row>
      <xdr:rowOff>84442</xdr:rowOff>
    </xdr:to>
    <xdr:sp macro="" textlink="">
      <xdr:nvSpPr>
        <xdr:cNvPr id="121" name="フローチャート: 判断 120">
          <a:extLst>
            <a:ext uri="{FF2B5EF4-FFF2-40B4-BE49-F238E27FC236}">
              <a16:creationId xmlns:a16="http://schemas.microsoft.com/office/drawing/2014/main" id="{C5841D5C-5CFC-4899-B19E-7A95D9A56B18}"/>
            </a:ext>
          </a:extLst>
        </xdr:cNvPr>
        <xdr:cNvSpPr/>
      </xdr:nvSpPr>
      <xdr:spPr>
        <a:xfrm>
          <a:off x="7029450" y="68408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138785</xdr:rowOff>
    </xdr:from>
    <xdr:to>
      <xdr:col>36</xdr:col>
      <xdr:colOff>165100</xdr:colOff>
      <xdr:row>40</xdr:row>
      <xdr:rowOff>68935</xdr:rowOff>
    </xdr:to>
    <xdr:sp macro="" textlink="">
      <xdr:nvSpPr>
        <xdr:cNvPr id="122" name="フローチャート: 判断 121">
          <a:extLst>
            <a:ext uri="{FF2B5EF4-FFF2-40B4-BE49-F238E27FC236}">
              <a16:creationId xmlns:a16="http://schemas.microsoft.com/office/drawing/2014/main" id="{8EA03A9F-6376-4B52-B669-34C658654E19}"/>
            </a:ext>
          </a:extLst>
        </xdr:cNvPr>
        <xdr:cNvSpPr/>
      </xdr:nvSpPr>
      <xdr:spPr>
        <a:xfrm>
          <a:off x="6231890" y="682152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20DA4A0-670C-4873-B5AC-1990279C0CE5}"/>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A483422-C751-4DD5-BE96-369B99C9D8FE}"/>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6250CEE-A40B-43E1-936B-184B2C58454A}"/>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C69E9FF-ACD7-45D0-AA5F-F1125025EBCE}"/>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A72E873-8B20-45F4-AE7C-B64151CE8877}"/>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128536</xdr:rowOff>
    </xdr:from>
    <xdr:to>
      <xdr:col>55</xdr:col>
      <xdr:colOff>50800</xdr:colOff>
      <xdr:row>40</xdr:row>
      <xdr:rowOff>58686</xdr:rowOff>
    </xdr:to>
    <xdr:sp macro="" textlink="">
      <xdr:nvSpPr>
        <xdr:cNvPr id="128" name="楕円 127">
          <a:extLst>
            <a:ext uri="{FF2B5EF4-FFF2-40B4-BE49-F238E27FC236}">
              <a16:creationId xmlns:a16="http://schemas.microsoft.com/office/drawing/2014/main" id="{B0F7B48E-D0D9-44C0-9D2D-730746DF1870}"/>
            </a:ext>
          </a:extLst>
        </xdr:cNvPr>
        <xdr:cNvSpPr/>
      </xdr:nvSpPr>
      <xdr:spPr>
        <a:xfrm>
          <a:off x="9394190" y="6818896"/>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106963</xdr:rowOff>
    </xdr:from>
    <xdr:ext cx="469744" cy="259045"/>
    <xdr:sp macro="" textlink="">
      <xdr:nvSpPr>
        <xdr:cNvPr id="129" name="【道路】&#10;一人当たり延長該当値テキスト">
          <a:extLst>
            <a:ext uri="{FF2B5EF4-FFF2-40B4-BE49-F238E27FC236}">
              <a16:creationId xmlns:a16="http://schemas.microsoft.com/office/drawing/2014/main" id="{0FFED607-1D09-487B-8C2F-F5B143D09766}"/>
            </a:ext>
          </a:extLst>
        </xdr:cNvPr>
        <xdr:cNvSpPr txBox="1"/>
      </xdr:nvSpPr>
      <xdr:spPr>
        <a:xfrm>
          <a:off x="9467850" y="6791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130937</xdr:rowOff>
    </xdr:from>
    <xdr:to>
      <xdr:col>50</xdr:col>
      <xdr:colOff>165100</xdr:colOff>
      <xdr:row>40</xdr:row>
      <xdr:rowOff>61087</xdr:rowOff>
    </xdr:to>
    <xdr:sp macro="" textlink="">
      <xdr:nvSpPr>
        <xdr:cNvPr id="130" name="楕円 129">
          <a:extLst>
            <a:ext uri="{FF2B5EF4-FFF2-40B4-BE49-F238E27FC236}">
              <a16:creationId xmlns:a16="http://schemas.microsoft.com/office/drawing/2014/main" id="{5161E58E-5FF3-4857-92A7-FB5227FD73B4}"/>
            </a:ext>
          </a:extLst>
        </xdr:cNvPr>
        <xdr:cNvSpPr/>
      </xdr:nvSpPr>
      <xdr:spPr>
        <a:xfrm>
          <a:off x="8632190" y="682129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7886</xdr:rowOff>
    </xdr:from>
    <xdr:to>
      <xdr:col>55</xdr:col>
      <xdr:colOff>0</xdr:colOff>
      <xdr:row>40</xdr:row>
      <xdr:rowOff>10287</xdr:rowOff>
    </xdr:to>
    <xdr:cxnSp macro="">
      <xdr:nvCxnSpPr>
        <xdr:cNvPr id="131" name="直線コネクタ 130">
          <a:extLst>
            <a:ext uri="{FF2B5EF4-FFF2-40B4-BE49-F238E27FC236}">
              <a16:creationId xmlns:a16="http://schemas.microsoft.com/office/drawing/2014/main" id="{CFF77CFC-9D55-4666-B67F-808F8B4AA5C8}"/>
            </a:ext>
          </a:extLst>
        </xdr:cNvPr>
        <xdr:cNvCxnSpPr/>
      </xdr:nvCxnSpPr>
      <xdr:spPr>
        <a:xfrm flipV="1">
          <a:off x="8686800" y="6867791"/>
          <a:ext cx="742950" cy="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133338</xdr:rowOff>
    </xdr:from>
    <xdr:to>
      <xdr:col>46</xdr:col>
      <xdr:colOff>38100</xdr:colOff>
      <xdr:row>40</xdr:row>
      <xdr:rowOff>63488</xdr:rowOff>
    </xdr:to>
    <xdr:sp macro="" textlink="">
      <xdr:nvSpPr>
        <xdr:cNvPr id="132" name="楕円 131">
          <a:extLst>
            <a:ext uri="{FF2B5EF4-FFF2-40B4-BE49-F238E27FC236}">
              <a16:creationId xmlns:a16="http://schemas.microsoft.com/office/drawing/2014/main" id="{D8DA9A3F-AFFA-42CA-93C9-04EC93B27506}"/>
            </a:ext>
          </a:extLst>
        </xdr:cNvPr>
        <xdr:cNvSpPr/>
      </xdr:nvSpPr>
      <xdr:spPr>
        <a:xfrm>
          <a:off x="7846060" y="682369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10287</xdr:rowOff>
    </xdr:from>
    <xdr:to>
      <xdr:col>50</xdr:col>
      <xdr:colOff>114300</xdr:colOff>
      <xdr:row>40</xdr:row>
      <xdr:rowOff>12688</xdr:rowOff>
    </xdr:to>
    <xdr:cxnSp macro="">
      <xdr:nvCxnSpPr>
        <xdr:cNvPr id="133" name="直線コネクタ 132">
          <a:extLst>
            <a:ext uri="{FF2B5EF4-FFF2-40B4-BE49-F238E27FC236}">
              <a16:creationId xmlns:a16="http://schemas.microsoft.com/office/drawing/2014/main" id="{024A94FB-3E97-4D25-B1FB-000E5812289E}"/>
            </a:ext>
          </a:extLst>
        </xdr:cNvPr>
        <xdr:cNvCxnSpPr/>
      </xdr:nvCxnSpPr>
      <xdr:spPr>
        <a:xfrm flipV="1">
          <a:off x="7889240" y="6870192"/>
          <a:ext cx="797560" cy="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136881</xdr:rowOff>
    </xdr:from>
    <xdr:to>
      <xdr:col>41</xdr:col>
      <xdr:colOff>101600</xdr:colOff>
      <xdr:row>40</xdr:row>
      <xdr:rowOff>67031</xdr:rowOff>
    </xdr:to>
    <xdr:sp macro="" textlink="">
      <xdr:nvSpPr>
        <xdr:cNvPr id="134" name="楕円 133">
          <a:extLst>
            <a:ext uri="{FF2B5EF4-FFF2-40B4-BE49-F238E27FC236}">
              <a16:creationId xmlns:a16="http://schemas.microsoft.com/office/drawing/2014/main" id="{1DFF8BEF-01D0-42B9-930E-7A39CDE39203}"/>
            </a:ext>
          </a:extLst>
        </xdr:cNvPr>
        <xdr:cNvSpPr/>
      </xdr:nvSpPr>
      <xdr:spPr>
        <a:xfrm>
          <a:off x="7029450" y="68196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12688</xdr:rowOff>
    </xdr:from>
    <xdr:to>
      <xdr:col>45</xdr:col>
      <xdr:colOff>177800</xdr:colOff>
      <xdr:row>40</xdr:row>
      <xdr:rowOff>16231</xdr:rowOff>
    </xdr:to>
    <xdr:cxnSp macro="">
      <xdr:nvCxnSpPr>
        <xdr:cNvPr id="135" name="直線コネクタ 134">
          <a:extLst>
            <a:ext uri="{FF2B5EF4-FFF2-40B4-BE49-F238E27FC236}">
              <a16:creationId xmlns:a16="http://schemas.microsoft.com/office/drawing/2014/main" id="{53E6B083-AF25-4CB6-963B-EFAAEBC91329}"/>
            </a:ext>
          </a:extLst>
        </xdr:cNvPr>
        <xdr:cNvCxnSpPr/>
      </xdr:nvCxnSpPr>
      <xdr:spPr>
        <a:xfrm flipV="1">
          <a:off x="7084060" y="6874498"/>
          <a:ext cx="80518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138023</xdr:rowOff>
    </xdr:from>
    <xdr:to>
      <xdr:col>36</xdr:col>
      <xdr:colOff>165100</xdr:colOff>
      <xdr:row>40</xdr:row>
      <xdr:rowOff>68173</xdr:rowOff>
    </xdr:to>
    <xdr:sp macro="" textlink="">
      <xdr:nvSpPr>
        <xdr:cNvPr id="136" name="楕円 135">
          <a:extLst>
            <a:ext uri="{FF2B5EF4-FFF2-40B4-BE49-F238E27FC236}">
              <a16:creationId xmlns:a16="http://schemas.microsoft.com/office/drawing/2014/main" id="{4D73673D-F644-424B-B2F9-0C6A0ECD2756}"/>
            </a:ext>
          </a:extLst>
        </xdr:cNvPr>
        <xdr:cNvSpPr/>
      </xdr:nvSpPr>
      <xdr:spPr>
        <a:xfrm>
          <a:off x="6231890" y="682076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16231</xdr:rowOff>
    </xdr:from>
    <xdr:to>
      <xdr:col>41</xdr:col>
      <xdr:colOff>50800</xdr:colOff>
      <xdr:row>40</xdr:row>
      <xdr:rowOff>17373</xdr:rowOff>
    </xdr:to>
    <xdr:cxnSp macro="">
      <xdr:nvCxnSpPr>
        <xdr:cNvPr id="137" name="直線コネクタ 136">
          <a:extLst>
            <a:ext uri="{FF2B5EF4-FFF2-40B4-BE49-F238E27FC236}">
              <a16:creationId xmlns:a16="http://schemas.microsoft.com/office/drawing/2014/main" id="{9C486250-B461-44AD-8633-66981A65B199}"/>
            </a:ext>
          </a:extLst>
        </xdr:cNvPr>
        <xdr:cNvCxnSpPr/>
      </xdr:nvCxnSpPr>
      <xdr:spPr>
        <a:xfrm flipV="1">
          <a:off x="6286500" y="6878041"/>
          <a:ext cx="79756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77347</xdr:rowOff>
    </xdr:from>
    <xdr:ext cx="469744" cy="259045"/>
    <xdr:sp macro="" textlink="">
      <xdr:nvSpPr>
        <xdr:cNvPr id="138" name="n_1aveValue【道路】&#10;一人当たり延長">
          <a:extLst>
            <a:ext uri="{FF2B5EF4-FFF2-40B4-BE49-F238E27FC236}">
              <a16:creationId xmlns:a16="http://schemas.microsoft.com/office/drawing/2014/main" id="{6419498B-8E7A-4D61-8964-6FD08611C30B}"/>
            </a:ext>
          </a:extLst>
        </xdr:cNvPr>
        <xdr:cNvSpPr txBox="1"/>
      </xdr:nvSpPr>
      <xdr:spPr>
        <a:xfrm>
          <a:off x="845446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58920</xdr:rowOff>
    </xdr:from>
    <xdr:ext cx="469744" cy="259045"/>
    <xdr:sp macro="" textlink="">
      <xdr:nvSpPr>
        <xdr:cNvPr id="139" name="n_2aveValue【道路】&#10;一人当たり延長">
          <a:extLst>
            <a:ext uri="{FF2B5EF4-FFF2-40B4-BE49-F238E27FC236}">
              <a16:creationId xmlns:a16="http://schemas.microsoft.com/office/drawing/2014/main" id="{F34059C1-832B-4A08-953A-2DADABA5F975}"/>
            </a:ext>
          </a:extLst>
        </xdr:cNvPr>
        <xdr:cNvSpPr txBox="1"/>
      </xdr:nvSpPr>
      <xdr:spPr>
        <a:xfrm>
          <a:off x="7673417" y="6913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75569</xdr:rowOff>
    </xdr:from>
    <xdr:ext cx="469744" cy="259045"/>
    <xdr:sp macro="" textlink="">
      <xdr:nvSpPr>
        <xdr:cNvPr id="140" name="n_3aveValue【道路】&#10;一人当たり延長">
          <a:extLst>
            <a:ext uri="{FF2B5EF4-FFF2-40B4-BE49-F238E27FC236}">
              <a16:creationId xmlns:a16="http://schemas.microsoft.com/office/drawing/2014/main" id="{5E24C4A3-2063-4D01-BCC6-206F2FEE644C}"/>
            </a:ext>
          </a:extLst>
        </xdr:cNvPr>
        <xdr:cNvSpPr txBox="1"/>
      </xdr:nvSpPr>
      <xdr:spPr>
        <a:xfrm>
          <a:off x="6866332"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60062</xdr:rowOff>
    </xdr:from>
    <xdr:ext cx="469744" cy="259045"/>
    <xdr:sp macro="" textlink="">
      <xdr:nvSpPr>
        <xdr:cNvPr id="141" name="n_4aveValue【道路】&#10;一人当たり延長">
          <a:extLst>
            <a:ext uri="{FF2B5EF4-FFF2-40B4-BE49-F238E27FC236}">
              <a16:creationId xmlns:a16="http://schemas.microsoft.com/office/drawing/2014/main" id="{2CEB99A6-CF98-40F3-B54B-B6AF66AD8299}"/>
            </a:ext>
          </a:extLst>
        </xdr:cNvPr>
        <xdr:cNvSpPr txBox="1"/>
      </xdr:nvSpPr>
      <xdr:spPr>
        <a:xfrm>
          <a:off x="6068772" y="691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52214</xdr:rowOff>
    </xdr:from>
    <xdr:ext cx="469744" cy="259045"/>
    <xdr:sp macro="" textlink="">
      <xdr:nvSpPr>
        <xdr:cNvPr id="142" name="n_1mainValue【道路】&#10;一人当たり延長">
          <a:extLst>
            <a:ext uri="{FF2B5EF4-FFF2-40B4-BE49-F238E27FC236}">
              <a16:creationId xmlns:a16="http://schemas.microsoft.com/office/drawing/2014/main" id="{44D03152-A914-4ABC-8595-B0DF6858EEDB}"/>
            </a:ext>
          </a:extLst>
        </xdr:cNvPr>
        <xdr:cNvSpPr txBox="1"/>
      </xdr:nvSpPr>
      <xdr:spPr>
        <a:xfrm>
          <a:off x="8454467" y="6914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80015</xdr:rowOff>
    </xdr:from>
    <xdr:ext cx="469744" cy="259045"/>
    <xdr:sp macro="" textlink="">
      <xdr:nvSpPr>
        <xdr:cNvPr id="143" name="n_2mainValue【道路】&#10;一人当たり延長">
          <a:extLst>
            <a:ext uri="{FF2B5EF4-FFF2-40B4-BE49-F238E27FC236}">
              <a16:creationId xmlns:a16="http://schemas.microsoft.com/office/drawing/2014/main" id="{E47B1530-F444-4B0A-9252-618786EA9ED0}"/>
            </a:ext>
          </a:extLst>
        </xdr:cNvPr>
        <xdr:cNvSpPr txBox="1"/>
      </xdr:nvSpPr>
      <xdr:spPr>
        <a:xfrm>
          <a:off x="7673417" y="6597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83558</xdr:rowOff>
    </xdr:from>
    <xdr:ext cx="469744" cy="259045"/>
    <xdr:sp macro="" textlink="">
      <xdr:nvSpPr>
        <xdr:cNvPr id="144" name="n_3mainValue【道路】&#10;一人当たり延長">
          <a:extLst>
            <a:ext uri="{FF2B5EF4-FFF2-40B4-BE49-F238E27FC236}">
              <a16:creationId xmlns:a16="http://schemas.microsoft.com/office/drawing/2014/main" id="{A85740B5-FC90-47C9-968C-0795380FE982}"/>
            </a:ext>
          </a:extLst>
        </xdr:cNvPr>
        <xdr:cNvSpPr txBox="1"/>
      </xdr:nvSpPr>
      <xdr:spPr>
        <a:xfrm>
          <a:off x="6866332" y="6600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84700</xdr:rowOff>
    </xdr:from>
    <xdr:ext cx="469744" cy="259045"/>
    <xdr:sp macro="" textlink="">
      <xdr:nvSpPr>
        <xdr:cNvPr id="145" name="n_4mainValue【道路】&#10;一人当たり延長">
          <a:extLst>
            <a:ext uri="{FF2B5EF4-FFF2-40B4-BE49-F238E27FC236}">
              <a16:creationId xmlns:a16="http://schemas.microsoft.com/office/drawing/2014/main" id="{6FB2B0B6-3C01-43B2-87F7-289C428D1D97}"/>
            </a:ext>
          </a:extLst>
        </xdr:cNvPr>
        <xdr:cNvSpPr txBox="1"/>
      </xdr:nvSpPr>
      <xdr:spPr>
        <a:xfrm>
          <a:off x="6068772" y="6601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3E56573-EE2A-42A9-B9FA-5F0899472615}"/>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33441B5-6498-4632-8255-9F17157D5240}"/>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AFCF55C-D3EB-4DC4-87DD-ED2BD688466E}"/>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9E23D97-906C-44A1-AB08-3F11D9FA70C9}"/>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8624CE8-0061-4032-9E6F-9AC3CC99A47F}"/>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145474B-A169-4C46-B7D4-2D6CF0FDF08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56AEE62-92A9-4DC6-A621-A7890894283F}"/>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D6DBE08-3BFC-4D8A-860B-66BF443ACAD5}"/>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FDA86F7-28EE-4C98-93F6-0460DE7B6357}"/>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E4D09632-F1E8-4D64-851F-2C69668FD73D}"/>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C98EA20-2391-459F-816E-FE5FC058284F}"/>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ECB21C12-F8CF-4C4F-B762-DE9417CD335E}"/>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A6772679-F326-433C-ACE4-5A498E19A3DC}"/>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A7DC6D11-6020-4ECA-9309-D06BE5C41E18}"/>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E40D6D41-6452-4338-BEE8-240511B6FDCC}"/>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F777FFFD-6E42-4FF3-90DE-A6C8D034CF9A}"/>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EC7B8597-EA35-414A-B5CC-956CF4000156}"/>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942DF607-735D-4375-A4D7-D541195DADBB}"/>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068B96A-57B5-4A3C-B55B-78AC4EC95447}"/>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80B28351-78C6-4F5C-B429-86CC465A9B38}"/>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D4C47734-CD87-46BF-8FDE-BD70BF2DB96B}"/>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180CC9FE-50FA-4C05-997A-3B9C0CDE5B09}"/>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38FE19A1-39DB-4010-B310-905B43BFB640}"/>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289B7848-0A5D-4A17-AAEB-59CB910D1AB2}"/>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56B66EF1-BB3A-4BBC-8BA0-B593C876D304}"/>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122465</xdr:rowOff>
    </xdr:from>
    <xdr:to>
      <xdr:col>24</xdr:col>
      <xdr:colOff>62865</xdr:colOff>
      <xdr:row>64</xdr:row>
      <xdr:rowOff>101237</xdr:rowOff>
    </xdr:to>
    <xdr:cxnSp macro="">
      <xdr:nvCxnSpPr>
        <xdr:cNvPr id="171" name="直線コネクタ 170">
          <a:extLst>
            <a:ext uri="{FF2B5EF4-FFF2-40B4-BE49-F238E27FC236}">
              <a16:creationId xmlns:a16="http://schemas.microsoft.com/office/drawing/2014/main" id="{4D3CE6F0-A61E-439C-8204-C80B551257B4}"/>
            </a:ext>
          </a:extLst>
        </xdr:cNvPr>
        <xdr:cNvCxnSpPr/>
      </xdr:nvCxnSpPr>
      <xdr:spPr>
        <a:xfrm flipV="1">
          <a:off x="4173855" y="9554120"/>
          <a:ext cx="0" cy="1516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105064</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30AF7580-5225-4A01-899B-9721708862DA}"/>
            </a:ext>
          </a:extLst>
        </xdr:cNvPr>
        <xdr:cNvSpPr txBox="1"/>
      </xdr:nvSpPr>
      <xdr:spPr>
        <a:xfrm>
          <a:off x="4212590" y="1107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101237</xdr:rowOff>
    </xdr:from>
    <xdr:to>
      <xdr:col>24</xdr:col>
      <xdr:colOff>152400</xdr:colOff>
      <xdr:row>64</xdr:row>
      <xdr:rowOff>101237</xdr:rowOff>
    </xdr:to>
    <xdr:cxnSp macro="">
      <xdr:nvCxnSpPr>
        <xdr:cNvPr id="173" name="直線コネクタ 172">
          <a:extLst>
            <a:ext uri="{FF2B5EF4-FFF2-40B4-BE49-F238E27FC236}">
              <a16:creationId xmlns:a16="http://schemas.microsoft.com/office/drawing/2014/main" id="{C61AA2AB-AEB0-4530-8758-14B7FA4A38D4}"/>
            </a:ext>
          </a:extLst>
        </xdr:cNvPr>
        <xdr:cNvCxnSpPr/>
      </xdr:nvCxnSpPr>
      <xdr:spPr>
        <a:xfrm>
          <a:off x="4112260" y="110702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69142</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833C1694-E745-497C-833C-04758A26E4F2}"/>
            </a:ext>
          </a:extLst>
        </xdr:cNvPr>
        <xdr:cNvSpPr txBox="1"/>
      </xdr:nvSpPr>
      <xdr:spPr>
        <a:xfrm>
          <a:off x="4212590" y="93255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122465</xdr:rowOff>
    </xdr:from>
    <xdr:to>
      <xdr:col>24</xdr:col>
      <xdr:colOff>152400</xdr:colOff>
      <xdr:row>55</xdr:row>
      <xdr:rowOff>122465</xdr:rowOff>
    </xdr:to>
    <xdr:cxnSp macro="">
      <xdr:nvCxnSpPr>
        <xdr:cNvPr id="175" name="直線コネクタ 174">
          <a:extLst>
            <a:ext uri="{FF2B5EF4-FFF2-40B4-BE49-F238E27FC236}">
              <a16:creationId xmlns:a16="http://schemas.microsoft.com/office/drawing/2014/main" id="{96EB582C-5242-4D6C-B6A6-59187F270573}"/>
            </a:ext>
          </a:extLst>
        </xdr:cNvPr>
        <xdr:cNvCxnSpPr/>
      </xdr:nvCxnSpPr>
      <xdr:spPr>
        <a:xfrm>
          <a:off x="4112260" y="9554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138265</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6EAC751-8716-4CFA-B334-F7AB930D4FB4}"/>
            </a:ext>
          </a:extLst>
        </xdr:cNvPr>
        <xdr:cNvSpPr txBox="1"/>
      </xdr:nvSpPr>
      <xdr:spPr>
        <a:xfrm>
          <a:off x="4212590" y="10421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159838</xdr:rowOff>
    </xdr:from>
    <xdr:to>
      <xdr:col>24</xdr:col>
      <xdr:colOff>114300</xdr:colOff>
      <xdr:row>61</xdr:row>
      <xdr:rowOff>89988</xdr:rowOff>
    </xdr:to>
    <xdr:sp macro="" textlink="">
      <xdr:nvSpPr>
        <xdr:cNvPr id="177" name="フローチャート: 判断 176">
          <a:extLst>
            <a:ext uri="{FF2B5EF4-FFF2-40B4-BE49-F238E27FC236}">
              <a16:creationId xmlns:a16="http://schemas.microsoft.com/office/drawing/2014/main" id="{A9A795B4-7C87-4E81-ADC6-49D8962C6D13}"/>
            </a:ext>
          </a:extLst>
        </xdr:cNvPr>
        <xdr:cNvSpPr/>
      </xdr:nvSpPr>
      <xdr:spPr>
        <a:xfrm>
          <a:off x="4131310" y="1044874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145143</xdr:rowOff>
    </xdr:from>
    <xdr:to>
      <xdr:col>20</xdr:col>
      <xdr:colOff>38100</xdr:colOff>
      <xdr:row>61</xdr:row>
      <xdr:rowOff>75293</xdr:rowOff>
    </xdr:to>
    <xdr:sp macro="" textlink="">
      <xdr:nvSpPr>
        <xdr:cNvPr id="178" name="フローチャート: 判断 177">
          <a:extLst>
            <a:ext uri="{FF2B5EF4-FFF2-40B4-BE49-F238E27FC236}">
              <a16:creationId xmlns:a16="http://schemas.microsoft.com/office/drawing/2014/main" id="{44FF8793-D466-44AA-9D78-B110CD73DBAE}"/>
            </a:ext>
          </a:extLst>
        </xdr:cNvPr>
        <xdr:cNvSpPr/>
      </xdr:nvSpPr>
      <xdr:spPr>
        <a:xfrm>
          <a:off x="3388360" y="1043023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79" name="フローチャート: 判断 178">
          <a:extLst>
            <a:ext uri="{FF2B5EF4-FFF2-40B4-BE49-F238E27FC236}">
              <a16:creationId xmlns:a16="http://schemas.microsoft.com/office/drawing/2014/main" id="{CB348AA3-7E67-4BEF-9BCE-7108511E9BE5}"/>
            </a:ext>
          </a:extLst>
        </xdr:cNvPr>
        <xdr:cNvSpPr/>
      </xdr:nvSpPr>
      <xdr:spPr>
        <a:xfrm>
          <a:off x="2571750" y="1042343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4F5E26CD-C907-4A5E-B6C6-F25CDD4B68BD}"/>
            </a:ext>
          </a:extLst>
        </xdr:cNvPr>
        <xdr:cNvSpPr/>
      </xdr:nvSpPr>
      <xdr:spPr>
        <a:xfrm>
          <a:off x="1774190" y="1041853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92891</xdr:rowOff>
    </xdr:from>
    <xdr:to>
      <xdr:col>6</xdr:col>
      <xdr:colOff>38100</xdr:colOff>
      <xdr:row>61</xdr:row>
      <xdr:rowOff>23041</xdr:rowOff>
    </xdr:to>
    <xdr:sp macro="" textlink="">
      <xdr:nvSpPr>
        <xdr:cNvPr id="181" name="フローチャート: 判断 180">
          <a:extLst>
            <a:ext uri="{FF2B5EF4-FFF2-40B4-BE49-F238E27FC236}">
              <a16:creationId xmlns:a16="http://schemas.microsoft.com/office/drawing/2014/main" id="{B0354065-2F23-48EF-B164-735611ACB4BE}"/>
            </a:ext>
          </a:extLst>
        </xdr:cNvPr>
        <xdr:cNvSpPr/>
      </xdr:nvSpPr>
      <xdr:spPr>
        <a:xfrm>
          <a:off x="988060" y="1038370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1D29C9D-E3E9-45D0-ACB3-0230E203A395}"/>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89DD206-D40F-4E34-9A9E-372CF7456A1A}"/>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477308E-5209-43B7-87C9-3BFC040F726B}"/>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5071790-9D9D-44D2-A8D9-C7B30A8069CF}"/>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70AD99D-A4E7-4D43-BDB3-31DD8E66C1F1}"/>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71665</xdr:rowOff>
    </xdr:from>
    <xdr:to>
      <xdr:col>24</xdr:col>
      <xdr:colOff>114300</xdr:colOff>
      <xdr:row>56</xdr:row>
      <xdr:rowOff>1815</xdr:rowOff>
    </xdr:to>
    <xdr:sp macro="" textlink="">
      <xdr:nvSpPr>
        <xdr:cNvPr id="187" name="楕円 186">
          <a:extLst>
            <a:ext uri="{FF2B5EF4-FFF2-40B4-BE49-F238E27FC236}">
              <a16:creationId xmlns:a16="http://schemas.microsoft.com/office/drawing/2014/main" id="{9650E1EE-1A4D-4B79-B295-BB9E6D235979}"/>
            </a:ext>
          </a:extLst>
        </xdr:cNvPr>
        <xdr:cNvSpPr/>
      </xdr:nvSpPr>
      <xdr:spPr>
        <a:xfrm>
          <a:off x="4131310" y="94995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24692</xdr:rowOff>
    </xdr:from>
    <xdr:ext cx="340478" cy="259045"/>
    <xdr:sp macro="" textlink="">
      <xdr:nvSpPr>
        <xdr:cNvPr id="188" name="【橋りょう・トンネル】&#10;有形固定資産減価償却率該当値テキスト">
          <a:extLst>
            <a:ext uri="{FF2B5EF4-FFF2-40B4-BE49-F238E27FC236}">
              <a16:creationId xmlns:a16="http://schemas.microsoft.com/office/drawing/2014/main" id="{D323BB8E-81FC-4DA9-8D91-13DE6B7A10BA}"/>
            </a:ext>
          </a:extLst>
        </xdr:cNvPr>
        <xdr:cNvSpPr txBox="1"/>
      </xdr:nvSpPr>
      <xdr:spPr>
        <a:xfrm>
          <a:off x="4212590" y="94506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99423</xdr:rowOff>
    </xdr:from>
    <xdr:to>
      <xdr:col>20</xdr:col>
      <xdr:colOff>38100</xdr:colOff>
      <xdr:row>56</xdr:row>
      <xdr:rowOff>29573</xdr:rowOff>
    </xdr:to>
    <xdr:sp macro="" textlink="">
      <xdr:nvSpPr>
        <xdr:cNvPr id="189" name="楕円 188">
          <a:extLst>
            <a:ext uri="{FF2B5EF4-FFF2-40B4-BE49-F238E27FC236}">
              <a16:creationId xmlns:a16="http://schemas.microsoft.com/office/drawing/2014/main" id="{0F2BB839-A2BB-463E-8F32-F38BC4BD216C}"/>
            </a:ext>
          </a:extLst>
        </xdr:cNvPr>
        <xdr:cNvSpPr/>
      </xdr:nvSpPr>
      <xdr:spPr>
        <a:xfrm>
          <a:off x="3388360" y="952536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122465</xdr:rowOff>
    </xdr:from>
    <xdr:to>
      <xdr:col>24</xdr:col>
      <xdr:colOff>63500</xdr:colOff>
      <xdr:row>55</xdr:row>
      <xdr:rowOff>150223</xdr:rowOff>
    </xdr:to>
    <xdr:cxnSp macro="">
      <xdr:nvCxnSpPr>
        <xdr:cNvPr id="190" name="直線コネクタ 189">
          <a:extLst>
            <a:ext uri="{FF2B5EF4-FFF2-40B4-BE49-F238E27FC236}">
              <a16:creationId xmlns:a16="http://schemas.microsoft.com/office/drawing/2014/main" id="{7D89492F-9EEA-4AC6-810D-2B5C7A0F7AB1}"/>
            </a:ext>
          </a:extLst>
        </xdr:cNvPr>
        <xdr:cNvCxnSpPr/>
      </xdr:nvCxnSpPr>
      <xdr:spPr>
        <a:xfrm flipV="1">
          <a:off x="3431540" y="9554120"/>
          <a:ext cx="742950" cy="2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71665</xdr:rowOff>
    </xdr:from>
    <xdr:to>
      <xdr:col>15</xdr:col>
      <xdr:colOff>101600</xdr:colOff>
      <xdr:row>56</xdr:row>
      <xdr:rowOff>1815</xdr:rowOff>
    </xdr:to>
    <xdr:sp macro="" textlink="">
      <xdr:nvSpPr>
        <xdr:cNvPr id="191" name="楕円 190">
          <a:extLst>
            <a:ext uri="{FF2B5EF4-FFF2-40B4-BE49-F238E27FC236}">
              <a16:creationId xmlns:a16="http://schemas.microsoft.com/office/drawing/2014/main" id="{F765537A-E1C9-4554-8FB2-EFA37F631D7D}"/>
            </a:ext>
          </a:extLst>
        </xdr:cNvPr>
        <xdr:cNvSpPr/>
      </xdr:nvSpPr>
      <xdr:spPr>
        <a:xfrm>
          <a:off x="2571750" y="94995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122465</xdr:rowOff>
    </xdr:from>
    <xdr:to>
      <xdr:col>19</xdr:col>
      <xdr:colOff>177800</xdr:colOff>
      <xdr:row>55</xdr:row>
      <xdr:rowOff>150223</xdr:rowOff>
    </xdr:to>
    <xdr:cxnSp macro="">
      <xdr:nvCxnSpPr>
        <xdr:cNvPr id="192" name="直線コネクタ 191">
          <a:extLst>
            <a:ext uri="{FF2B5EF4-FFF2-40B4-BE49-F238E27FC236}">
              <a16:creationId xmlns:a16="http://schemas.microsoft.com/office/drawing/2014/main" id="{93E49C1E-64F1-4680-9605-0B32EEE51960}"/>
            </a:ext>
          </a:extLst>
        </xdr:cNvPr>
        <xdr:cNvCxnSpPr/>
      </xdr:nvCxnSpPr>
      <xdr:spPr>
        <a:xfrm>
          <a:off x="2626360" y="9554120"/>
          <a:ext cx="805180" cy="2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52070</xdr:rowOff>
    </xdr:from>
    <xdr:to>
      <xdr:col>10</xdr:col>
      <xdr:colOff>165100</xdr:colOff>
      <xdr:row>55</xdr:row>
      <xdr:rowOff>153670</xdr:rowOff>
    </xdr:to>
    <xdr:sp macro="" textlink="">
      <xdr:nvSpPr>
        <xdr:cNvPr id="193" name="楕円 192">
          <a:extLst>
            <a:ext uri="{FF2B5EF4-FFF2-40B4-BE49-F238E27FC236}">
              <a16:creationId xmlns:a16="http://schemas.microsoft.com/office/drawing/2014/main" id="{12EE843D-0F00-44B3-91E2-00D79A153498}"/>
            </a:ext>
          </a:extLst>
        </xdr:cNvPr>
        <xdr:cNvSpPr/>
      </xdr:nvSpPr>
      <xdr:spPr>
        <a:xfrm>
          <a:off x="1774190" y="94856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102870</xdr:rowOff>
    </xdr:from>
    <xdr:to>
      <xdr:col>15</xdr:col>
      <xdr:colOff>50800</xdr:colOff>
      <xdr:row>55</xdr:row>
      <xdr:rowOff>122465</xdr:rowOff>
    </xdr:to>
    <xdr:cxnSp macro="">
      <xdr:nvCxnSpPr>
        <xdr:cNvPr id="194" name="直線コネクタ 193">
          <a:extLst>
            <a:ext uri="{FF2B5EF4-FFF2-40B4-BE49-F238E27FC236}">
              <a16:creationId xmlns:a16="http://schemas.microsoft.com/office/drawing/2014/main" id="{3588E22C-C68C-40EE-9C4A-1E085D85F46F}"/>
            </a:ext>
          </a:extLst>
        </xdr:cNvPr>
        <xdr:cNvCxnSpPr/>
      </xdr:nvCxnSpPr>
      <xdr:spPr>
        <a:xfrm>
          <a:off x="1828800" y="9530715"/>
          <a:ext cx="797560" cy="2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45538</xdr:rowOff>
    </xdr:from>
    <xdr:to>
      <xdr:col>6</xdr:col>
      <xdr:colOff>38100</xdr:colOff>
      <xdr:row>55</xdr:row>
      <xdr:rowOff>147138</xdr:rowOff>
    </xdr:to>
    <xdr:sp macro="" textlink="">
      <xdr:nvSpPr>
        <xdr:cNvPr id="195" name="楕円 194">
          <a:extLst>
            <a:ext uri="{FF2B5EF4-FFF2-40B4-BE49-F238E27FC236}">
              <a16:creationId xmlns:a16="http://schemas.microsoft.com/office/drawing/2014/main" id="{D7638415-B9EA-4F63-A6B2-BC26A0F359B1}"/>
            </a:ext>
          </a:extLst>
        </xdr:cNvPr>
        <xdr:cNvSpPr/>
      </xdr:nvSpPr>
      <xdr:spPr>
        <a:xfrm>
          <a:off x="988060" y="94771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96338</xdr:rowOff>
    </xdr:from>
    <xdr:to>
      <xdr:col>10</xdr:col>
      <xdr:colOff>114300</xdr:colOff>
      <xdr:row>55</xdr:row>
      <xdr:rowOff>102870</xdr:rowOff>
    </xdr:to>
    <xdr:cxnSp macro="">
      <xdr:nvCxnSpPr>
        <xdr:cNvPr id="196" name="直線コネクタ 195">
          <a:extLst>
            <a:ext uri="{FF2B5EF4-FFF2-40B4-BE49-F238E27FC236}">
              <a16:creationId xmlns:a16="http://schemas.microsoft.com/office/drawing/2014/main" id="{FA89DD41-8D53-416C-AD0E-BB9F31BC66B2}"/>
            </a:ext>
          </a:extLst>
        </xdr:cNvPr>
        <xdr:cNvCxnSpPr/>
      </xdr:nvCxnSpPr>
      <xdr:spPr>
        <a:xfrm>
          <a:off x="1031240" y="9522278"/>
          <a:ext cx="79756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66420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96A8DA6F-03C4-4C4B-8445-58E6025E3BC8}"/>
            </a:ext>
          </a:extLst>
        </xdr:cNvPr>
        <xdr:cNvSpPr txBox="1"/>
      </xdr:nvSpPr>
      <xdr:spPr>
        <a:xfrm>
          <a:off x="3239144" y="1052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549BFE83-E9FA-4920-973A-B5B7A13B2C71}"/>
            </a:ext>
          </a:extLst>
        </xdr:cNvPr>
        <xdr:cNvSpPr txBox="1"/>
      </xdr:nvSpPr>
      <xdr:spPr>
        <a:xfrm>
          <a:off x="2439044" y="1051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CADC8025-7CE5-4E0A-B3A5-8A2480E96419}"/>
            </a:ext>
          </a:extLst>
        </xdr:cNvPr>
        <xdr:cNvSpPr txBox="1"/>
      </xdr:nvSpPr>
      <xdr:spPr>
        <a:xfrm>
          <a:off x="1641484" y="1051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14168</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8C4EBA65-11B6-410E-A645-4DFAEABAA858}"/>
            </a:ext>
          </a:extLst>
        </xdr:cNvPr>
        <xdr:cNvSpPr txBox="1"/>
      </xdr:nvSpPr>
      <xdr:spPr>
        <a:xfrm>
          <a:off x="855354" y="10476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46100</xdr:rowOff>
    </xdr:from>
    <xdr:ext cx="340478" cy="259045"/>
    <xdr:sp macro="" textlink="">
      <xdr:nvSpPr>
        <xdr:cNvPr id="201" name="n_1mainValue【橋りょう・トンネル】&#10;有形固定資産減価償却率">
          <a:extLst>
            <a:ext uri="{FF2B5EF4-FFF2-40B4-BE49-F238E27FC236}">
              <a16:creationId xmlns:a16="http://schemas.microsoft.com/office/drawing/2014/main" id="{D0DD0DAC-1011-4EB5-957B-9D2AFEB1A2F1}"/>
            </a:ext>
          </a:extLst>
        </xdr:cNvPr>
        <xdr:cNvSpPr txBox="1"/>
      </xdr:nvSpPr>
      <xdr:spPr>
        <a:xfrm>
          <a:off x="3260031" y="93063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18342</xdr:rowOff>
    </xdr:from>
    <xdr:ext cx="340478" cy="259045"/>
    <xdr:sp macro="" textlink="">
      <xdr:nvSpPr>
        <xdr:cNvPr id="202" name="n_2mainValue【橋りょう・トンネル】&#10;有形固定資産減価償却率">
          <a:extLst>
            <a:ext uri="{FF2B5EF4-FFF2-40B4-BE49-F238E27FC236}">
              <a16:creationId xmlns:a16="http://schemas.microsoft.com/office/drawing/2014/main" id="{315BA15F-B1C4-432E-B2BF-8C0CD8FC9595}"/>
            </a:ext>
          </a:extLst>
        </xdr:cNvPr>
        <xdr:cNvSpPr txBox="1"/>
      </xdr:nvSpPr>
      <xdr:spPr>
        <a:xfrm>
          <a:off x="2469456" y="92804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53</xdr:row>
      <xdr:rowOff>170197</xdr:rowOff>
    </xdr:from>
    <xdr:ext cx="340478" cy="259045"/>
    <xdr:sp macro="" textlink="">
      <xdr:nvSpPr>
        <xdr:cNvPr id="203" name="n_3mainValue【橋りょう・トンネル】&#10;有形固定資産減価償却率">
          <a:extLst>
            <a:ext uri="{FF2B5EF4-FFF2-40B4-BE49-F238E27FC236}">
              <a16:creationId xmlns:a16="http://schemas.microsoft.com/office/drawing/2014/main" id="{C9454A71-646A-4B65-B47C-E1E92F277EAA}"/>
            </a:ext>
          </a:extLst>
        </xdr:cNvPr>
        <xdr:cNvSpPr txBox="1"/>
      </xdr:nvSpPr>
      <xdr:spPr>
        <a:xfrm>
          <a:off x="1673801" y="92608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53</xdr:row>
      <xdr:rowOff>163665</xdr:rowOff>
    </xdr:from>
    <xdr:ext cx="340478" cy="259045"/>
    <xdr:sp macro="" textlink="">
      <xdr:nvSpPr>
        <xdr:cNvPr id="204" name="n_4mainValue【橋りょう・トンネル】&#10;有形固定資産減価償却率">
          <a:extLst>
            <a:ext uri="{FF2B5EF4-FFF2-40B4-BE49-F238E27FC236}">
              <a16:creationId xmlns:a16="http://schemas.microsoft.com/office/drawing/2014/main" id="{250A6810-1BD1-4046-B277-FD5342F9D323}"/>
            </a:ext>
          </a:extLst>
        </xdr:cNvPr>
        <xdr:cNvSpPr txBox="1"/>
      </xdr:nvSpPr>
      <xdr:spPr>
        <a:xfrm>
          <a:off x="866716" y="92524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016BB3F-4C8B-4EB8-9709-F77B2DF8EC5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A55CBB1-A3AC-4909-B220-21C7EC5FB221}"/>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7ECE12B7-D0BD-40F8-8859-5465E589B78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F42353E-5E34-490B-85B1-943B4894123F}"/>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DAA7453-690C-42BE-A579-3211DA75722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38BEDBE-3755-48FA-8110-8AB0CB293FDA}"/>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3666BF1-B3A9-4C3C-A7E7-6D538AD90F6F}"/>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3523476-5A3E-49BC-9705-1EF487353F5C}"/>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2AF2CF4-DF52-4F09-9EF2-D3A1A4325FD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FD51A02-57BE-4A97-A0F2-43D0EB14EDC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5A79AB0C-6399-48CB-B69A-0182CE298789}"/>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FFF739B4-DBDF-4831-9864-28B2AB0475BD}"/>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4287666-94E3-458E-86AF-2B61657C8650}"/>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F763C2DA-EEBA-4B3D-B1FC-2FAA7763C7F9}"/>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608F61F6-ABAB-400A-BC95-F3588E9D341E}"/>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120041DA-28E1-4BEB-A694-FBFBC5A194BB}"/>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DD037E7C-72C8-4E6A-96B0-A53EAA1EF1A7}"/>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76F43F5B-7ADB-4FDF-94F7-A88D06C8486A}"/>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895A6AEE-9486-4C23-970F-6805F00DA029}"/>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6CA2E2FF-1595-46FA-8A91-6EC10A456D03}"/>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5D6AFE1C-3E81-42B2-8FC4-7CC6590AB4C4}"/>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3D513F9D-BBB1-4192-8934-5AF751414CAF}"/>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7EF69325-AC0B-4003-8535-ECECB31842DB}"/>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158835</xdr:rowOff>
    </xdr:from>
    <xdr:to>
      <xdr:col>54</xdr:col>
      <xdr:colOff>189865</xdr:colOff>
      <xdr:row>64</xdr:row>
      <xdr:rowOff>74788</xdr:rowOff>
    </xdr:to>
    <xdr:cxnSp macro="">
      <xdr:nvCxnSpPr>
        <xdr:cNvPr id="228" name="直線コネクタ 227">
          <a:extLst>
            <a:ext uri="{FF2B5EF4-FFF2-40B4-BE49-F238E27FC236}">
              <a16:creationId xmlns:a16="http://schemas.microsoft.com/office/drawing/2014/main" id="{C4F7D51A-8A42-40A7-BA08-A7EC9529F1AD}"/>
            </a:ext>
          </a:extLst>
        </xdr:cNvPr>
        <xdr:cNvCxnSpPr/>
      </xdr:nvCxnSpPr>
      <xdr:spPr>
        <a:xfrm flipV="1">
          <a:off x="9429115" y="9590490"/>
          <a:ext cx="0" cy="1457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78615</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9CDEF28F-D70A-49C6-99B7-D5F115762D53}"/>
            </a:ext>
          </a:extLst>
        </xdr:cNvPr>
        <xdr:cNvSpPr txBox="1"/>
      </xdr:nvSpPr>
      <xdr:spPr>
        <a:xfrm>
          <a:off x="9467850" y="11051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74788</xdr:rowOff>
    </xdr:from>
    <xdr:to>
      <xdr:col>55</xdr:col>
      <xdr:colOff>88900</xdr:colOff>
      <xdr:row>64</xdr:row>
      <xdr:rowOff>74788</xdr:rowOff>
    </xdr:to>
    <xdr:cxnSp macro="">
      <xdr:nvCxnSpPr>
        <xdr:cNvPr id="230" name="直線コネクタ 229">
          <a:extLst>
            <a:ext uri="{FF2B5EF4-FFF2-40B4-BE49-F238E27FC236}">
              <a16:creationId xmlns:a16="http://schemas.microsoft.com/office/drawing/2014/main" id="{354580AD-B4EC-4EC8-8009-3F4996AAE57D}"/>
            </a:ext>
          </a:extLst>
        </xdr:cNvPr>
        <xdr:cNvCxnSpPr/>
      </xdr:nvCxnSpPr>
      <xdr:spPr>
        <a:xfrm>
          <a:off x="9356090" y="1104758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105512</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474AC3D8-AFEF-45EC-B466-09DD8E970CA5}"/>
            </a:ext>
          </a:extLst>
        </xdr:cNvPr>
        <xdr:cNvSpPr txBox="1"/>
      </xdr:nvSpPr>
      <xdr:spPr>
        <a:xfrm>
          <a:off x="9467850" y="93619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158835</xdr:rowOff>
    </xdr:from>
    <xdr:to>
      <xdr:col>55</xdr:col>
      <xdr:colOff>88900</xdr:colOff>
      <xdr:row>55</xdr:row>
      <xdr:rowOff>158835</xdr:rowOff>
    </xdr:to>
    <xdr:cxnSp macro="">
      <xdr:nvCxnSpPr>
        <xdr:cNvPr id="232" name="直線コネクタ 231">
          <a:extLst>
            <a:ext uri="{FF2B5EF4-FFF2-40B4-BE49-F238E27FC236}">
              <a16:creationId xmlns:a16="http://schemas.microsoft.com/office/drawing/2014/main" id="{3B256AEB-3EFF-457B-8B4F-CE667071E016}"/>
            </a:ext>
          </a:extLst>
        </xdr:cNvPr>
        <xdr:cNvCxnSpPr/>
      </xdr:nvCxnSpPr>
      <xdr:spPr>
        <a:xfrm>
          <a:off x="9356090" y="95904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1174</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F0ED5A5E-BE9F-4299-BB02-F1C124F58FE6}"/>
            </a:ext>
          </a:extLst>
        </xdr:cNvPr>
        <xdr:cNvSpPr txBox="1"/>
      </xdr:nvSpPr>
      <xdr:spPr>
        <a:xfrm>
          <a:off x="9467850" y="1063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149747</xdr:rowOff>
    </xdr:from>
    <xdr:to>
      <xdr:col>55</xdr:col>
      <xdr:colOff>50800</xdr:colOff>
      <xdr:row>63</xdr:row>
      <xdr:rowOff>79897</xdr:rowOff>
    </xdr:to>
    <xdr:sp macro="" textlink="">
      <xdr:nvSpPr>
        <xdr:cNvPr id="234" name="フローチャート: 判断 233">
          <a:extLst>
            <a:ext uri="{FF2B5EF4-FFF2-40B4-BE49-F238E27FC236}">
              <a16:creationId xmlns:a16="http://schemas.microsoft.com/office/drawing/2014/main" id="{7FBF3F5B-5535-4A28-B9FC-34B51D378B40}"/>
            </a:ext>
          </a:extLst>
        </xdr:cNvPr>
        <xdr:cNvSpPr/>
      </xdr:nvSpPr>
      <xdr:spPr>
        <a:xfrm>
          <a:off x="9394190" y="10779647"/>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165999</xdr:rowOff>
    </xdr:from>
    <xdr:to>
      <xdr:col>50</xdr:col>
      <xdr:colOff>165100</xdr:colOff>
      <xdr:row>63</xdr:row>
      <xdr:rowOff>96149</xdr:rowOff>
    </xdr:to>
    <xdr:sp macro="" textlink="">
      <xdr:nvSpPr>
        <xdr:cNvPr id="235" name="フローチャート: 判断 234">
          <a:extLst>
            <a:ext uri="{FF2B5EF4-FFF2-40B4-BE49-F238E27FC236}">
              <a16:creationId xmlns:a16="http://schemas.microsoft.com/office/drawing/2014/main" id="{95F51138-A93F-41F1-BD13-2054202762FB}"/>
            </a:ext>
          </a:extLst>
        </xdr:cNvPr>
        <xdr:cNvSpPr/>
      </xdr:nvSpPr>
      <xdr:spPr>
        <a:xfrm>
          <a:off x="8632190" y="10799709"/>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167225</xdr:rowOff>
    </xdr:from>
    <xdr:to>
      <xdr:col>46</xdr:col>
      <xdr:colOff>38100</xdr:colOff>
      <xdr:row>63</xdr:row>
      <xdr:rowOff>97375</xdr:rowOff>
    </xdr:to>
    <xdr:sp macro="" textlink="">
      <xdr:nvSpPr>
        <xdr:cNvPr id="236" name="フローチャート: 判断 235">
          <a:extLst>
            <a:ext uri="{FF2B5EF4-FFF2-40B4-BE49-F238E27FC236}">
              <a16:creationId xmlns:a16="http://schemas.microsoft.com/office/drawing/2014/main" id="{BBEB1655-E876-40F2-AE27-CFFB1C4F6027}"/>
            </a:ext>
          </a:extLst>
        </xdr:cNvPr>
        <xdr:cNvSpPr/>
      </xdr:nvSpPr>
      <xdr:spPr>
        <a:xfrm>
          <a:off x="7846060" y="108009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162126</xdr:rowOff>
    </xdr:from>
    <xdr:to>
      <xdr:col>41</xdr:col>
      <xdr:colOff>101600</xdr:colOff>
      <xdr:row>63</xdr:row>
      <xdr:rowOff>92276</xdr:rowOff>
    </xdr:to>
    <xdr:sp macro="" textlink="">
      <xdr:nvSpPr>
        <xdr:cNvPr id="237" name="フローチャート: 判断 236">
          <a:extLst>
            <a:ext uri="{FF2B5EF4-FFF2-40B4-BE49-F238E27FC236}">
              <a16:creationId xmlns:a16="http://schemas.microsoft.com/office/drawing/2014/main" id="{C883615E-6693-4D13-940F-CD859D302E82}"/>
            </a:ext>
          </a:extLst>
        </xdr:cNvPr>
        <xdr:cNvSpPr/>
      </xdr:nvSpPr>
      <xdr:spPr>
        <a:xfrm>
          <a:off x="7029450" y="1079393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112430</xdr:rowOff>
    </xdr:from>
    <xdr:to>
      <xdr:col>36</xdr:col>
      <xdr:colOff>165100</xdr:colOff>
      <xdr:row>63</xdr:row>
      <xdr:rowOff>42580</xdr:rowOff>
    </xdr:to>
    <xdr:sp macro="" textlink="">
      <xdr:nvSpPr>
        <xdr:cNvPr id="238" name="フローチャート: 判断 237">
          <a:extLst>
            <a:ext uri="{FF2B5EF4-FFF2-40B4-BE49-F238E27FC236}">
              <a16:creationId xmlns:a16="http://schemas.microsoft.com/office/drawing/2014/main" id="{DA2D79C4-003C-4ED6-B964-3F336509D94E}"/>
            </a:ext>
          </a:extLst>
        </xdr:cNvPr>
        <xdr:cNvSpPr/>
      </xdr:nvSpPr>
      <xdr:spPr>
        <a:xfrm>
          <a:off x="6231890" y="107423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D7AD924-D494-4884-8CB5-3F5310D907E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0D7F118-84F0-41F9-91C4-08F18CC2547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5939AA0-A273-443D-9907-AE9FCC468CE4}"/>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B3068E4-BA08-4DA4-8FCC-2872F4DACFF8}"/>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35D018A-8CC2-46E3-8F69-EEFA029E84F8}"/>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12668</xdr:rowOff>
    </xdr:from>
    <xdr:to>
      <xdr:col>55</xdr:col>
      <xdr:colOff>50800</xdr:colOff>
      <xdr:row>64</xdr:row>
      <xdr:rowOff>114268</xdr:rowOff>
    </xdr:to>
    <xdr:sp macro="" textlink="">
      <xdr:nvSpPr>
        <xdr:cNvPr id="244" name="楕円 243">
          <a:extLst>
            <a:ext uri="{FF2B5EF4-FFF2-40B4-BE49-F238E27FC236}">
              <a16:creationId xmlns:a16="http://schemas.microsoft.com/office/drawing/2014/main" id="{C62020C0-0B5D-4705-B8EF-398B15E9456B}"/>
            </a:ext>
          </a:extLst>
        </xdr:cNvPr>
        <xdr:cNvSpPr/>
      </xdr:nvSpPr>
      <xdr:spPr>
        <a:xfrm>
          <a:off x="9394190" y="10989278"/>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99045</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78A2ADFE-4622-4C5E-A420-755DFE0529F0}"/>
            </a:ext>
          </a:extLst>
        </xdr:cNvPr>
        <xdr:cNvSpPr txBox="1"/>
      </xdr:nvSpPr>
      <xdr:spPr>
        <a:xfrm>
          <a:off x="9467850" y="1089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17781</xdr:rowOff>
    </xdr:from>
    <xdr:to>
      <xdr:col>50</xdr:col>
      <xdr:colOff>165100</xdr:colOff>
      <xdr:row>64</xdr:row>
      <xdr:rowOff>119381</xdr:rowOff>
    </xdr:to>
    <xdr:sp macro="" textlink="">
      <xdr:nvSpPr>
        <xdr:cNvPr id="246" name="楕円 245">
          <a:extLst>
            <a:ext uri="{FF2B5EF4-FFF2-40B4-BE49-F238E27FC236}">
              <a16:creationId xmlns:a16="http://schemas.microsoft.com/office/drawing/2014/main" id="{E1EBBBE5-048A-4859-96B1-79C43FA7251F}"/>
            </a:ext>
          </a:extLst>
        </xdr:cNvPr>
        <xdr:cNvSpPr/>
      </xdr:nvSpPr>
      <xdr:spPr>
        <a:xfrm>
          <a:off x="8632190" y="1099439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63468</xdr:rowOff>
    </xdr:from>
    <xdr:to>
      <xdr:col>55</xdr:col>
      <xdr:colOff>0</xdr:colOff>
      <xdr:row>64</xdr:row>
      <xdr:rowOff>68581</xdr:rowOff>
    </xdr:to>
    <xdr:cxnSp macro="">
      <xdr:nvCxnSpPr>
        <xdr:cNvPr id="247" name="直線コネクタ 246">
          <a:extLst>
            <a:ext uri="{FF2B5EF4-FFF2-40B4-BE49-F238E27FC236}">
              <a16:creationId xmlns:a16="http://schemas.microsoft.com/office/drawing/2014/main" id="{571A7447-22C5-4BBA-95C7-EF1A37686059}"/>
            </a:ext>
          </a:extLst>
        </xdr:cNvPr>
        <xdr:cNvCxnSpPr/>
      </xdr:nvCxnSpPr>
      <xdr:spPr>
        <a:xfrm flipV="1">
          <a:off x="8686800" y="11032458"/>
          <a:ext cx="742950" cy="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17827</xdr:rowOff>
    </xdr:from>
    <xdr:to>
      <xdr:col>46</xdr:col>
      <xdr:colOff>38100</xdr:colOff>
      <xdr:row>64</xdr:row>
      <xdr:rowOff>119427</xdr:rowOff>
    </xdr:to>
    <xdr:sp macro="" textlink="">
      <xdr:nvSpPr>
        <xdr:cNvPr id="248" name="楕円 247">
          <a:extLst>
            <a:ext uri="{FF2B5EF4-FFF2-40B4-BE49-F238E27FC236}">
              <a16:creationId xmlns:a16="http://schemas.microsoft.com/office/drawing/2014/main" id="{ED476B64-F70C-40C9-946C-62255C9DF8D5}"/>
            </a:ext>
          </a:extLst>
        </xdr:cNvPr>
        <xdr:cNvSpPr/>
      </xdr:nvSpPr>
      <xdr:spPr>
        <a:xfrm>
          <a:off x="7846060" y="1099443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68581</xdr:rowOff>
    </xdr:from>
    <xdr:to>
      <xdr:col>50</xdr:col>
      <xdr:colOff>114300</xdr:colOff>
      <xdr:row>64</xdr:row>
      <xdr:rowOff>68627</xdr:rowOff>
    </xdr:to>
    <xdr:cxnSp macro="">
      <xdr:nvCxnSpPr>
        <xdr:cNvPr id="249" name="直線コネクタ 248">
          <a:extLst>
            <a:ext uri="{FF2B5EF4-FFF2-40B4-BE49-F238E27FC236}">
              <a16:creationId xmlns:a16="http://schemas.microsoft.com/office/drawing/2014/main" id="{48CDF7CD-8BEE-47B0-8DEC-48F7BD940C97}"/>
            </a:ext>
          </a:extLst>
        </xdr:cNvPr>
        <xdr:cNvCxnSpPr/>
      </xdr:nvCxnSpPr>
      <xdr:spPr>
        <a:xfrm flipV="1">
          <a:off x="7889240" y="11039476"/>
          <a:ext cx="79756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18608</xdr:rowOff>
    </xdr:from>
    <xdr:to>
      <xdr:col>41</xdr:col>
      <xdr:colOff>101600</xdr:colOff>
      <xdr:row>64</xdr:row>
      <xdr:rowOff>120208</xdr:rowOff>
    </xdr:to>
    <xdr:sp macro="" textlink="">
      <xdr:nvSpPr>
        <xdr:cNvPr id="250" name="楕円 249">
          <a:extLst>
            <a:ext uri="{FF2B5EF4-FFF2-40B4-BE49-F238E27FC236}">
              <a16:creationId xmlns:a16="http://schemas.microsoft.com/office/drawing/2014/main" id="{9595742D-FF9C-49FA-AF57-9CE0B31BB70A}"/>
            </a:ext>
          </a:extLst>
        </xdr:cNvPr>
        <xdr:cNvSpPr/>
      </xdr:nvSpPr>
      <xdr:spPr>
        <a:xfrm>
          <a:off x="7029450" y="1099521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68627</xdr:rowOff>
    </xdr:from>
    <xdr:to>
      <xdr:col>45</xdr:col>
      <xdr:colOff>177800</xdr:colOff>
      <xdr:row>64</xdr:row>
      <xdr:rowOff>69408</xdr:rowOff>
    </xdr:to>
    <xdr:cxnSp macro="">
      <xdr:nvCxnSpPr>
        <xdr:cNvPr id="251" name="直線コネクタ 250">
          <a:extLst>
            <a:ext uri="{FF2B5EF4-FFF2-40B4-BE49-F238E27FC236}">
              <a16:creationId xmlns:a16="http://schemas.microsoft.com/office/drawing/2014/main" id="{18429F66-303B-4C43-97F0-088BEAC2F53E}"/>
            </a:ext>
          </a:extLst>
        </xdr:cNvPr>
        <xdr:cNvCxnSpPr/>
      </xdr:nvCxnSpPr>
      <xdr:spPr>
        <a:xfrm flipV="1">
          <a:off x="7084060" y="11039522"/>
          <a:ext cx="805180" cy="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20355</xdr:rowOff>
    </xdr:from>
    <xdr:to>
      <xdr:col>36</xdr:col>
      <xdr:colOff>165100</xdr:colOff>
      <xdr:row>64</xdr:row>
      <xdr:rowOff>121955</xdr:rowOff>
    </xdr:to>
    <xdr:sp macro="" textlink="">
      <xdr:nvSpPr>
        <xdr:cNvPr id="252" name="楕円 251">
          <a:extLst>
            <a:ext uri="{FF2B5EF4-FFF2-40B4-BE49-F238E27FC236}">
              <a16:creationId xmlns:a16="http://schemas.microsoft.com/office/drawing/2014/main" id="{ACAE8DEF-8F75-4FEC-87D1-79B3249D080F}"/>
            </a:ext>
          </a:extLst>
        </xdr:cNvPr>
        <xdr:cNvSpPr/>
      </xdr:nvSpPr>
      <xdr:spPr>
        <a:xfrm>
          <a:off x="6231890" y="1098934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69408</xdr:rowOff>
    </xdr:from>
    <xdr:to>
      <xdr:col>41</xdr:col>
      <xdr:colOff>50800</xdr:colOff>
      <xdr:row>64</xdr:row>
      <xdr:rowOff>71155</xdr:rowOff>
    </xdr:to>
    <xdr:cxnSp macro="">
      <xdr:nvCxnSpPr>
        <xdr:cNvPr id="253" name="直線コネクタ 252">
          <a:extLst>
            <a:ext uri="{FF2B5EF4-FFF2-40B4-BE49-F238E27FC236}">
              <a16:creationId xmlns:a16="http://schemas.microsoft.com/office/drawing/2014/main" id="{20C17881-EFEE-486B-B5D7-2D523EABB423}"/>
            </a:ext>
          </a:extLst>
        </xdr:cNvPr>
        <xdr:cNvCxnSpPr/>
      </xdr:nvCxnSpPr>
      <xdr:spPr>
        <a:xfrm flipV="1">
          <a:off x="6286500" y="11040303"/>
          <a:ext cx="797560" cy="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112676</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D93104A4-2F86-4337-9674-207E98940903}"/>
            </a:ext>
          </a:extLst>
        </xdr:cNvPr>
        <xdr:cNvSpPr txBox="1"/>
      </xdr:nvSpPr>
      <xdr:spPr>
        <a:xfrm>
          <a:off x="840126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113902</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AAA72CF0-2A70-434B-8D08-96936E2CA2C9}"/>
            </a:ext>
          </a:extLst>
        </xdr:cNvPr>
        <xdr:cNvSpPr txBox="1"/>
      </xdr:nvSpPr>
      <xdr:spPr>
        <a:xfrm>
          <a:off x="7610690"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108803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71A8F4BA-62C3-4D95-B54E-B1CD6C7562C6}"/>
            </a:ext>
          </a:extLst>
        </xdr:cNvPr>
        <xdr:cNvSpPr txBox="1"/>
      </xdr:nvSpPr>
      <xdr:spPr>
        <a:xfrm>
          <a:off x="6822655" y="10565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59107</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F886352C-3F06-454F-9048-5810812C28E4}"/>
            </a:ext>
          </a:extLst>
        </xdr:cNvPr>
        <xdr:cNvSpPr txBox="1"/>
      </xdr:nvSpPr>
      <xdr:spPr>
        <a:xfrm>
          <a:off x="6007950" y="10513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110508</xdr:rowOff>
    </xdr:from>
    <xdr:ext cx="469744" cy="259045"/>
    <xdr:sp macro="" textlink="">
      <xdr:nvSpPr>
        <xdr:cNvPr id="258" name="n_1mainValue【橋りょう・トンネル】&#10;一人当たり有形固定資産（償却資産）額">
          <a:extLst>
            <a:ext uri="{FF2B5EF4-FFF2-40B4-BE49-F238E27FC236}">
              <a16:creationId xmlns:a16="http://schemas.microsoft.com/office/drawing/2014/main" id="{31A10CAC-FA56-457C-8D6F-0D7A1C3C291A}"/>
            </a:ext>
          </a:extLst>
        </xdr:cNvPr>
        <xdr:cNvSpPr txBox="1"/>
      </xdr:nvSpPr>
      <xdr:spPr>
        <a:xfrm>
          <a:off x="8454468" y="1108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110554</xdr:rowOff>
    </xdr:from>
    <xdr:ext cx="469744" cy="259045"/>
    <xdr:sp macro="" textlink="">
      <xdr:nvSpPr>
        <xdr:cNvPr id="259" name="n_2mainValue【橋りょう・トンネル】&#10;一人当たり有形固定資産（償却資産）額">
          <a:extLst>
            <a:ext uri="{FF2B5EF4-FFF2-40B4-BE49-F238E27FC236}">
              <a16:creationId xmlns:a16="http://schemas.microsoft.com/office/drawing/2014/main" id="{0A008BC1-1B59-4C57-A11D-72200C2A0041}"/>
            </a:ext>
          </a:extLst>
        </xdr:cNvPr>
        <xdr:cNvSpPr txBox="1"/>
      </xdr:nvSpPr>
      <xdr:spPr>
        <a:xfrm>
          <a:off x="7673418" y="11083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111335</xdr:rowOff>
    </xdr:from>
    <xdr:ext cx="469744" cy="259045"/>
    <xdr:sp macro="" textlink="">
      <xdr:nvSpPr>
        <xdr:cNvPr id="260" name="n_3mainValue【橋りょう・トンネル】&#10;一人当たり有形固定資産（償却資産）額">
          <a:extLst>
            <a:ext uri="{FF2B5EF4-FFF2-40B4-BE49-F238E27FC236}">
              <a16:creationId xmlns:a16="http://schemas.microsoft.com/office/drawing/2014/main" id="{F726CE43-AC69-4D18-AD7C-E5C36B6FC58A}"/>
            </a:ext>
          </a:extLst>
        </xdr:cNvPr>
        <xdr:cNvSpPr txBox="1"/>
      </xdr:nvSpPr>
      <xdr:spPr>
        <a:xfrm>
          <a:off x="6866333" y="1108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113082</xdr:rowOff>
    </xdr:from>
    <xdr:ext cx="469744" cy="259045"/>
    <xdr:sp macro="" textlink="">
      <xdr:nvSpPr>
        <xdr:cNvPr id="261" name="n_4mainValue【橋りょう・トンネル】&#10;一人当たり有形固定資産（償却資産）額">
          <a:extLst>
            <a:ext uri="{FF2B5EF4-FFF2-40B4-BE49-F238E27FC236}">
              <a16:creationId xmlns:a16="http://schemas.microsoft.com/office/drawing/2014/main" id="{EBA1AAC8-7E28-4194-A3BA-1D868F612C6A}"/>
            </a:ext>
          </a:extLst>
        </xdr:cNvPr>
        <xdr:cNvSpPr txBox="1"/>
      </xdr:nvSpPr>
      <xdr:spPr>
        <a:xfrm>
          <a:off x="6068773" y="11085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B67B1CA4-FE01-4022-9EE0-3DB32DD4872E}"/>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4BB54110-A958-4840-830D-4C9428CCF500}"/>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427D2F04-3FFC-4BA3-9EAF-2171955BC40F}"/>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1504837-B24C-42D7-8A34-D5028DD0317E}"/>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F33F56AC-6A3A-411F-8CC5-AA3937B46A6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857E3D8-E3B2-4EB7-BC02-BAC7B71B0361}"/>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E3D7BD7D-5DD1-4599-8121-565C6CDCE8AE}"/>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B24D8C4-8943-4575-94D2-4C317E492664}"/>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4199A4DF-E69D-4A0F-8E4E-36E0B1387541}"/>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6A1BB11B-F217-4820-A735-8A3EF3A0393F}"/>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600B6255-7033-4A68-84FE-BA773FD8700D}"/>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C1C8672B-FBA5-437F-A053-468756BE61A3}"/>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6EEB38DA-7974-41AC-B453-AD6C57FE5C80}"/>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7AAC6B61-EBB3-4FD2-B5E0-61F17F2BC584}"/>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9B5A0429-ABB7-41B4-BC3C-0865F6512E9A}"/>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33B776A2-E9A2-4598-9F25-67DE06F8F883}"/>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1480C2F4-0A9A-4644-BA91-65BC0F4F7050}"/>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7C23D284-70A9-4823-B40D-8A653C4370E1}"/>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124C7B68-6C93-4789-8393-D7F583B778BC}"/>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479F2B46-475E-4781-B1CC-178DE4C34A48}"/>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CE7711D6-EDA9-41B1-9E30-D91D563E9768}"/>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B7444935-A48E-4845-A11A-6A8D872F9169}"/>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35274E7B-7BF4-41E9-A5F4-B9060B3964C8}"/>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38AF66D-BE41-4EAB-868B-626B313D9ACC}"/>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3D9FF4A3-0E4D-4AFC-A8E7-BF8032799BA2}"/>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8708</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1785DDF4-C954-4864-B172-032F9D00F61D}"/>
            </a:ext>
          </a:extLst>
        </xdr:cNvPr>
        <xdr:cNvCxnSpPr/>
      </xdr:nvCxnSpPr>
      <xdr:spPr>
        <a:xfrm flipV="1">
          <a:off x="4173855" y="13383713"/>
          <a:ext cx="0" cy="1533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7BC0924B-E6FD-49ED-BC6E-A8CD2352CD45}"/>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F2D63CC5-B618-491A-9A35-8E9607961C3A}"/>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126835</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84E088FE-A433-4AC4-9968-D873618F2B15}"/>
            </a:ext>
          </a:extLst>
        </xdr:cNvPr>
        <xdr:cNvSpPr txBox="1"/>
      </xdr:nvSpPr>
      <xdr:spPr>
        <a:xfrm>
          <a:off x="4212590" y="131608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8708</xdr:rowOff>
    </xdr:from>
    <xdr:to>
      <xdr:col>24</xdr:col>
      <xdr:colOff>152400</xdr:colOff>
      <xdr:row>78</xdr:row>
      <xdr:rowOff>8708</xdr:rowOff>
    </xdr:to>
    <xdr:cxnSp macro="">
      <xdr:nvCxnSpPr>
        <xdr:cNvPr id="291" name="直線コネクタ 290">
          <a:extLst>
            <a:ext uri="{FF2B5EF4-FFF2-40B4-BE49-F238E27FC236}">
              <a16:creationId xmlns:a16="http://schemas.microsoft.com/office/drawing/2014/main" id="{1F8C3A93-2AE9-4247-A432-CD42663A8320}"/>
            </a:ext>
          </a:extLst>
        </xdr:cNvPr>
        <xdr:cNvCxnSpPr/>
      </xdr:nvCxnSpPr>
      <xdr:spPr>
        <a:xfrm>
          <a:off x="4112260" y="13383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85289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C95B79F0-4BC4-4B03-B851-F2B26864B716}"/>
            </a:ext>
          </a:extLst>
        </xdr:cNvPr>
        <xdr:cNvSpPr txBox="1"/>
      </xdr:nvSpPr>
      <xdr:spPr>
        <a:xfrm>
          <a:off x="4212590" y="141460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62412</xdr:rowOff>
    </xdr:from>
    <xdr:to>
      <xdr:col>24</xdr:col>
      <xdr:colOff>114300</xdr:colOff>
      <xdr:row>83</xdr:row>
      <xdr:rowOff>164012</xdr:rowOff>
    </xdr:to>
    <xdr:sp macro="" textlink="">
      <xdr:nvSpPr>
        <xdr:cNvPr id="293" name="フローチャート: 判断 292">
          <a:extLst>
            <a:ext uri="{FF2B5EF4-FFF2-40B4-BE49-F238E27FC236}">
              <a16:creationId xmlns:a16="http://schemas.microsoft.com/office/drawing/2014/main" id="{78B0B588-A57B-4A73-AA0E-8DA776CF882D}"/>
            </a:ext>
          </a:extLst>
        </xdr:cNvPr>
        <xdr:cNvSpPr/>
      </xdr:nvSpPr>
      <xdr:spPr>
        <a:xfrm>
          <a:off x="4131310" y="14288952"/>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158750</xdr:rowOff>
    </xdr:from>
    <xdr:to>
      <xdr:col>20</xdr:col>
      <xdr:colOff>38100</xdr:colOff>
      <xdr:row>83</xdr:row>
      <xdr:rowOff>88900</xdr:rowOff>
    </xdr:to>
    <xdr:sp macro="" textlink="">
      <xdr:nvSpPr>
        <xdr:cNvPr id="294" name="フローチャート: 判断 293">
          <a:extLst>
            <a:ext uri="{FF2B5EF4-FFF2-40B4-BE49-F238E27FC236}">
              <a16:creationId xmlns:a16="http://schemas.microsoft.com/office/drawing/2014/main" id="{9DFAEC45-5A92-460D-BA86-FFEE9E8DA1B4}"/>
            </a:ext>
          </a:extLst>
        </xdr:cNvPr>
        <xdr:cNvSpPr/>
      </xdr:nvSpPr>
      <xdr:spPr>
        <a:xfrm>
          <a:off x="3388360" y="142195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140788</xdr:rowOff>
    </xdr:from>
    <xdr:to>
      <xdr:col>15</xdr:col>
      <xdr:colOff>101600</xdr:colOff>
      <xdr:row>83</xdr:row>
      <xdr:rowOff>70938</xdr:rowOff>
    </xdr:to>
    <xdr:sp macro="" textlink="">
      <xdr:nvSpPr>
        <xdr:cNvPr id="295" name="フローチャート: 判断 294">
          <a:extLst>
            <a:ext uri="{FF2B5EF4-FFF2-40B4-BE49-F238E27FC236}">
              <a16:creationId xmlns:a16="http://schemas.microsoft.com/office/drawing/2014/main" id="{B1EDC8C5-C417-49B6-B081-F83B90459994}"/>
            </a:ext>
          </a:extLst>
        </xdr:cNvPr>
        <xdr:cNvSpPr/>
      </xdr:nvSpPr>
      <xdr:spPr>
        <a:xfrm>
          <a:off x="2571750" y="141958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41184</xdr:rowOff>
    </xdr:from>
    <xdr:to>
      <xdr:col>10</xdr:col>
      <xdr:colOff>165100</xdr:colOff>
      <xdr:row>83</xdr:row>
      <xdr:rowOff>142784</xdr:rowOff>
    </xdr:to>
    <xdr:sp macro="" textlink="">
      <xdr:nvSpPr>
        <xdr:cNvPr id="296" name="フローチャート: 判断 295">
          <a:extLst>
            <a:ext uri="{FF2B5EF4-FFF2-40B4-BE49-F238E27FC236}">
              <a16:creationId xmlns:a16="http://schemas.microsoft.com/office/drawing/2014/main" id="{0EAA4B5C-C634-426A-BB97-B49169287BE1}"/>
            </a:ext>
          </a:extLst>
        </xdr:cNvPr>
        <xdr:cNvSpPr/>
      </xdr:nvSpPr>
      <xdr:spPr>
        <a:xfrm>
          <a:off x="1774190" y="14271534"/>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44450</xdr:rowOff>
    </xdr:from>
    <xdr:to>
      <xdr:col>6</xdr:col>
      <xdr:colOff>38100</xdr:colOff>
      <xdr:row>83</xdr:row>
      <xdr:rowOff>146050</xdr:rowOff>
    </xdr:to>
    <xdr:sp macro="" textlink="">
      <xdr:nvSpPr>
        <xdr:cNvPr id="297" name="フローチャート: 判断 296">
          <a:extLst>
            <a:ext uri="{FF2B5EF4-FFF2-40B4-BE49-F238E27FC236}">
              <a16:creationId xmlns:a16="http://schemas.microsoft.com/office/drawing/2014/main" id="{8856A17B-8070-4714-B70B-B7D587262B22}"/>
            </a:ext>
          </a:extLst>
        </xdr:cNvPr>
        <xdr:cNvSpPr/>
      </xdr:nvSpPr>
      <xdr:spPr>
        <a:xfrm>
          <a:off x="9880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924426A-D971-43A0-B619-8799D85B82B3}"/>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8905B6F-06AC-48A9-9B3C-699C83A64C3D}"/>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0E59336-214F-418D-B11B-53CDD9591D1A}"/>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CA90C87-323C-4BE9-844F-3C1526CCD203}"/>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74F327F-848D-4A43-8484-58F6F9F6AA36}"/>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147320</xdr:rowOff>
    </xdr:from>
    <xdr:to>
      <xdr:col>24</xdr:col>
      <xdr:colOff>114300</xdr:colOff>
      <xdr:row>86</xdr:row>
      <xdr:rowOff>77470</xdr:rowOff>
    </xdr:to>
    <xdr:sp macro="" textlink="">
      <xdr:nvSpPr>
        <xdr:cNvPr id="303" name="楕円 302">
          <a:extLst>
            <a:ext uri="{FF2B5EF4-FFF2-40B4-BE49-F238E27FC236}">
              <a16:creationId xmlns:a16="http://schemas.microsoft.com/office/drawing/2014/main" id="{1292F7AB-1A7A-45FD-8129-0A5A29BC4722}"/>
            </a:ext>
          </a:extLst>
        </xdr:cNvPr>
        <xdr:cNvSpPr/>
      </xdr:nvSpPr>
      <xdr:spPr>
        <a:xfrm>
          <a:off x="4131310" y="147186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125747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2EEA0549-E06D-4FB7-9036-8D50B64AFF99}"/>
            </a:ext>
          </a:extLst>
        </xdr:cNvPr>
        <xdr:cNvSpPr txBox="1"/>
      </xdr:nvSpPr>
      <xdr:spPr>
        <a:xfrm>
          <a:off x="4212590" y="1470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137523</xdr:rowOff>
    </xdr:from>
    <xdr:to>
      <xdr:col>20</xdr:col>
      <xdr:colOff>38100</xdr:colOff>
      <xdr:row>86</xdr:row>
      <xdr:rowOff>67673</xdr:rowOff>
    </xdr:to>
    <xdr:sp macro="" textlink="">
      <xdr:nvSpPr>
        <xdr:cNvPr id="305" name="楕円 304">
          <a:extLst>
            <a:ext uri="{FF2B5EF4-FFF2-40B4-BE49-F238E27FC236}">
              <a16:creationId xmlns:a16="http://schemas.microsoft.com/office/drawing/2014/main" id="{A2768639-163B-4203-966F-C4B41559FF93}"/>
            </a:ext>
          </a:extLst>
        </xdr:cNvPr>
        <xdr:cNvSpPr/>
      </xdr:nvSpPr>
      <xdr:spPr>
        <a:xfrm>
          <a:off x="3388360" y="1470696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16873</xdr:rowOff>
    </xdr:from>
    <xdr:to>
      <xdr:col>24</xdr:col>
      <xdr:colOff>63500</xdr:colOff>
      <xdr:row>86</xdr:row>
      <xdr:rowOff>26670</xdr:rowOff>
    </xdr:to>
    <xdr:cxnSp macro="">
      <xdr:nvCxnSpPr>
        <xdr:cNvPr id="306" name="直線コネクタ 305">
          <a:extLst>
            <a:ext uri="{FF2B5EF4-FFF2-40B4-BE49-F238E27FC236}">
              <a16:creationId xmlns:a16="http://schemas.microsoft.com/office/drawing/2014/main" id="{AA38D9AC-5300-48DD-848B-0C48F11B7936}"/>
            </a:ext>
          </a:extLst>
        </xdr:cNvPr>
        <xdr:cNvCxnSpPr/>
      </xdr:nvCxnSpPr>
      <xdr:spPr>
        <a:xfrm>
          <a:off x="3431540" y="14765383"/>
          <a:ext cx="742950" cy="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129358</xdr:rowOff>
    </xdr:from>
    <xdr:to>
      <xdr:col>15</xdr:col>
      <xdr:colOff>101600</xdr:colOff>
      <xdr:row>86</xdr:row>
      <xdr:rowOff>59508</xdr:rowOff>
    </xdr:to>
    <xdr:sp macro="" textlink="">
      <xdr:nvSpPr>
        <xdr:cNvPr id="307" name="楕円 306">
          <a:extLst>
            <a:ext uri="{FF2B5EF4-FFF2-40B4-BE49-F238E27FC236}">
              <a16:creationId xmlns:a16="http://schemas.microsoft.com/office/drawing/2014/main" id="{6B645560-B3A5-4C04-BF45-3C68C09246EB}"/>
            </a:ext>
          </a:extLst>
        </xdr:cNvPr>
        <xdr:cNvSpPr/>
      </xdr:nvSpPr>
      <xdr:spPr>
        <a:xfrm>
          <a:off x="2571750" y="1470641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8708</xdr:rowOff>
    </xdr:from>
    <xdr:to>
      <xdr:col>19</xdr:col>
      <xdr:colOff>177800</xdr:colOff>
      <xdr:row>86</xdr:row>
      <xdr:rowOff>16873</xdr:rowOff>
    </xdr:to>
    <xdr:cxnSp macro="">
      <xdr:nvCxnSpPr>
        <xdr:cNvPr id="308" name="直線コネクタ 307">
          <a:extLst>
            <a:ext uri="{FF2B5EF4-FFF2-40B4-BE49-F238E27FC236}">
              <a16:creationId xmlns:a16="http://schemas.microsoft.com/office/drawing/2014/main" id="{FBD0BD82-E9D4-4347-9B73-00133B2366D8}"/>
            </a:ext>
          </a:extLst>
        </xdr:cNvPr>
        <xdr:cNvCxnSpPr/>
      </xdr:nvCxnSpPr>
      <xdr:spPr>
        <a:xfrm>
          <a:off x="2626360" y="14755313"/>
          <a:ext cx="805180" cy="1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119562</xdr:rowOff>
    </xdr:from>
    <xdr:to>
      <xdr:col>10</xdr:col>
      <xdr:colOff>165100</xdr:colOff>
      <xdr:row>86</xdr:row>
      <xdr:rowOff>49712</xdr:rowOff>
    </xdr:to>
    <xdr:sp macro="" textlink="">
      <xdr:nvSpPr>
        <xdr:cNvPr id="309" name="楕円 308">
          <a:extLst>
            <a:ext uri="{FF2B5EF4-FFF2-40B4-BE49-F238E27FC236}">
              <a16:creationId xmlns:a16="http://schemas.microsoft.com/office/drawing/2014/main" id="{42750217-BBD4-4B28-917E-AB0C78BCE230}"/>
            </a:ext>
          </a:extLst>
        </xdr:cNvPr>
        <xdr:cNvSpPr/>
      </xdr:nvSpPr>
      <xdr:spPr>
        <a:xfrm>
          <a:off x="1774190" y="1469471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170362</xdr:rowOff>
    </xdr:from>
    <xdr:to>
      <xdr:col>15</xdr:col>
      <xdr:colOff>50800</xdr:colOff>
      <xdr:row>86</xdr:row>
      <xdr:rowOff>8708</xdr:rowOff>
    </xdr:to>
    <xdr:cxnSp macro="">
      <xdr:nvCxnSpPr>
        <xdr:cNvPr id="310" name="直線コネクタ 309">
          <a:extLst>
            <a:ext uri="{FF2B5EF4-FFF2-40B4-BE49-F238E27FC236}">
              <a16:creationId xmlns:a16="http://schemas.microsoft.com/office/drawing/2014/main" id="{8A719C4C-059F-4D16-90AC-63BA79291707}"/>
            </a:ext>
          </a:extLst>
        </xdr:cNvPr>
        <xdr:cNvCxnSpPr/>
      </xdr:nvCxnSpPr>
      <xdr:spPr>
        <a:xfrm>
          <a:off x="1828800" y="14747422"/>
          <a:ext cx="797560" cy="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90170</xdr:rowOff>
    </xdr:from>
    <xdr:to>
      <xdr:col>6</xdr:col>
      <xdr:colOff>38100</xdr:colOff>
      <xdr:row>87</xdr:row>
      <xdr:rowOff>20320</xdr:rowOff>
    </xdr:to>
    <xdr:sp macro="" textlink="">
      <xdr:nvSpPr>
        <xdr:cNvPr id="311" name="楕円 310">
          <a:extLst>
            <a:ext uri="{FF2B5EF4-FFF2-40B4-BE49-F238E27FC236}">
              <a16:creationId xmlns:a16="http://schemas.microsoft.com/office/drawing/2014/main" id="{28866D25-C089-401C-A967-6415077F0242}"/>
            </a:ext>
          </a:extLst>
        </xdr:cNvPr>
        <xdr:cNvSpPr/>
      </xdr:nvSpPr>
      <xdr:spPr>
        <a:xfrm>
          <a:off x="988060" y="148386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170362</xdr:rowOff>
    </xdr:from>
    <xdr:to>
      <xdr:col>10</xdr:col>
      <xdr:colOff>114300</xdr:colOff>
      <xdr:row>86</xdr:row>
      <xdr:rowOff>140970</xdr:rowOff>
    </xdr:to>
    <xdr:cxnSp macro="">
      <xdr:nvCxnSpPr>
        <xdr:cNvPr id="312" name="直線コネクタ 311">
          <a:extLst>
            <a:ext uri="{FF2B5EF4-FFF2-40B4-BE49-F238E27FC236}">
              <a16:creationId xmlns:a16="http://schemas.microsoft.com/office/drawing/2014/main" id="{D8146F5C-6058-44CA-A15F-B68EE69B03F5}"/>
            </a:ext>
          </a:extLst>
        </xdr:cNvPr>
        <xdr:cNvCxnSpPr/>
      </xdr:nvCxnSpPr>
      <xdr:spPr>
        <a:xfrm flipV="1">
          <a:off x="1031240" y="14747422"/>
          <a:ext cx="797560" cy="13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105427</xdr:rowOff>
    </xdr:from>
    <xdr:ext cx="405111" cy="259045"/>
    <xdr:sp macro="" textlink="">
      <xdr:nvSpPr>
        <xdr:cNvPr id="313" name="n_1aveValue【公営住宅】&#10;有形固定資産減価償却率">
          <a:extLst>
            <a:ext uri="{FF2B5EF4-FFF2-40B4-BE49-F238E27FC236}">
              <a16:creationId xmlns:a16="http://schemas.microsoft.com/office/drawing/2014/main" id="{C93A7902-5DBF-4136-9733-9AAE91CC7AB8}"/>
            </a:ext>
          </a:extLst>
        </xdr:cNvPr>
        <xdr:cNvSpPr txBox="1"/>
      </xdr:nvSpPr>
      <xdr:spPr>
        <a:xfrm>
          <a:off x="3239144" y="1399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87465</xdr:rowOff>
    </xdr:from>
    <xdr:ext cx="405111" cy="259045"/>
    <xdr:sp macro="" textlink="">
      <xdr:nvSpPr>
        <xdr:cNvPr id="314" name="n_2aveValue【公営住宅】&#10;有形固定資産減価償却率">
          <a:extLst>
            <a:ext uri="{FF2B5EF4-FFF2-40B4-BE49-F238E27FC236}">
              <a16:creationId xmlns:a16="http://schemas.microsoft.com/office/drawing/2014/main" id="{2A9E1234-6610-4A74-92C8-752AD45FE621}"/>
            </a:ext>
          </a:extLst>
        </xdr:cNvPr>
        <xdr:cNvSpPr txBox="1"/>
      </xdr:nvSpPr>
      <xdr:spPr>
        <a:xfrm>
          <a:off x="2439044" y="13976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159311</xdr:rowOff>
    </xdr:from>
    <xdr:ext cx="405111" cy="259045"/>
    <xdr:sp macro="" textlink="">
      <xdr:nvSpPr>
        <xdr:cNvPr id="315" name="n_3aveValue【公営住宅】&#10;有形固定資産減価償却率">
          <a:extLst>
            <a:ext uri="{FF2B5EF4-FFF2-40B4-BE49-F238E27FC236}">
              <a16:creationId xmlns:a16="http://schemas.microsoft.com/office/drawing/2014/main" id="{7603C833-3EB6-436B-82CD-2C800398734D}"/>
            </a:ext>
          </a:extLst>
        </xdr:cNvPr>
        <xdr:cNvSpPr txBox="1"/>
      </xdr:nvSpPr>
      <xdr:spPr>
        <a:xfrm>
          <a:off x="1641484" y="14048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162577</xdr:rowOff>
    </xdr:from>
    <xdr:ext cx="405111" cy="259045"/>
    <xdr:sp macro="" textlink="">
      <xdr:nvSpPr>
        <xdr:cNvPr id="316" name="n_4aveValue【公営住宅】&#10;有形固定資産減価償却率">
          <a:extLst>
            <a:ext uri="{FF2B5EF4-FFF2-40B4-BE49-F238E27FC236}">
              <a16:creationId xmlns:a16="http://schemas.microsoft.com/office/drawing/2014/main" id="{BCCD147C-CB88-40BD-98A8-05DF58BD0E24}"/>
            </a:ext>
          </a:extLst>
        </xdr:cNvPr>
        <xdr:cNvSpPr txBox="1"/>
      </xdr:nvSpPr>
      <xdr:spPr>
        <a:xfrm>
          <a:off x="855354" y="1405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58800</xdr:rowOff>
    </xdr:from>
    <xdr:ext cx="405111" cy="259045"/>
    <xdr:sp macro="" textlink="">
      <xdr:nvSpPr>
        <xdr:cNvPr id="317" name="n_1mainValue【公営住宅】&#10;有形固定資産減価償却率">
          <a:extLst>
            <a:ext uri="{FF2B5EF4-FFF2-40B4-BE49-F238E27FC236}">
              <a16:creationId xmlns:a16="http://schemas.microsoft.com/office/drawing/2014/main" id="{0B11BD70-CA35-4990-B3D0-612C4003A79D}"/>
            </a:ext>
          </a:extLst>
        </xdr:cNvPr>
        <xdr:cNvSpPr txBox="1"/>
      </xdr:nvSpPr>
      <xdr:spPr>
        <a:xfrm>
          <a:off x="3239144" y="14799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50635</xdr:rowOff>
    </xdr:from>
    <xdr:ext cx="405111" cy="259045"/>
    <xdr:sp macro="" textlink="">
      <xdr:nvSpPr>
        <xdr:cNvPr id="318" name="n_2mainValue【公営住宅】&#10;有形固定資産減価償却率">
          <a:extLst>
            <a:ext uri="{FF2B5EF4-FFF2-40B4-BE49-F238E27FC236}">
              <a16:creationId xmlns:a16="http://schemas.microsoft.com/office/drawing/2014/main" id="{DC62F96D-C5AA-4DAB-BBC9-329C1FBD8D0B}"/>
            </a:ext>
          </a:extLst>
        </xdr:cNvPr>
        <xdr:cNvSpPr txBox="1"/>
      </xdr:nvSpPr>
      <xdr:spPr>
        <a:xfrm>
          <a:off x="2439044" y="14799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40839</xdr:rowOff>
    </xdr:from>
    <xdr:ext cx="405111" cy="259045"/>
    <xdr:sp macro="" textlink="">
      <xdr:nvSpPr>
        <xdr:cNvPr id="319" name="n_3mainValue【公営住宅】&#10;有形固定資産減価償却率">
          <a:extLst>
            <a:ext uri="{FF2B5EF4-FFF2-40B4-BE49-F238E27FC236}">
              <a16:creationId xmlns:a16="http://schemas.microsoft.com/office/drawing/2014/main" id="{342FDE63-62DA-46C9-89A2-7982D371AF75}"/>
            </a:ext>
          </a:extLst>
        </xdr:cNvPr>
        <xdr:cNvSpPr txBox="1"/>
      </xdr:nvSpPr>
      <xdr:spPr>
        <a:xfrm>
          <a:off x="1641484" y="1478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87</xdr:row>
      <xdr:rowOff>11447</xdr:rowOff>
    </xdr:from>
    <xdr:ext cx="405111" cy="259045"/>
    <xdr:sp macro="" textlink="">
      <xdr:nvSpPr>
        <xdr:cNvPr id="320" name="n_4mainValue【公営住宅】&#10;有形固定資産減価償却率">
          <a:extLst>
            <a:ext uri="{FF2B5EF4-FFF2-40B4-BE49-F238E27FC236}">
              <a16:creationId xmlns:a16="http://schemas.microsoft.com/office/drawing/2014/main" id="{0D4F85A2-611F-4C85-8842-51C9747F58F3}"/>
            </a:ext>
          </a:extLst>
        </xdr:cNvPr>
        <xdr:cNvSpPr txBox="1"/>
      </xdr:nvSpPr>
      <xdr:spPr>
        <a:xfrm>
          <a:off x="855354" y="1493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7A170E26-CE3A-4E58-86C9-3C1F644B425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83236BAB-2002-475B-A738-2AD5AD0B571F}"/>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7D495A5-513F-479C-93C7-8DBFEF2881C3}"/>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274B80AF-84FC-4BC1-856C-5AB462DBBBAD}"/>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B320C62-BECB-4C0E-8A71-A8DFE6F90F71}"/>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E068E04D-4490-4BF3-B6D9-BB9AE9C59DE8}"/>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11B66487-BC03-4EFC-AC1C-7F40BD79DFA5}"/>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D27B840D-533D-4FD8-9BA3-E18BC6C45B03}"/>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81EF7B9D-9BD5-4FAA-B643-20D701D8E60D}"/>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288895CA-A53D-4757-9FCB-EBB3EBE8C6AB}"/>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190BED36-ED80-45E1-91EA-F3370B21492F}"/>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91620721-B58F-418C-B5AB-5C590FE520B7}"/>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C783B26-6568-42A6-8E0E-FD3CE172B527}"/>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3A89B67C-F101-4D74-9AB8-E33D4AFDF71B}"/>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29454728-2F68-4379-8298-BE60567FDE3D}"/>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16393864-8654-4B0B-BCFD-A98E2928FA53}"/>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8CAA10A8-1BD1-4748-8003-4BF5D5D441B3}"/>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373CAE52-BAF5-412D-8E0E-21EA416583BA}"/>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4628D63-EF13-478C-9D93-5A9719F77A8C}"/>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3B28C4D1-EA75-446D-A264-F441C30DAB46}"/>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ABB7C923-17D1-4CD5-95D5-3F8105873270}"/>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68275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B1667A4E-F1C3-41DC-8AC1-037DD5079F02}"/>
            </a:ext>
          </a:extLst>
        </xdr:cNvPr>
        <xdr:cNvCxnSpPr/>
      </xdr:nvCxnSpPr>
      <xdr:spPr>
        <a:xfrm flipV="1">
          <a:off x="9429115" y="13439470"/>
          <a:ext cx="0" cy="1340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567696F6-6DA6-4655-B9F0-B3136436A831}"/>
            </a:ext>
          </a:extLst>
        </xdr:cNvPr>
        <xdr:cNvSpPr txBox="1"/>
      </xdr:nvSpPr>
      <xdr:spPr>
        <a:xfrm>
          <a:off x="946785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BF879EA1-9E01-4A9F-8BDA-C287800DFE4A}"/>
            </a:ext>
          </a:extLst>
        </xdr:cNvPr>
        <xdr:cNvCxnSpPr/>
      </xdr:nvCxnSpPr>
      <xdr:spPr>
        <a:xfrm>
          <a:off x="9356090" y="1477982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14952</xdr:rowOff>
    </xdr:from>
    <xdr:ext cx="469744" cy="259045"/>
    <xdr:sp macro="" textlink="">
      <xdr:nvSpPr>
        <xdr:cNvPr id="345" name="【公営住宅】&#10;一人当たり面積最大値テキスト">
          <a:extLst>
            <a:ext uri="{FF2B5EF4-FFF2-40B4-BE49-F238E27FC236}">
              <a16:creationId xmlns:a16="http://schemas.microsoft.com/office/drawing/2014/main" id="{A901E6D8-83EA-4AA9-ABF3-7E0CE4E15B42}"/>
            </a:ext>
          </a:extLst>
        </xdr:cNvPr>
        <xdr:cNvSpPr txBox="1"/>
      </xdr:nvSpPr>
      <xdr:spPr>
        <a:xfrm>
          <a:off x="9467850" y="1322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68275</xdr:rowOff>
    </xdr:from>
    <xdr:to>
      <xdr:col>55</xdr:col>
      <xdr:colOff>88900</xdr:colOff>
      <xdr:row>78</xdr:row>
      <xdr:rowOff>68275</xdr:rowOff>
    </xdr:to>
    <xdr:cxnSp macro="">
      <xdr:nvCxnSpPr>
        <xdr:cNvPr id="346" name="直線コネクタ 345">
          <a:extLst>
            <a:ext uri="{FF2B5EF4-FFF2-40B4-BE49-F238E27FC236}">
              <a16:creationId xmlns:a16="http://schemas.microsoft.com/office/drawing/2014/main" id="{66CE766F-A2F9-43AB-873A-26FDE01FB99B}"/>
            </a:ext>
          </a:extLst>
        </xdr:cNvPr>
        <xdr:cNvCxnSpPr/>
      </xdr:nvCxnSpPr>
      <xdr:spPr>
        <a:xfrm>
          <a:off x="9356090" y="1343947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49040</xdr:rowOff>
    </xdr:from>
    <xdr:ext cx="469744" cy="259045"/>
    <xdr:sp macro="" textlink="">
      <xdr:nvSpPr>
        <xdr:cNvPr id="347" name="【公営住宅】&#10;一人当たり面積平均値テキスト">
          <a:extLst>
            <a:ext uri="{FF2B5EF4-FFF2-40B4-BE49-F238E27FC236}">
              <a16:creationId xmlns:a16="http://schemas.microsoft.com/office/drawing/2014/main" id="{A58B5AC5-1D04-42E7-A17C-5AA022B22AE5}"/>
            </a:ext>
          </a:extLst>
        </xdr:cNvPr>
        <xdr:cNvSpPr txBox="1"/>
      </xdr:nvSpPr>
      <xdr:spPr>
        <a:xfrm>
          <a:off x="9467850" y="14452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26163</xdr:rowOff>
    </xdr:from>
    <xdr:to>
      <xdr:col>55</xdr:col>
      <xdr:colOff>50800</xdr:colOff>
      <xdr:row>85</xdr:row>
      <xdr:rowOff>127763</xdr:rowOff>
    </xdr:to>
    <xdr:sp macro="" textlink="">
      <xdr:nvSpPr>
        <xdr:cNvPr id="348" name="フローチャート: 判断 347">
          <a:extLst>
            <a:ext uri="{FF2B5EF4-FFF2-40B4-BE49-F238E27FC236}">
              <a16:creationId xmlns:a16="http://schemas.microsoft.com/office/drawing/2014/main" id="{5B660E2C-9992-4292-A8ED-D27E9C268A26}"/>
            </a:ext>
          </a:extLst>
        </xdr:cNvPr>
        <xdr:cNvSpPr/>
      </xdr:nvSpPr>
      <xdr:spPr>
        <a:xfrm>
          <a:off x="9394190" y="14595603"/>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27076</xdr:rowOff>
    </xdr:from>
    <xdr:to>
      <xdr:col>50</xdr:col>
      <xdr:colOff>165100</xdr:colOff>
      <xdr:row>85</xdr:row>
      <xdr:rowOff>128676</xdr:rowOff>
    </xdr:to>
    <xdr:sp macro="" textlink="">
      <xdr:nvSpPr>
        <xdr:cNvPr id="349" name="フローチャート: 判断 348">
          <a:extLst>
            <a:ext uri="{FF2B5EF4-FFF2-40B4-BE49-F238E27FC236}">
              <a16:creationId xmlns:a16="http://schemas.microsoft.com/office/drawing/2014/main" id="{CBCC7A38-CB70-4D39-B5B9-1685BDE7D226}"/>
            </a:ext>
          </a:extLst>
        </xdr:cNvPr>
        <xdr:cNvSpPr/>
      </xdr:nvSpPr>
      <xdr:spPr>
        <a:xfrm>
          <a:off x="8632190" y="1459842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27991</xdr:rowOff>
    </xdr:from>
    <xdr:to>
      <xdr:col>46</xdr:col>
      <xdr:colOff>38100</xdr:colOff>
      <xdr:row>85</xdr:row>
      <xdr:rowOff>129591</xdr:rowOff>
    </xdr:to>
    <xdr:sp macro="" textlink="">
      <xdr:nvSpPr>
        <xdr:cNvPr id="350" name="フローチャート: 判断 349">
          <a:extLst>
            <a:ext uri="{FF2B5EF4-FFF2-40B4-BE49-F238E27FC236}">
              <a16:creationId xmlns:a16="http://schemas.microsoft.com/office/drawing/2014/main" id="{C55053E5-743F-42B9-8E0A-0CC85EDBFFD0}"/>
            </a:ext>
          </a:extLst>
        </xdr:cNvPr>
        <xdr:cNvSpPr/>
      </xdr:nvSpPr>
      <xdr:spPr>
        <a:xfrm>
          <a:off x="7846060" y="1459933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34162</xdr:rowOff>
    </xdr:from>
    <xdr:to>
      <xdr:col>41</xdr:col>
      <xdr:colOff>101600</xdr:colOff>
      <xdr:row>85</xdr:row>
      <xdr:rowOff>135762</xdr:rowOff>
    </xdr:to>
    <xdr:sp macro="" textlink="">
      <xdr:nvSpPr>
        <xdr:cNvPr id="351" name="フローチャート: 判断 350">
          <a:extLst>
            <a:ext uri="{FF2B5EF4-FFF2-40B4-BE49-F238E27FC236}">
              <a16:creationId xmlns:a16="http://schemas.microsoft.com/office/drawing/2014/main" id="{187062A4-FD66-4894-ABDD-E4DC6FE767AD}"/>
            </a:ext>
          </a:extLst>
        </xdr:cNvPr>
        <xdr:cNvSpPr/>
      </xdr:nvSpPr>
      <xdr:spPr>
        <a:xfrm>
          <a:off x="7029450" y="1460550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20447</xdr:rowOff>
    </xdr:from>
    <xdr:to>
      <xdr:col>36</xdr:col>
      <xdr:colOff>165100</xdr:colOff>
      <xdr:row>85</xdr:row>
      <xdr:rowOff>122047</xdr:rowOff>
    </xdr:to>
    <xdr:sp macro="" textlink="">
      <xdr:nvSpPr>
        <xdr:cNvPr id="352" name="フローチャート: 判断 351">
          <a:extLst>
            <a:ext uri="{FF2B5EF4-FFF2-40B4-BE49-F238E27FC236}">
              <a16:creationId xmlns:a16="http://schemas.microsoft.com/office/drawing/2014/main" id="{0FCB1951-8F5F-45FD-AB45-20E54248406A}"/>
            </a:ext>
          </a:extLst>
        </xdr:cNvPr>
        <xdr:cNvSpPr/>
      </xdr:nvSpPr>
      <xdr:spPr>
        <a:xfrm>
          <a:off x="6231890" y="1458988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84295EA-9FD8-418B-8DDB-61C6B3566CE5}"/>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2191D93-9D58-453C-97CB-E5FCEDF7ADF9}"/>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2AEBAC5-2568-462A-A4FD-B5C359A9F538}"/>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A348F34-E127-44BB-91A9-B072284DA8F9}"/>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050CEC9-9842-4C9E-A21F-F5EB16D326E0}"/>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146405</xdr:rowOff>
    </xdr:from>
    <xdr:to>
      <xdr:col>55</xdr:col>
      <xdr:colOff>50800</xdr:colOff>
      <xdr:row>86</xdr:row>
      <xdr:rowOff>76555</xdr:rowOff>
    </xdr:to>
    <xdr:sp macro="" textlink="">
      <xdr:nvSpPr>
        <xdr:cNvPr id="358" name="楕円 357">
          <a:extLst>
            <a:ext uri="{FF2B5EF4-FFF2-40B4-BE49-F238E27FC236}">
              <a16:creationId xmlns:a16="http://schemas.microsoft.com/office/drawing/2014/main" id="{DCC805FB-3AD6-4D77-AE41-8A39FB8A8E70}"/>
            </a:ext>
          </a:extLst>
        </xdr:cNvPr>
        <xdr:cNvSpPr/>
      </xdr:nvSpPr>
      <xdr:spPr>
        <a:xfrm>
          <a:off x="9394190" y="1471775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61332</xdr:rowOff>
    </xdr:from>
    <xdr:ext cx="469744" cy="259045"/>
    <xdr:sp macro="" textlink="">
      <xdr:nvSpPr>
        <xdr:cNvPr id="359" name="【公営住宅】&#10;一人当たり面積該当値テキスト">
          <a:extLst>
            <a:ext uri="{FF2B5EF4-FFF2-40B4-BE49-F238E27FC236}">
              <a16:creationId xmlns:a16="http://schemas.microsoft.com/office/drawing/2014/main" id="{7BA4D3FC-3872-4EC5-AAE6-2CEEC5772CC6}"/>
            </a:ext>
          </a:extLst>
        </xdr:cNvPr>
        <xdr:cNvSpPr txBox="1"/>
      </xdr:nvSpPr>
      <xdr:spPr>
        <a:xfrm>
          <a:off x="9467850" y="14630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146634</xdr:rowOff>
    </xdr:from>
    <xdr:to>
      <xdr:col>50</xdr:col>
      <xdr:colOff>165100</xdr:colOff>
      <xdr:row>86</xdr:row>
      <xdr:rowOff>76784</xdr:rowOff>
    </xdr:to>
    <xdr:sp macro="" textlink="">
      <xdr:nvSpPr>
        <xdr:cNvPr id="360" name="楕円 359">
          <a:extLst>
            <a:ext uri="{FF2B5EF4-FFF2-40B4-BE49-F238E27FC236}">
              <a16:creationId xmlns:a16="http://schemas.microsoft.com/office/drawing/2014/main" id="{506D3587-87A6-4985-AA47-A730FC028AB2}"/>
            </a:ext>
          </a:extLst>
        </xdr:cNvPr>
        <xdr:cNvSpPr/>
      </xdr:nvSpPr>
      <xdr:spPr>
        <a:xfrm>
          <a:off x="8632190" y="1471797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25755</xdr:rowOff>
    </xdr:from>
    <xdr:to>
      <xdr:col>55</xdr:col>
      <xdr:colOff>0</xdr:colOff>
      <xdr:row>86</xdr:row>
      <xdr:rowOff>25984</xdr:rowOff>
    </xdr:to>
    <xdr:cxnSp macro="">
      <xdr:nvCxnSpPr>
        <xdr:cNvPr id="361" name="直線コネクタ 360">
          <a:extLst>
            <a:ext uri="{FF2B5EF4-FFF2-40B4-BE49-F238E27FC236}">
              <a16:creationId xmlns:a16="http://schemas.microsoft.com/office/drawing/2014/main" id="{F966E913-6EAC-430C-B76B-F0D40B4D5081}"/>
            </a:ext>
          </a:extLst>
        </xdr:cNvPr>
        <xdr:cNvCxnSpPr/>
      </xdr:nvCxnSpPr>
      <xdr:spPr>
        <a:xfrm flipV="1">
          <a:off x="8686800" y="14766645"/>
          <a:ext cx="74295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146634</xdr:rowOff>
    </xdr:from>
    <xdr:to>
      <xdr:col>46</xdr:col>
      <xdr:colOff>38100</xdr:colOff>
      <xdr:row>86</xdr:row>
      <xdr:rowOff>76784</xdr:rowOff>
    </xdr:to>
    <xdr:sp macro="" textlink="">
      <xdr:nvSpPr>
        <xdr:cNvPr id="362" name="楕円 361">
          <a:extLst>
            <a:ext uri="{FF2B5EF4-FFF2-40B4-BE49-F238E27FC236}">
              <a16:creationId xmlns:a16="http://schemas.microsoft.com/office/drawing/2014/main" id="{E77FCF81-B29F-4231-911F-2B855C4758C4}"/>
            </a:ext>
          </a:extLst>
        </xdr:cNvPr>
        <xdr:cNvSpPr/>
      </xdr:nvSpPr>
      <xdr:spPr>
        <a:xfrm>
          <a:off x="7846060" y="147179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25984</xdr:rowOff>
    </xdr:from>
    <xdr:to>
      <xdr:col>50</xdr:col>
      <xdr:colOff>114300</xdr:colOff>
      <xdr:row>86</xdr:row>
      <xdr:rowOff>25984</xdr:rowOff>
    </xdr:to>
    <xdr:cxnSp macro="">
      <xdr:nvCxnSpPr>
        <xdr:cNvPr id="363" name="直線コネクタ 362">
          <a:extLst>
            <a:ext uri="{FF2B5EF4-FFF2-40B4-BE49-F238E27FC236}">
              <a16:creationId xmlns:a16="http://schemas.microsoft.com/office/drawing/2014/main" id="{4C5849F8-EF32-40D8-B18D-61015A914D67}"/>
            </a:ext>
          </a:extLst>
        </xdr:cNvPr>
        <xdr:cNvCxnSpPr/>
      </xdr:nvCxnSpPr>
      <xdr:spPr>
        <a:xfrm>
          <a:off x="7889240" y="1476687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146862</xdr:rowOff>
    </xdr:from>
    <xdr:to>
      <xdr:col>41</xdr:col>
      <xdr:colOff>101600</xdr:colOff>
      <xdr:row>86</xdr:row>
      <xdr:rowOff>77012</xdr:rowOff>
    </xdr:to>
    <xdr:sp macro="" textlink="">
      <xdr:nvSpPr>
        <xdr:cNvPr id="364" name="楕円 363">
          <a:extLst>
            <a:ext uri="{FF2B5EF4-FFF2-40B4-BE49-F238E27FC236}">
              <a16:creationId xmlns:a16="http://schemas.microsoft.com/office/drawing/2014/main" id="{47E55471-8A26-451D-BE16-5717014715CD}"/>
            </a:ext>
          </a:extLst>
        </xdr:cNvPr>
        <xdr:cNvSpPr/>
      </xdr:nvSpPr>
      <xdr:spPr>
        <a:xfrm>
          <a:off x="7029450" y="1471820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25984</xdr:rowOff>
    </xdr:from>
    <xdr:to>
      <xdr:col>45</xdr:col>
      <xdr:colOff>177800</xdr:colOff>
      <xdr:row>86</xdr:row>
      <xdr:rowOff>26212</xdr:rowOff>
    </xdr:to>
    <xdr:cxnSp macro="">
      <xdr:nvCxnSpPr>
        <xdr:cNvPr id="365" name="直線コネクタ 364">
          <a:extLst>
            <a:ext uri="{FF2B5EF4-FFF2-40B4-BE49-F238E27FC236}">
              <a16:creationId xmlns:a16="http://schemas.microsoft.com/office/drawing/2014/main" id="{A36F3E3B-0A8E-4C9A-850A-E44B82DF2879}"/>
            </a:ext>
          </a:extLst>
        </xdr:cNvPr>
        <xdr:cNvCxnSpPr/>
      </xdr:nvCxnSpPr>
      <xdr:spPr>
        <a:xfrm flipV="1">
          <a:off x="7084060" y="14766874"/>
          <a:ext cx="80518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147549</xdr:rowOff>
    </xdr:from>
    <xdr:to>
      <xdr:col>36</xdr:col>
      <xdr:colOff>165100</xdr:colOff>
      <xdr:row>86</xdr:row>
      <xdr:rowOff>77699</xdr:rowOff>
    </xdr:to>
    <xdr:sp macro="" textlink="">
      <xdr:nvSpPr>
        <xdr:cNvPr id="366" name="楕円 365">
          <a:extLst>
            <a:ext uri="{FF2B5EF4-FFF2-40B4-BE49-F238E27FC236}">
              <a16:creationId xmlns:a16="http://schemas.microsoft.com/office/drawing/2014/main" id="{0A6C1BD3-B40A-41F4-9663-2E39FD5D6DF9}"/>
            </a:ext>
          </a:extLst>
        </xdr:cNvPr>
        <xdr:cNvSpPr/>
      </xdr:nvSpPr>
      <xdr:spPr>
        <a:xfrm>
          <a:off x="6231890" y="1471889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26212</xdr:rowOff>
    </xdr:from>
    <xdr:to>
      <xdr:col>41</xdr:col>
      <xdr:colOff>50800</xdr:colOff>
      <xdr:row>86</xdr:row>
      <xdr:rowOff>26899</xdr:rowOff>
    </xdr:to>
    <xdr:cxnSp macro="">
      <xdr:nvCxnSpPr>
        <xdr:cNvPr id="367" name="直線コネクタ 366">
          <a:extLst>
            <a:ext uri="{FF2B5EF4-FFF2-40B4-BE49-F238E27FC236}">
              <a16:creationId xmlns:a16="http://schemas.microsoft.com/office/drawing/2014/main" id="{29352D56-35A6-4D9C-A1EB-3F5FB4070CD4}"/>
            </a:ext>
          </a:extLst>
        </xdr:cNvPr>
        <xdr:cNvCxnSpPr/>
      </xdr:nvCxnSpPr>
      <xdr:spPr>
        <a:xfrm flipV="1">
          <a:off x="6286500" y="14767102"/>
          <a:ext cx="797560" cy="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145203</xdr:rowOff>
    </xdr:from>
    <xdr:ext cx="469744" cy="259045"/>
    <xdr:sp macro="" textlink="">
      <xdr:nvSpPr>
        <xdr:cNvPr id="368" name="n_1aveValue【公営住宅】&#10;一人当たり面積">
          <a:extLst>
            <a:ext uri="{FF2B5EF4-FFF2-40B4-BE49-F238E27FC236}">
              <a16:creationId xmlns:a16="http://schemas.microsoft.com/office/drawing/2014/main" id="{16BFE48E-10A8-434D-8310-92E3C91ADA34}"/>
            </a:ext>
          </a:extLst>
        </xdr:cNvPr>
        <xdr:cNvSpPr txBox="1"/>
      </xdr:nvSpPr>
      <xdr:spPr>
        <a:xfrm>
          <a:off x="8454467" y="1437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146118</xdr:rowOff>
    </xdr:from>
    <xdr:ext cx="469744" cy="259045"/>
    <xdr:sp macro="" textlink="">
      <xdr:nvSpPr>
        <xdr:cNvPr id="369" name="n_2aveValue【公営住宅】&#10;一人当たり面積">
          <a:extLst>
            <a:ext uri="{FF2B5EF4-FFF2-40B4-BE49-F238E27FC236}">
              <a16:creationId xmlns:a16="http://schemas.microsoft.com/office/drawing/2014/main" id="{1DBBF269-9D1C-4D9E-BCEB-E15D2CD7B88D}"/>
            </a:ext>
          </a:extLst>
        </xdr:cNvPr>
        <xdr:cNvSpPr txBox="1"/>
      </xdr:nvSpPr>
      <xdr:spPr>
        <a:xfrm>
          <a:off x="7673417" y="14374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152289</xdr:rowOff>
    </xdr:from>
    <xdr:ext cx="469744" cy="259045"/>
    <xdr:sp macro="" textlink="">
      <xdr:nvSpPr>
        <xdr:cNvPr id="370" name="n_3aveValue【公営住宅】&#10;一人当たり面積">
          <a:extLst>
            <a:ext uri="{FF2B5EF4-FFF2-40B4-BE49-F238E27FC236}">
              <a16:creationId xmlns:a16="http://schemas.microsoft.com/office/drawing/2014/main" id="{2E266FB1-C90A-4DF0-A57C-30E6F5285D2A}"/>
            </a:ext>
          </a:extLst>
        </xdr:cNvPr>
        <xdr:cNvSpPr txBox="1"/>
      </xdr:nvSpPr>
      <xdr:spPr>
        <a:xfrm>
          <a:off x="6866332"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138574</xdr:rowOff>
    </xdr:from>
    <xdr:ext cx="469744" cy="259045"/>
    <xdr:sp macro="" textlink="">
      <xdr:nvSpPr>
        <xdr:cNvPr id="371" name="n_4aveValue【公営住宅】&#10;一人当たり面積">
          <a:extLst>
            <a:ext uri="{FF2B5EF4-FFF2-40B4-BE49-F238E27FC236}">
              <a16:creationId xmlns:a16="http://schemas.microsoft.com/office/drawing/2014/main" id="{BFA768FA-F008-47B5-973C-7AC2481BFFAA}"/>
            </a:ext>
          </a:extLst>
        </xdr:cNvPr>
        <xdr:cNvSpPr txBox="1"/>
      </xdr:nvSpPr>
      <xdr:spPr>
        <a:xfrm>
          <a:off x="6068772" y="1436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67911</xdr:rowOff>
    </xdr:from>
    <xdr:ext cx="469744" cy="259045"/>
    <xdr:sp macro="" textlink="">
      <xdr:nvSpPr>
        <xdr:cNvPr id="372" name="n_1mainValue【公営住宅】&#10;一人当たり面積">
          <a:extLst>
            <a:ext uri="{FF2B5EF4-FFF2-40B4-BE49-F238E27FC236}">
              <a16:creationId xmlns:a16="http://schemas.microsoft.com/office/drawing/2014/main" id="{09786127-56AF-4D20-8C29-530CF8822553}"/>
            </a:ext>
          </a:extLst>
        </xdr:cNvPr>
        <xdr:cNvSpPr txBox="1"/>
      </xdr:nvSpPr>
      <xdr:spPr>
        <a:xfrm>
          <a:off x="8454467" y="14810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67911</xdr:rowOff>
    </xdr:from>
    <xdr:ext cx="469744" cy="259045"/>
    <xdr:sp macro="" textlink="">
      <xdr:nvSpPr>
        <xdr:cNvPr id="373" name="n_2mainValue【公営住宅】&#10;一人当たり面積">
          <a:extLst>
            <a:ext uri="{FF2B5EF4-FFF2-40B4-BE49-F238E27FC236}">
              <a16:creationId xmlns:a16="http://schemas.microsoft.com/office/drawing/2014/main" id="{F1E8AD32-BB0C-42F6-8C74-44D613FDE4C0}"/>
            </a:ext>
          </a:extLst>
        </xdr:cNvPr>
        <xdr:cNvSpPr txBox="1"/>
      </xdr:nvSpPr>
      <xdr:spPr>
        <a:xfrm>
          <a:off x="7673417" y="14810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68139</xdr:rowOff>
    </xdr:from>
    <xdr:ext cx="469744" cy="259045"/>
    <xdr:sp macro="" textlink="">
      <xdr:nvSpPr>
        <xdr:cNvPr id="374" name="n_3mainValue【公営住宅】&#10;一人当たり面積">
          <a:extLst>
            <a:ext uri="{FF2B5EF4-FFF2-40B4-BE49-F238E27FC236}">
              <a16:creationId xmlns:a16="http://schemas.microsoft.com/office/drawing/2014/main" id="{EB324221-2417-4262-9665-C36A9EFB81B7}"/>
            </a:ext>
          </a:extLst>
        </xdr:cNvPr>
        <xdr:cNvSpPr txBox="1"/>
      </xdr:nvSpPr>
      <xdr:spPr>
        <a:xfrm>
          <a:off x="6866332" y="14810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68826</xdr:rowOff>
    </xdr:from>
    <xdr:ext cx="469744" cy="259045"/>
    <xdr:sp macro="" textlink="">
      <xdr:nvSpPr>
        <xdr:cNvPr id="375" name="n_4mainValue【公営住宅】&#10;一人当たり面積">
          <a:extLst>
            <a:ext uri="{FF2B5EF4-FFF2-40B4-BE49-F238E27FC236}">
              <a16:creationId xmlns:a16="http://schemas.microsoft.com/office/drawing/2014/main" id="{E8DDF159-CD0B-40DB-822B-6A3E788986A3}"/>
            </a:ext>
          </a:extLst>
        </xdr:cNvPr>
        <xdr:cNvSpPr txBox="1"/>
      </xdr:nvSpPr>
      <xdr:spPr>
        <a:xfrm>
          <a:off x="6068772" y="14811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1039C1F-6D85-4DCB-AFE0-14B522E5D972}"/>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DB7F208-C27B-4531-9268-6E9A1B5E8B8A}"/>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2BA74835-0CD4-47AC-BFC3-9360C8A5C9A3}"/>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85DB518-872B-4006-BED4-7D2804563F3A}"/>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1BD40E6-C1D8-418B-B7EC-CF8E795269E5}"/>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4B78B6F-E723-4122-8A19-9FFD2C3B7C11}"/>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ACC04DB4-C538-42D5-810B-8B26C00B5470}"/>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FBE6051A-1203-4EE1-BA34-987E61131DE3}"/>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177C0A6B-6F41-464F-8C21-A44A2BADBAD6}"/>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2B979C61-44C8-4746-B30A-FEC4D577D9FD}"/>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2DA554D0-3580-45CB-8438-5385A41B365E}"/>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AF83058-C98F-42D4-B900-E55D5F92AFAF}"/>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9C69880F-E085-4747-AFEA-76FB789D8013}"/>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71246B4F-7826-4DA5-AEB5-5EB062B61D78}"/>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384BCFDF-0EAF-4573-94F3-D4CBB6D049EB}"/>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B57BD788-67D0-4610-9CE9-66D62FD94046}"/>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7A38C79A-0EAB-4713-B0CA-6569CE4F956A}"/>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883E763-FC79-4CF0-BD75-5534025B9BC4}"/>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5CC969C7-A9AA-4CA8-BE36-FB3EEA3DD169}"/>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CA8F924B-1126-4DC6-9A63-A1A38CB812FD}"/>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8E2E884A-8DAB-443C-9001-F4C05EC9A97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9813AFF-AAF2-4F9B-AC33-60E270C899B8}"/>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1CD7F84E-0E90-455E-BF20-90FA19587A33}"/>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31438DDA-6006-4512-B9A0-6DE7FF7ED1D9}"/>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57D0706C-7B7D-43B9-B6E3-C4F7B89BFC8D}"/>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68D8C1C1-33B3-423D-B3BD-884B33CD80E1}"/>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A1A00DD5-FAF4-4BAF-A614-3DF000143B0C}"/>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76E0E393-D447-4634-8BBE-82331F8F45D9}"/>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D73FA645-ABBF-4AA3-A830-9008AA0646FF}"/>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9AB586A6-B4BB-40BD-944B-657192DEA97C}"/>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9DBC5802-E02B-44AD-AC8B-B6961B605C1E}"/>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F2BB9F48-C1EC-4B42-BAC4-259966304B5A}"/>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BB4B5310-4737-4040-8A3B-1EE4644E1265}"/>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E04FFCA2-3D53-4955-9462-0AD53271EB27}"/>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97D6B512-4334-462A-80BE-E67C65D0151C}"/>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F6638FC0-18A3-4EFE-B140-ED72BE54D17D}"/>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D32E0579-78C1-4DF1-959C-FC8637F2B1D2}"/>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E9221594-CB56-4036-A7E7-123867CC2924}"/>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AF59CA9F-0ED9-4376-B50B-93542610CF7A}"/>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126CF21D-B051-4CC4-ACDD-87A538B91FE5}"/>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E4D694D9-4B5C-4DBC-A667-2B15418F60BD}"/>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56606</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129AE7F0-B72D-439D-8031-2116576DE968}"/>
            </a:ext>
          </a:extLst>
        </xdr:cNvPr>
        <xdr:cNvCxnSpPr/>
      </xdr:nvCxnSpPr>
      <xdr:spPr>
        <a:xfrm flipV="1">
          <a:off x="14703424" y="588971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621BE9BD-5909-4D40-B64F-D6A9C99BF6E3}"/>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9A483459-B709-4E30-B317-058322B04409}"/>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3283</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375D2C9C-7C9D-410B-B084-F70A7300531E}"/>
            </a:ext>
          </a:extLst>
        </xdr:cNvPr>
        <xdr:cNvSpPr txBox="1"/>
      </xdr:nvSpPr>
      <xdr:spPr>
        <a:xfrm>
          <a:off x="1474216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56606</xdr:rowOff>
    </xdr:from>
    <xdr:to>
      <xdr:col>86</xdr:col>
      <xdr:colOff>25400</xdr:colOff>
      <xdr:row>34</xdr:row>
      <xdr:rowOff>56606</xdr:rowOff>
    </xdr:to>
    <xdr:cxnSp macro="">
      <xdr:nvCxnSpPr>
        <xdr:cNvPr id="421" name="直線コネクタ 420">
          <a:extLst>
            <a:ext uri="{FF2B5EF4-FFF2-40B4-BE49-F238E27FC236}">
              <a16:creationId xmlns:a16="http://schemas.microsoft.com/office/drawing/2014/main" id="{526A6E83-8E29-4280-A056-0D2F8E1B8835}"/>
            </a:ext>
          </a:extLst>
        </xdr:cNvPr>
        <xdr:cNvCxnSpPr/>
      </xdr:nvCxnSpPr>
      <xdr:spPr>
        <a:xfrm>
          <a:off x="14611350" y="5889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40113</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5049C0CF-F156-4B25-87C8-019560712CE5}"/>
            </a:ext>
          </a:extLst>
        </xdr:cNvPr>
        <xdr:cNvSpPr txBox="1"/>
      </xdr:nvSpPr>
      <xdr:spPr>
        <a:xfrm>
          <a:off x="14742160" y="63837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17235</xdr:rowOff>
    </xdr:from>
    <xdr:to>
      <xdr:col>85</xdr:col>
      <xdr:colOff>177800</xdr:colOff>
      <xdr:row>38</xdr:row>
      <xdr:rowOff>118835</xdr:rowOff>
    </xdr:to>
    <xdr:sp macro="" textlink="">
      <xdr:nvSpPr>
        <xdr:cNvPr id="423" name="フローチャート: 判断 422">
          <a:extLst>
            <a:ext uri="{FF2B5EF4-FFF2-40B4-BE49-F238E27FC236}">
              <a16:creationId xmlns:a16="http://schemas.microsoft.com/office/drawing/2014/main" id="{582273F4-6A9F-447D-8CB6-CB71C56706D8}"/>
            </a:ext>
          </a:extLst>
        </xdr:cNvPr>
        <xdr:cNvSpPr/>
      </xdr:nvSpPr>
      <xdr:spPr>
        <a:xfrm>
          <a:off x="14649450" y="65361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23767</xdr:rowOff>
    </xdr:from>
    <xdr:to>
      <xdr:col>81</xdr:col>
      <xdr:colOff>101600</xdr:colOff>
      <xdr:row>38</xdr:row>
      <xdr:rowOff>125367</xdr:rowOff>
    </xdr:to>
    <xdr:sp macro="" textlink="">
      <xdr:nvSpPr>
        <xdr:cNvPr id="424" name="フローチャート: 判断 423">
          <a:extLst>
            <a:ext uri="{FF2B5EF4-FFF2-40B4-BE49-F238E27FC236}">
              <a16:creationId xmlns:a16="http://schemas.microsoft.com/office/drawing/2014/main" id="{5BF6D0B0-7AE3-4810-9D3B-2A28F11135DE}"/>
            </a:ext>
          </a:extLst>
        </xdr:cNvPr>
        <xdr:cNvSpPr/>
      </xdr:nvSpPr>
      <xdr:spPr>
        <a:xfrm>
          <a:off x="13887450" y="653505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164193</xdr:rowOff>
    </xdr:from>
    <xdr:to>
      <xdr:col>76</xdr:col>
      <xdr:colOff>165100</xdr:colOff>
      <xdr:row>38</xdr:row>
      <xdr:rowOff>94343</xdr:rowOff>
    </xdr:to>
    <xdr:sp macro="" textlink="">
      <xdr:nvSpPr>
        <xdr:cNvPr id="425" name="フローチャート: 判断 424">
          <a:extLst>
            <a:ext uri="{FF2B5EF4-FFF2-40B4-BE49-F238E27FC236}">
              <a16:creationId xmlns:a16="http://schemas.microsoft.com/office/drawing/2014/main" id="{E5539004-4818-481E-A141-DFBFF3F753A9}"/>
            </a:ext>
          </a:extLst>
        </xdr:cNvPr>
        <xdr:cNvSpPr/>
      </xdr:nvSpPr>
      <xdr:spPr>
        <a:xfrm>
          <a:off x="13089890" y="65116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146231</xdr:rowOff>
    </xdr:from>
    <xdr:to>
      <xdr:col>72</xdr:col>
      <xdr:colOff>38100</xdr:colOff>
      <xdr:row>38</xdr:row>
      <xdr:rowOff>76381</xdr:rowOff>
    </xdr:to>
    <xdr:sp macro="" textlink="">
      <xdr:nvSpPr>
        <xdr:cNvPr id="426" name="フローチャート: 判断 425">
          <a:extLst>
            <a:ext uri="{FF2B5EF4-FFF2-40B4-BE49-F238E27FC236}">
              <a16:creationId xmlns:a16="http://schemas.microsoft.com/office/drawing/2014/main" id="{D4C84A27-FCF3-47EB-A855-6C0F9AEEFE17}"/>
            </a:ext>
          </a:extLst>
        </xdr:cNvPr>
        <xdr:cNvSpPr/>
      </xdr:nvSpPr>
      <xdr:spPr>
        <a:xfrm>
          <a:off x="12303760" y="64879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141333</xdr:rowOff>
    </xdr:from>
    <xdr:to>
      <xdr:col>67</xdr:col>
      <xdr:colOff>101600</xdr:colOff>
      <xdr:row>38</xdr:row>
      <xdr:rowOff>71482</xdr:rowOff>
    </xdr:to>
    <xdr:sp macro="" textlink="">
      <xdr:nvSpPr>
        <xdr:cNvPr id="427" name="フローチャート: 判断 426">
          <a:extLst>
            <a:ext uri="{FF2B5EF4-FFF2-40B4-BE49-F238E27FC236}">
              <a16:creationId xmlns:a16="http://schemas.microsoft.com/office/drawing/2014/main" id="{28B3CA8C-6E58-4149-8BF3-4072EF2AA8AA}"/>
            </a:ext>
          </a:extLst>
        </xdr:cNvPr>
        <xdr:cNvSpPr/>
      </xdr:nvSpPr>
      <xdr:spPr>
        <a:xfrm>
          <a:off x="11487150" y="6483078"/>
          <a:ext cx="9779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0CEAEE9-B949-464E-891E-CAA3625DFA02}"/>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DA6E07C-AF80-4E92-A481-FEFA9DA84C32}"/>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65E6626-5893-4FD1-9563-379A832BFE19}"/>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7DCC6B31-8664-4073-B114-AADFA3A8C4D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144BAE9-46DA-432E-98E7-C13FC00A7985}"/>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38463</xdr:rowOff>
    </xdr:from>
    <xdr:to>
      <xdr:col>85</xdr:col>
      <xdr:colOff>177800</xdr:colOff>
      <xdr:row>41</xdr:row>
      <xdr:rowOff>140063</xdr:rowOff>
    </xdr:to>
    <xdr:sp macro="" textlink="">
      <xdr:nvSpPr>
        <xdr:cNvPr id="433" name="楕円 432">
          <a:extLst>
            <a:ext uri="{FF2B5EF4-FFF2-40B4-BE49-F238E27FC236}">
              <a16:creationId xmlns:a16="http://schemas.microsoft.com/office/drawing/2014/main" id="{88AEDE9A-7743-4C5C-A7C6-6A9DC439C500}"/>
            </a:ext>
          </a:extLst>
        </xdr:cNvPr>
        <xdr:cNvSpPr/>
      </xdr:nvSpPr>
      <xdr:spPr>
        <a:xfrm>
          <a:off x="14649450" y="706791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16890</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34323F56-9C8F-40BA-BFEE-B33E0556C9BB}"/>
            </a:ext>
          </a:extLst>
        </xdr:cNvPr>
        <xdr:cNvSpPr txBox="1"/>
      </xdr:nvSpPr>
      <xdr:spPr>
        <a:xfrm>
          <a:off x="14742160" y="705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5806</xdr:rowOff>
    </xdr:from>
    <xdr:to>
      <xdr:col>81</xdr:col>
      <xdr:colOff>101600</xdr:colOff>
      <xdr:row>41</xdr:row>
      <xdr:rowOff>107406</xdr:rowOff>
    </xdr:to>
    <xdr:sp macro="" textlink="">
      <xdr:nvSpPr>
        <xdr:cNvPr id="435" name="楕円 434">
          <a:extLst>
            <a:ext uri="{FF2B5EF4-FFF2-40B4-BE49-F238E27FC236}">
              <a16:creationId xmlns:a16="http://schemas.microsoft.com/office/drawing/2014/main" id="{E1F6AD2C-70A1-41B7-AB21-11715151C7B8}"/>
            </a:ext>
          </a:extLst>
        </xdr:cNvPr>
        <xdr:cNvSpPr/>
      </xdr:nvSpPr>
      <xdr:spPr>
        <a:xfrm>
          <a:off x="13887450" y="703716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56606</xdr:rowOff>
    </xdr:from>
    <xdr:to>
      <xdr:col>85</xdr:col>
      <xdr:colOff>127000</xdr:colOff>
      <xdr:row>41</xdr:row>
      <xdr:rowOff>89263</xdr:rowOff>
    </xdr:to>
    <xdr:cxnSp macro="">
      <xdr:nvCxnSpPr>
        <xdr:cNvPr id="436" name="直線コネクタ 435">
          <a:extLst>
            <a:ext uri="{FF2B5EF4-FFF2-40B4-BE49-F238E27FC236}">
              <a16:creationId xmlns:a16="http://schemas.microsoft.com/office/drawing/2014/main" id="{1245E8A7-C580-432C-ACD0-89746658FDBA}"/>
            </a:ext>
          </a:extLst>
        </xdr:cNvPr>
        <xdr:cNvCxnSpPr/>
      </xdr:nvCxnSpPr>
      <xdr:spPr>
        <a:xfrm>
          <a:off x="13942060" y="7089866"/>
          <a:ext cx="762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160927</xdr:rowOff>
    </xdr:from>
    <xdr:to>
      <xdr:col>76</xdr:col>
      <xdr:colOff>165100</xdr:colOff>
      <xdr:row>41</xdr:row>
      <xdr:rowOff>91077</xdr:rowOff>
    </xdr:to>
    <xdr:sp macro="" textlink="">
      <xdr:nvSpPr>
        <xdr:cNvPr id="437" name="楕円 436">
          <a:extLst>
            <a:ext uri="{FF2B5EF4-FFF2-40B4-BE49-F238E27FC236}">
              <a16:creationId xmlns:a16="http://schemas.microsoft.com/office/drawing/2014/main" id="{59677DD6-6D26-4ABF-8A06-5C622C4D69D9}"/>
            </a:ext>
          </a:extLst>
        </xdr:cNvPr>
        <xdr:cNvSpPr/>
      </xdr:nvSpPr>
      <xdr:spPr>
        <a:xfrm>
          <a:off x="13089890" y="702083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40277</xdr:rowOff>
    </xdr:from>
    <xdr:to>
      <xdr:col>81</xdr:col>
      <xdr:colOff>50800</xdr:colOff>
      <xdr:row>41</xdr:row>
      <xdr:rowOff>56606</xdr:rowOff>
    </xdr:to>
    <xdr:cxnSp macro="">
      <xdr:nvCxnSpPr>
        <xdr:cNvPr id="438" name="直線コネクタ 437">
          <a:extLst>
            <a:ext uri="{FF2B5EF4-FFF2-40B4-BE49-F238E27FC236}">
              <a16:creationId xmlns:a16="http://schemas.microsoft.com/office/drawing/2014/main" id="{4B30C20B-77AF-4355-A341-96D74E266C8C}"/>
            </a:ext>
          </a:extLst>
        </xdr:cNvPr>
        <xdr:cNvCxnSpPr/>
      </xdr:nvCxnSpPr>
      <xdr:spPr>
        <a:xfrm>
          <a:off x="13144500" y="7069727"/>
          <a:ext cx="797560" cy="2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138067</xdr:rowOff>
    </xdr:from>
    <xdr:to>
      <xdr:col>72</xdr:col>
      <xdr:colOff>38100</xdr:colOff>
      <xdr:row>41</xdr:row>
      <xdr:rowOff>68217</xdr:rowOff>
    </xdr:to>
    <xdr:sp macro="" textlink="">
      <xdr:nvSpPr>
        <xdr:cNvPr id="439" name="楕円 438">
          <a:extLst>
            <a:ext uri="{FF2B5EF4-FFF2-40B4-BE49-F238E27FC236}">
              <a16:creationId xmlns:a16="http://schemas.microsoft.com/office/drawing/2014/main" id="{37C6DD42-8D55-4A3D-A755-837BFA05A32A}"/>
            </a:ext>
          </a:extLst>
        </xdr:cNvPr>
        <xdr:cNvSpPr/>
      </xdr:nvSpPr>
      <xdr:spPr>
        <a:xfrm>
          <a:off x="12303760" y="69922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17417</xdr:rowOff>
    </xdr:from>
    <xdr:to>
      <xdr:col>76</xdr:col>
      <xdr:colOff>114300</xdr:colOff>
      <xdr:row>41</xdr:row>
      <xdr:rowOff>40277</xdr:rowOff>
    </xdr:to>
    <xdr:cxnSp macro="">
      <xdr:nvCxnSpPr>
        <xdr:cNvPr id="440" name="直線コネクタ 439">
          <a:extLst>
            <a:ext uri="{FF2B5EF4-FFF2-40B4-BE49-F238E27FC236}">
              <a16:creationId xmlns:a16="http://schemas.microsoft.com/office/drawing/2014/main" id="{F83FAC66-20FE-4EFB-ABD5-2B4F732E8E2B}"/>
            </a:ext>
          </a:extLst>
        </xdr:cNvPr>
        <xdr:cNvCxnSpPr/>
      </xdr:nvCxnSpPr>
      <xdr:spPr>
        <a:xfrm>
          <a:off x="12346940" y="7050677"/>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115207</xdr:rowOff>
    </xdr:from>
    <xdr:to>
      <xdr:col>67</xdr:col>
      <xdr:colOff>101600</xdr:colOff>
      <xdr:row>41</xdr:row>
      <xdr:rowOff>45357</xdr:rowOff>
    </xdr:to>
    <xdr:sp macro="" textlink="">
      <xdr:nvSpPr>
        <xdr:cNvPr id="441" name="楕円 440">
          <a:extLst>
            <a:ext uri="{FF2B5EF4-FFF2-40B4-BE49-F238E27FC236}">
              <a16:creationId xmlns:a16="http://schemas.microsoft.com/office/drawing/2014/main" id="{118B909A-96CC-4DA0-8B3A-A98E0EC962A6}"/>
            </a:ext>
          </a:extLst>
        </xdr:cNvPr>
        <xdr:cNvSpPr/>
      </xdr:nvSpPr>
      <xdr:spPr>
        <a:xfrm>
          <a:off x="11487150" y="697320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166007</xdr:rowOff>
    </xdr:from>
    <xdr:to>
      <xdr:col>71</xdr:col>
      <xdr:colOff>177800</xdr:colOff>
      <xdr:row>41</xdr:row>
      <xdr:rowOff>17417</xdr:rowOff>
    </xdr:to>
    <xdr:cxnSp macro="">
      <xdr:nvCxnSpPr>
        <xdr:cNvPr id="442" name="直線コネクタ 441">
          <a:extLst>
            <a:ext uri="{FF2B5EF4-FFF2-40B4-BE49-F238E27FC236}">
              <a16:creationId xmlns:a16="http://schemas.microsoft.com/office/drawing/2014/main" id="{0A004E4B-A48A-4AF6-88AF-A45B6EA7FE98}"/>
            </a:ext>
          </a:extLst>
        </xdr:cNvPr>
        <xdr:cNvCxnSpPr/>
      </xdr:nvCxnSpPr>
      <xdr:spPr>
        <a:xfrm>
          <a:off x="11541760" y="7027817"/>
          <a:ext cx="80518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141894</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EF8CAD01-DE5F-4B39-9997-AED396034A56}"/>
            </a:ext>
          </a:extLst>
        </xdr:cNvPr>
        <xdr:cNvSpPr txBox="1"/>
      </xdr:nvSpPr>
      <xdr:spPr>
        <a:xfrm>
          <a:off x="13738234" y="6312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110870</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64614930-5D7B-45DA-B056-6D8E753F86F2}"/>
            </a:ext>
          </a:extLst>
        </xdr:cNvPr>
        <xdr:cNvSpPr txBox="1"/>
      </xdr:nvSpPr>
      <xdr:spPr>
        <a:xfrm>
          <a:off x="1295718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92908</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C8E1C7E5-C9D9-498C-B62F-2B83D730D526}"/>
            </a:ext>
          </a:extLst>
        </xdr:cNvPr>
        <xdr:cNvSpPr txBox="1"/>
      </xdr:nvSpPr>
      <xdr:spPr>
        <a:xfrm>
          <a:off x="12171054" y="6268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88010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D52E7E89-8C3F-4C82-8EA8-E9E08083E868}"/>
            </a:ext>
          </a:extLst>
        </xdr:cNvPr>
        <xdr:cNvSpPr txBox="1"/>
      </xdr:nvSpPr>
      <xdr:spPr>
        <a:xfrm>
          <a:off x="11354444" y="6264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98533</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B22B5549-6300-4F7F-B019-FB845B80B1CA}"/>
            </a:ext>
          </a:extLst>
        </xdr:cNvPr>
        <xdr:cNvSpPr txBox="1"/>
      </xdr:nvSpPr>
      <xdr:spPr>
        <a:xfrm>
          <a:off x="13738234"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82204</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A459EC1C-D106-422A-8C4B-86CF950D6E4F}"/>
            </a:ext>
          </a:extLst>
        </xdr:cNvPr>
        <xdr:cNvSpPr txBox="1"/>
      </xdr:nvSpPr>
      <xdr:spPr>
        <a:xfrm>
          <a:off x="12957184" y="711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59344</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8DFE694B-84E1-4D05-86C5-04C99C50A2F1}"/>
            </a:ext>
          </a:extLst>
        </xdr:cNvPr>
        <xdr:cNvSpPr txBox="1"/>
      </xdr:nvSpPr>
      <xdr:spPr>
        <a:xfrm>
          <a:off x="12171054" y="708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36484</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637C7261-A9AD-4E22-91F3-630F27513327}"/>
            </a:ext>
          </a:extLst>
        </xdr:cNvPr>
        <xdr:cNvSpPr txBox="1"/>
      </xdr:nvSpPr>
      <xdr:spPr>
        <a:xfrm>
          <a:off x="11354444" y="706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B74253A8-ED74-457A-80F8-1E692ECBDD3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4C9438E8-D28A-4C71-9BB4-C202E5E3F347}"/>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9E7D962D-6A88-4E52-B7C4-DA857E4C4A7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52C3192D-792A-4573-A24F-7CD02A4785F8}"/>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65AB2A06-9E1A-4159-917E-339633C8C9B9}"/>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667FB01C-4D25-4D96-A3FD-E3C3AA618C60}"/>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8E4CB115-2563-4CFD-BFA6-BD583283C86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46A05083-64FC-4DF5-BA2C-4067CEB61073}"/>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2ED702E6-6996-4FED-94D0-E3CC77E71B38}"/>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CC5A9434-D110-40F5-B0CD-67BD3688174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2AF87F52-E176-4CB9-AD02-A1974A6CC6C7}"/>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3407DC56-8CF5-4A94-85F5-234CFC5A9291}"/>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E2592532-DE88-4B21-8F08-5D6AE5C6204E}"/>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DE2B5365-1C74-4C14-B4F0-8568E6BFB2A2}"/>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95920A8D-6CA4-469F-8679-063EFC805F72}"/>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F2696BB6-A365-43D2-B084-272380C3F31E}"/>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C0DB3304-547A-4D4B-B92A-339D7C73B0A4}"/>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86D6F2E4-714E-45FB-A4CB-CCB9324FD289}"/>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7041C1F-EB41-4D70-988C-7AFA78DA84E0}"/>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F0A3CF6A-3F80-4AA6-95CF-EE23089B46D5}"/>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56A4E00F-B76B-4ECB-B7A1-8A5B800C0E4D}"/>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169926</xdr:rowOff>
    </xdr:from>
    <xdr:to>
      <xdr:col>116</xdr:col>
      <xdr:colOff>62864</xdr:colOff>
      <xdr:row>41</xdr:row>
      <xdr:rowOff>115062</xdr:rowOff>
    </xdr:to>
    <xdr:cxnSp macro="">
      <xdr:nvCxnSpPr>
        <xdr:cNvPr id="472" name="直線コネクタ 471">
          <a:extLst>
            <a:ext uri="{FF2B5EF4-FFF2-40B4-BE49-F238E27FC236}">
              <a16:creationId xmlns:a16="http://schemas.microsoft.com/office/drawing/2014/main" id="{EDFA57FC-B399-4E30-94B3-070D3CDD19B7}"/>
            </a:ext>
          </a:extLst>
        </xdr:cNvPr>
        <xdr:cNvCxnSpPr/>
      </xdr:nvCxnSpPr>
      <xdr:spPr>
        <a:xfrm flipV="1">
          <a:off x="19947254" y="6003036"/>
          <a:ext cx="0" cy="1141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63525C0-179F-42EB-A6AA-13587FFD0970}"/>
            </a:ext>
          </a:extLst>
        </xdr:cNvPr>
        <xdr:cNvSpPr txBox="1"/>
      </xdr:nvSpPr>
      <xdr:spPr>
        <a:xfrm>
          <a:off x="19985990" y="715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4" name="直線コネクタ 473">
          <a:extLst>
            <a:ext uri="{FF2B5EF4-FFF2-40B4-BE49-F238E27FC236}">
              <a16:creationId xmlns:a16="http://schemas.microsoft.com/office/drawing/2014/main" id="{D32F54B5-A4EF-4405-A48C-E355C668B26C}"/>
            </a:ext>
          </a:extLst>
        </xdr:cNvPr>
        <xdr:cNvCxnSpPr/>
      </xdr:nvCxnSpPr>
      <xdr:spPr>
        <a:xfrm>
          <a:off x="19885660" y="71445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116603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ED263FB5-DF38-427F-B23B-9291C4DAC59F}"/>
            </a:ext>
          </a:extLst>
        </xdr:cNvPr>
        <xdr:cNvSpPr txBox="1"/>
      </xdr:nvSpPr>
      <xdr:spPr>
        <a:xfrm>
          <a:off x="19985990" y="5774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169926</xdr:rowOff>
    </xdr:from>
    <xdr:to>
      <xdr:col>116</xdr:col>
      <xdr:colOff>152400</xdr:colOff>
      <xdr:row>34</xdr:row>
      <xdr:rowOff>169926</xdr:rowOff>
    </xdr:to>
    <xdr:cxnSp macro="">
      <xdr:nvCxnSpPr>
        <xdr:cNvPr id="476" name="直線コネクタ 475">
          <a:extLst>
            <a:ext uri="{FF2B5EF4-FFF2-40B4-BE49-F238E27FC236}">
              <a16:creationId xmlns:a16="http://schemas.microsoft.com/office/drawing/2014/main" id="{EA7F803E-F9AE-4352-8A39-BE01BB1166AE}"/>
            </a:ext>
          </a:extLst>
        </xdr:cNvPr>
        <xdr:cNvCxnSpPr/>
      </xdr:nvCxnSpPr>
      <xdr:spPr>
        <a:xfrm>
          <a:off x="19885660" y="60030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4843</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2B2F6B9C-1C5B-43BD-A752-C4EF3966DB36}"/>
            </a:ext>
          </a:extLst>
        </xdr:cNvPr>
        <xdr:cNvSpPr txBox="1"/>
      </xdr:nvSpPr>
      <xdr:spPr>
        <a:xfrm>
          <a:off x="19985990" y="6693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153416</xdr:rowOff>
    </xdr:from>
    <xdr:to>
      <xdr:col>116</xdr:col>
      <xdr:colOff>114300</xdr:colOff>
      <xdr:row>40</xdr:row>
      <xdr:rowOff>83566</xdr:rowOff>
    </xdr:to>
    <xdr:sp macro="" textlink="">
      <xdr:nvSpPr>
        <xdr:cNvPr id="478" name="フローチャート: 判断 477">
          <a:extLst>
            <a:ext uri="{FF2B5EF4-FFF2-40B4-BE49-F238E27FC236}">
              <a16:creationId xmlns:a16="http://schemas.microsoft.com/office/drawing/2014/main" id="{53738B79-84D7-43D3-9841-2D15FFB70ADB}"/>
            </a:ext>
          </a:extLst>
        </xdr:cNvPr>
        <xdr:cNvSpPr/>
      </xdr:nvSpPr>
      <xdr:spPr>
        <a:xfrm>
          <a:off x="19904710" y="68399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148844</xdr:rowOff>
    </xdr:from>
    <xdr:to>
      <xdr:col>112</xdr:col>
      <xdr:colOff>38100</xdr:colOff>
      <xdr:row>40</xdr:row>
      <xdr:rowOff>78994</xdr:rowOff>
    </xdr:to>
    <xdr:sp macro="" textlink="">
      <xdr:nvSpPr>
        <xdr:cNvPr id="479" name="フローチャート: 判断 478">
          <a:extLst>
            <a:ext uri="{FF2B5EF4-FFF2-40B4-BE49-F238E27FC236}">
              <a16:creationId xmlns:a16="http://schemas.microsoft.com/office/drawing/2014/main" id="{412912BD-F986-4788-B4C5-1B10EB312510}"/>
            </a:ext>
          </a:extLst>
        </xdr:cNvPr>
        <xdr:cNvSpPr/>
      </xdr:nvSpPr>
      <xdr:spPr>
        <a:xfrm>
          <a:off x="19161760" y="6835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144272</xdr:rowOff>
    </xdr:from>
    <xdr:to>
      <xdr:col>107</xdr:col>
      <xdr:colOff>101600</xdr:colOff>
      <xdr:row>40</xdr:row>
      <xdr:rowOff>74422</xdr:rowOff>
    </xdr:to>
    <xdr:sp macro="" textlink="">
      <xdr:nvSpPr>
        <xdr:cNvPr id="480" name="フローチャート: 判断 479">
          <a:extLst>
            <a:ext uri="{FF2B5EF4-FFF2-40B4-BE49-F238E27FC236}">
              <a16:creationId xmlns:a16="http://schemas.microsoft.com/office/drawing/2014/main" id="{ED6E4700-38E2-498C-8ED1-072CCBF7FE7E}"/>
            </a:ext>
          </a:extLst>
        </xdr:cNvPr>
        <xdr:cNvSpPr/>
      </xdr:nvSpPr>
      <xdr:spPr>
        <a:xfrm>
          <a:off x="18345150" y="68289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137414</xdr:rowOff>
    </xdr:from>
    <xdr:to>
      <xdr:col>102</xdr:col>
      <xdr:colOff>165100</xdr:colOff>
      <xdr:row>40</xdr:row>
      <xdr:rowOff>67564</xdr:rowOff>
    </xdr:to>
    <xdr:sp macro="" textlink="">
      <xdr:nvSpPr>
        <xdr:cNvPr id="481" name="フローチャート: 判断 480">
          <a:extLst>
            <a:ext uri="{FF2B5EF4-FFF2-40B4-BE49-F238E27FC236}">
              <a16:creationId xmlns:a16="http://schemas.microsoft.com/office/drawing/2014/main" id="{3221346E-703D-43CD-A94C-4D5E371A6D68}"/>
            </a:ext>
          </a:extLst>
        </xdr:cNvPr>
        <xdr:cNvSpPr/>
      </xdr:nvSpPr>
      <xdr:spPr>
        <a:xfrm>
          <a:off x="17547590" y="682015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2" name="フローチャート: 判断 481">
          <a:extLst>
            <a:ext uri="{FF2B5EF4-FFF2-40B4-BE49-F238E27FC236}">
              <a16:creationId xmlns:a16="http://schemas.microsoft.com/office/drawing/2014/main" id="{B816B8A7-014F-46B7-B86B-5B517F477828}"/>
            </a:ext>
          </a:extLst>
        </xdr:cNvPr>
        <xdr:cNvSpPr/>
      </xdr:nvSpPr>
      <xdr:spPr>
        <a:xfrm>
          <a:off x="16761460" y="68075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4A8495DF-7C41-402D-9419-4D86855A7345}"/>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3F7F5B8-B9F0-4BCE-BF1F-FB8560556464}"/>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394E64C-E188-496D-8C30-76C6189278D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D63F2C3-D18A-4C19-9908-7D6083C0912F}"/>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377CCB6-25D3-463D-ABC7-8E62D788A205}"/>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105410</xdr:rowOff>
    </xdr:from>
    <xdr:to>
      <xdr:col>116</xdr:col>
      <xdr:colOff>114300</xdr:colOff>
      <xdr:row>41</xdr:row>
      <xdr:rowOff>35560</xdr:rowOff>
    </xdr:to>
    <xdr:sp macro="" textlink="">
      <xdr:nvSpPr>
        <xdr:cNvPr id="488" name="楕円 487">
          <a:extLst>
            <a:ext uri="{FF2B5EF4-FFF2-40B4-BE49-F238E27FC236}">
              <a16:creationId xmlns:a16="http://schemas.microsoft.com/office/drawing/2014/main" id="{58C52EF1-034A-48F4-B70B-F25367AA778C}"/>
            </a:ext>
          </a:extLst>
        </xdr:cNvPr>
        <xdr:cNvSpPr/>
      </xdr:nvSpPr>
      <xdr:spPr>
        <a:xfrm>
          <a:off x="19904710" y="69615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83837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CFA9C3-C0B6-45C1-AD1C-A5430BC0481B}"/>
            </a:ext>
          </a:extLst>
        </xdr:cNvPr>
        <xdr:cNvSpPr txBox="1"/>
      </xdr:nvSpPr>
      <xdr:spPr>
        <a:xfrm>
          <a:off x="19985990" y="694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105410</xdr:rowOff>
    </xdr:from>
    <xdr:to>
      <xdr:col>112</xdr:col>
      <xdr:colOff>38100</xdr:colOff>
      <xdr:row>41</xdr:row>
      <xdr:rowOff>35560</xdr:rowOff>
    </xdr:to>
    <xdr:sp macro="" textlink="">
      <xdr:nvSpPr>
        <xdr:cNvPr id="490" name="楕円 489">
          <a:extLst>
            <a:ext uri="{FF2B5EF4-FFF2-40B4-BE49-F238E27FC236}">
              <a16:creationId xmlns:a16="http://schemas.microsoft.com/office/drawing/2014/main" id="{02EDE80B-6B5D-4491-B7F2-C714AD54C5C4}"/>
            </a:ext>
          </a:extLst>
        </xdr:cNvPr>
        <xdr:cNvSpPr/>
      </xdr:nvSpPr>
      <xdr:spPr>
        <a:xfrm>
          <a:off x="19161760" y="69615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156210</xdr:rowOff>
    </xdr:from>
    <xdr:to>
      <xdr:col>116</xdr:col>
      <xdr:colOff>63500</xdr:colOff>
      <xdr:row>40</xdr:row>
      <xdr:rowOff>156210</xdr:rowOff>
    </xdr:to>
    <xdr:cxnSp macro="">
      <xdr:nvCxnSpPr>
        <xdr:cNvPr id="491" name="直線コネクタ 490">
          <a:extLst>
            <a:ext uri="{FF2B5EF4-FFF2-40B4-BE49-F238E27FC236}">
              <a16:creationId xmlns:a16="http://schemas.microsoft.com/office/drawing/2014/main" id="{30DF4EF0-CFA0-4CB1-B3A2-3FC87FC61755}"/>
            </a:ext>
          </a:extLst>
        </xdr:cNvPr>
        <xdr:cNvCxnSpPr/>
      </xdr:nvCxnSpPr>
      <xdr:spPr>
        <a:xfrm>
          <a:off x="19204940" y="701611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107696</xdr:rowOff>
    </xdr:from>
    <xdr:to>
      <xdr:col>107</xdr:col>
      <xdr:colOff>101600</xdr:colOff>
      <xdr:row>41</xdr:row>
      <xdr:rowOff>37846</xdr:rowOff>
    </xdr:to>
    <xdr:sp macro="" textlink="">
      <xdr:nvSpPr>
        <xdr:cNvPr id="492" name="楕円 491">
          <a:extLst>
            <a:ext uri="{FF2B5EF4-FFF2-40B4-BE49-F238E27FC236}">
              <a16:creationId xmlns:a16="http://schemas.microsoft.com/office/drawing/2014/main" id="{E585F8CC-F387-4945-AFE6-78DCE88C8F0F}"/>
            </a:ext>
          </a:extLst>
        </xdr:cNvPr>
        <xdr:cNvSpPr/>
      </xdr:nvSpPr>
      <xdr:spPr>
        <a:xfrm>
          <a:off x="18345150" y="69637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156210</xdr:rowOff>
    </xdr:from>
    <xdr:to>
      <xdr:col>111</xdr:col>
      <xdr:colOff>177800</xdr:colOff>
      <xdr:row>40</xdr:row>
      <xdr:rowOff>158496</xdr:rowOff>
    </xdr:to>
    <xdr:cxnSp macro="">
      <xdr:nvCxnSpPr>
        <xdr:cNvPr id="493" name="直線コネクタ 492">
          <a:extLst>
            <a:ext uri="{FF2B5EF4-FFF2-40B4-BE49-F238E27FC236}">
              <a16:creationId xmlns:a16="http://schemas.microsoft.com/office/drawing/2014/main" id="{2B775DDE-CDC9-4568-B6CE-B017AACA3C09}"/>
            </a:ext>
          </a:extLst>
        </xdr:cNvPr>
        <xdr:cNvCxnSpPr/>
      </xdr:nvCxnSpPr>
      <xdr:spPr>
        <a:xfrm flipV="1">
          <a:off x="18399760" y="7016115"/>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107696</xdr:rowOff>
    </xdr:from>
    <xdr:to>
      <xdr:col>102</xdr:col>
      <xdr:colOff>165100</xdr:colOff>
      <xdr:row>41</xdr:row>
      <xdr:rowOff>37846</xdr:rowOff>
    </xdr:to>
    <xdr:sp macro="" textlink="">
      <xdr:nvSpPr>
        <xdr:cNvPr id="494" name="楕円 493">
          <a:extLst>
            <a:ext uri="{FF2B5EF4-FFF2-40B4-BE49-F238E27FC236}">
              <a16:creationId xmlns:a16="http://schemas.microsoft.com/office/drawing/2014/main" id="{A258A32E-749F-464A-ABA4-684D49DC339E}"/>
            </a:ext>
          </a:extLst>
        </xdr:cNvPr>
        <xdr:cNvSpPr/>
      </xdr:nvSpPr>
      <xdr:spPr>
        <a:xfrm>
          <a:off x="17547590" y="696379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158496</xdr:rowOff>
    </xdr:from>
    <xdr:to>
      <xdr:col>107</xdr:col>
      <xdr:colOff>50800</xdr:colOff>
      <xdr:row>40</xdr:row>
      <xdr:rowOff>158496</xdr:rowOff>
    </xdr:to>
    <xdr:cxnSp macro="">
      <xdr:nvCxnSpPr>
        <xdr:cNvPr id="495" name="直線コネクタ 494">
          <a:extLst>
            <a:ext uri="{FF2B5EF4-FFF2-40B4-BE49-F238E27FC236}">
              <a16:creationId xmlns:a16="http://schemas.microsoft.com/office/drawing/2014/main" id="{3D079E7E-C032-4685-ADA5-EA2F6FBBCB01}"/>
            </a:ext>
          </a:extLst>
        </xdr:cNvPr>
        <xdr:cNvCxnSpPr/>
      </xdr:nvCxnSpPr>
      <xdr:spPr>
        <a:xfrm>
          <a:off x="17602200" y="701840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109982</xdr:rowOff>
    </xdr:from>
    <xdr:to>
      <xdr:col>98</xdr:col>
      <xdr:colOff>38100</xdr:colOff>
      <xdr:row>41</xdr:row>
      <xdr:rowOff>40132</xdr:rowOff>
    </xdr:to>
    <xdr:sp macro="" textlink="">
      <xdr:nvSpPr>
        <xdr:cNvPr id="496" name="楕円 495">
          <a:extLst>
            <a:ext uri="{FF2B5EF4-FFF2-40B4-BE49-F238E27FC236}">
              <a16:creationId xmlns:a16="http://schemas.microsoft.com/office/drawing/2014/main" id="{67CEBEE1-EBB8-4B0E-9B63-EE3884EBFC1F}"/>
            </a:ext>
          </a:extLst>
        </xdr:cNvPr>
        <xdr:cNvSpPr/>
      </xdr:nvSpPr>
      <xdr:spPr>
        <a:xfrm>
          <a:off x="16761460" y="69660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158496</xdr:rowOff>
    </xdr:from>
    <xdr:to>
      <xdr:col>102</xdr:col>
      <xdr:colOff>114300</xdr:colOff>
      <xdr:row>40</xdr:row>
      <xdr:rowOff>160782</xdr:rowOff>
    </xdr:to>
    <xdr:cxnSp macro="">
      <xdr:nvCxnSpPr>
        <xdr:cNvPr id="497" name="直線コネクタ 496">
          <a:extLst>
            <a:ext uri="{FF2B5EF4-FFF2-40B4-BE49-F238E27FC236}">
              <a16:creationId xmlns:a16="http://schemas.microsoft.com/office/drawing/2014/main" id="{B88B32B1-3730-4B92-B56F-4AAF1DEB9B7D}"/>
            </a:ext>
          </a:extLst>
        </xdr:cNvPr>
        <xdr:cNvCxnSpPr/>
      </xdr:nvCxnSpPr>
      <xdr:spPr>
        <a:xfrm flipV="1">
          <a:off x="16804640" y="7018401"/>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94733A7E-89D7-46F2-9807-227E3429A4C3}"/>
            </a:ext>
          </a:extLst>
        </xdr:cNvPr>
        <xdr:cNvSpPr txBox="1"/>
      </xdr:nvSpPr>
      <xdr:spPr>
        <a:xfrm>
          <a:off x="18982132" y="6606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90949</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4A817CC7-738E-4D0D-8CEC-AF702BD88027}"/>
            </a:ext>
          </a:extLst>
        </xdr:cNvPr>
        <xdr:cNvSpPr txBox="1"/>
      </xdr:nvSpPr>
      <xdr:spPr>
        <a:xfrm>
          <a:off x="18182032" y="660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84091</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A92A9554-D705-405F-AFA5-23009B024371}"/>
            </a:ext>
          </a:extLst>
        </xdr:cNvPr>
        <xdr:cNvSpPr txBox="1"/>
      </xdr:nvSpPr>
      <xdr:spPr>
        <a:xfrm>
          <a:off x="17384472" y="6601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65803</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18ED8DF2-8B8D-4F93-8746-2019458AA022}"/>
            </a:ext>
          </a:extLst>
        </xdr:cNvPr>
        <xdr:cNvSpPr txBox="1"/>
      </xdr:nvSpPr>
      <xdr:spPr>
        <a:xfrm>
          <a:off x="16588817" y="657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26687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9F696228-FECE-493C-B062-DA94106198B1}"/>
            </a:ext>
          </a:extLst>
        </xdr:cNvPr>
        <xdr:cNvSpPr txBox="1"/>
      </xdr:nvSpPr>
      <xdr:spPr>
        <a:xfrm>
          <a:off x="18982132" y="705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28973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46FF03E4-2E01-4F65-9D59-63855BA044BB}"/>
            </a:ext>
          </a:extLst>
        </xdr:cNvPr>
        <xdr:cNvSpPr txBox="1"/>
      </xdr:nvSpPr>
      <xdr:spPr>
        <a:xfrm>
          <a:off x="18182032" y="705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28973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8AB7F5ED-1635-410A-AA8D-218A13B51529}"/>
            </a:ext>
          </a:extLst>
        </xdr:cNvPr>
        <xdr:cNvSpPr txBox="1"/>
      </xdr:nvSpPr>
      <xdr:spPr>
        <a:xfrm>
          <a:off x="17384472" y="705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31259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47C3FADB-EE64-4322-B6B6-C27B18401AD1}"/>
            </a:ext>
          </a:extLst>
        </xdr:cNvPr>
        <xdr:cNvSpPr txBox="1"/>
      </xdr:nvSpPr>
      <xdr:spPr>
        <a:xfrm>
          <a:off x="16588817" y="705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84421C83-53DA-4E26-9A08-B39C69E114FC}"/>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E22499A8-A989-4925-99C9-C90822EE2D8B}"/>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F97C59C5-DF40-41BA-A469-2BFCA07CE356}"/>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B9E4984B-D341-4BA0-B64C-5F35BEF1489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D7F10062-7C9B-4944-8747-2698E66D609F}"/>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633A51B0-2BC2-4018-934F-BDEFD40C710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A560F573-196E-4B84-B5DF-45077EF5E705}"/>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7B6B055B-C919-4BE2-9755-042D550A0FD9}"/>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A8C52D74-DA8E-49ED-9557-390F4ED17D59}"/>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8F19843F-09D8-4592-BD06-72B41AC8FF25}"/>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8BB67677-7058-481D-9C4E-975F897235D2}"/>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7" name="直線コネクタ 516">
          <a:extLst>
            <a:ext uri="{FF2B5EF4-FFF2-40B4-BE49-F238E27FC236}">
              <a16:creationId xmlns:a16="http://schemas.microsoft.com/office/drawing/2014/main" id="{27870881-FF33-4F1F-8527-81ACC7F739F8}"/>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8" name="テキスト ボックス 517">
          <a:extLst>
            <a:ext uri="{FF2B5EF4-FFF2-40B4-BE49-F238E27FC236}">
              <a16:creationId xmlns:a16="http://schemas.microsoft.com/office/drawing/2014/main" id="{967D3BDD-3F3A-4C8A-A2CC-74D0759CE392}"/>
            </a:ext>
          </a:extLst>
        </xdr:cNvPr>
        <xdr:cNvSpPr txBox="1"/>
      </xdr:nvSpPr>
      <xdr:spPr>
        <a:xfrm>
          <a:off x="1080153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9" name="直線コネクタ 518">
          <a:extLst>
            <a:ext uri="{FF2B5EF4-FFF2-40B4-BE49-F238E27FC236}">
              <a16:creationId xmlns:a16="http://schemas.microsoft.com/office/drawing/2014/main" id="{32291CC9-DED4-4F5B-A635-6291C777A170}"/>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0" name="テキスト ボックス 519">
          <a:extLst>
            <a:ext uri="{FF2B5EF4-FFF2-40B4-BE49-F238E27FC236}">
              <a16:creationId xmlns:a16="http://schemas.microsoft.com/office/drawing/2014/main" id="{5423509E-AE46-43B2-8CF6-3082EFCCE2EC}"/>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1" name="直線コネクタ 520">
          <a:extLst>
            <a:ext uri="{FF2B5EF4-FFF2-40B4-BE49-F238E27FC236}">
              <a16:creationId xmlns:a16="http://schemas.microsoft.com/office/drawing/2014/main" id="{59D4A0E5-9A8B-4C35-AD76-2D479E7B19F3}"/>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2" name="テキスト ボックス 521">
          <a:extLst>
            <a:ext uri="{FF2B5EF4-FFF2-40B4-BE49-F238E27FC236}">
              <a16:creationId xmlns:a16="http://schemas.microsoft.com/office/drawing/2014/main" id="{A3CF9ADA-F040-4800-92A3-B1D66789C2C5}"/>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3" name="直線コネクタ 522">
          <a:extLst>
            <a:ext uri="{FF2B5EF4-FFF2-40B4-BE49-F238E27FC236}">
              <a16:creationId xmlns:a16="http://schemas.microsoft.com/office/drawing/2014/main" id="{C2EF4503-5C09-4577-BCA5-307EB1D85A22}"/>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4" name="テキスト ボックス 523">
          <a:extLst>
            <a:ext uri="{FF2B5EF4-FFF2-40B4-BE49-F238E27FC236}">
              <a16:creationId xmlns:a16="http://schemas.microsoft.com/office/drawing/2014/main" id="{7647E553-EFC5-453D-B080-7FD4F774000A}"/>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5B21EE53-7F2E-462B-8B27-D6F27037090C}"/>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6" name="テキスト ボックス 525">
          <a:extLst>
            <a:ext uri="{FF2B5EF4-FFF2-40B4-BE49-F238E27FC236}">
              <a16:creationId xmlns:a16="http://schemas.microsoft.com/office/drawing/2014/main" id="{81764045-C737-4424-B377-E8E8F1C678F3}"/>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id="{3345145B-DBA3-4B7D-ACC2-0AF7A6D7025A}"/>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102870</xdr:rowOff>
    </xdr:from>
    <xdr:to>
      <xdr:col>85</xdr:col>
      <xdr:colOff>126364</xdr:colOff>
      <xdr:row>62</xdr:row>
      <xdr:rowOff>137160</xdr:rowOff>
    </xdr:to>
    <xdr:cxnSp macro="">
      <xdr:nvCxnSpPr>
        <xdr:cNvPr id="528" name="直線コネクタ 527">
          <a:extLst>
            <a:ext uri="{FF2B5EF4-FFF2-40B4-BE49-F238E27FC236}">
              <a16:creationId xmlns:a16="http://schemas.microsoft.com/office/drawing/2014/main" id="{C1160D91-6376-412F-A3CB-CB3985192F83}"/>
            </a:ext>
          </a:extLst>
        </xdr:cNvPr>
        <xdr:cNvCxnSpPr/>
      </xdr:nvCxnSpPr>
      <xdr:spPr>
        <a:xfrm flipV="1">
          <a:off x="14703424" y="9530715"/>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140987</xdr:rowOff>
    </xdr:from>
    <xdr:ext cx="405111" cy="259045"/>
    <xdr:sp macro="" textlink="">
      <xdr:nvSpPr>
        <xdr:cNvPr id="529" name="【学校施設】&#10;有形固定資産減価償却率最小値テキスト">
          <a:extLst>
            <a:ext uri="{FF2B5EF4-FFF2-40B4-BE49-F238E27FC236}">
              <a16:creationId xmlns:a16="http://schemas.microsoft.com/office/drawing/2014/main" id="{E0B91194-65BC-4331-88B2-67E7D78C463A}"/>
            </a:ext>
          </a:extLst>
        </xdr:cNvPr>
        <xdr:cNvSpPr txBox="1"/>
      </xdr:nvSpPr>
      <xdr:spPr>
        <a:xfrm>
          <a:off x="14742160" y="1076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137160</xdr:rowOff>
    </xdr:from>
    <xdr:to>
      <xdr:col>86</xdr:col>
      <xdr:colOff>25400</xdr:colOff>
      <xdr:row>62</xdr:row>
      <xdr:rowOff>137160</xdr:rowOff>
    </xdr:to>
    <xdr:cxnSp macro="">
      <xdr:nvCxnSpPr>
        <xdr:cNvPr id="530" name="直線コネクタ 529">
          <a:extLst>
            <a:ext uri="{FF2B5EF4-FFF2-40B4-BE49-F238E27FC236}">
              <a16:creationId xmlns:a16="http://schemas.microsoft.com/office/drawing/2014/main" id="{B2FB5C39-2769-4868-8C10-39D2AA3F367C}"/>
            </a:ext>
          </a:extLst>
        </xdr:cNvPr>
        <xdr:cNvCxnSpPr/>
      </xdr:nvCxnSpPr>
      <xdr:spPr>
        <a:xfrm>
          <a:off x="14611350" y="10763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49547</xdr:rowOff>
    </xdr:from>
    <xdr:ext cx="405111" cy="259045"/>
    <xdr:sp macro="" textlink="">
      <xdr:nvSpPr>
        <xdr:cNvPr id="531" name="【学校施設】&#10;有形固定資産減価償却率最大値テキスト">
          <a:extLst>
            <a:ext uri="{FF2B5EF4-FFF2-40B4-BE49-F238E27FC236}">
              <a16:creationId xmlns:a16="http://schemas.microsoft.com/office/drawing/2014/main" id="{D7DC71F4-EF2A-4EF0-A647-632D990A6043}"/>
            </a:ext>
          </a:extLst>
        </xdr:cNvPr>
        <xdr:cNvSpPr txBox="1"/>
      </xdr:nvSpPr>
      <xdr:spPr>
        <a:xfrm>
          <a:off x="14742160" y="931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102870</xdr:rowOff>
    </xdr:from>
    <xdr:to>
      <xdr:col>86</xdr:col>
      <xdr:colOff>25400</xdr:colOff>
      <xdr:row>55</xdr:row>
      <xdr:rowOff>102870</xdr:rowOff>
    </xdr:to>
    <xdr:cxnSp macro="">
      <xdr:nvCxnSpPr>
        <xdr:cNvPr id="532" name="直線コネクタ 531">
          <a:extLst>
            <a:ext uri="{FF2B5EF4-FFF2-40B4-BE49-F238E27FC236}">
              <a16:creationId xmlns:a16="http://schemas.microsoft.com/office/drawing/2014/main" id="{83E7195D-E1FE-456C-87C8-8B9A73256252}"/>
            </a:ext>
          </a:extLst>
        </xdr:cNvPr>
        <xdr:cNvCxnSpPr/>
      </xdr:nvCxnSpPr>
      <xdr:spPr>
        <a:xfrm>
          <a:off x="14611350" y="953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65803</xdr:rowOff>
    </xdr:from>
    <xdr:ext cx="405111" cy="259045"/>
    <xdr:sp macro="" textlink="">
      <xdr:nvSpPr>
        <xdr:cNvPr id="533" name="【学校施設】&#10;有形固定資産減価償却率平均値テキスト">
          <a:extLst>
            <a:ext uri="{FF2B5EF4-FFF2-40B4-BE49-F238E27FC236}">
              <a16:creationId xmlns:a16="http://schemas.microsoft.com/office/drawing/2014/main" id="{FD5F69EB-602C-4A41-824C-3F8F063A5F77}"/>
            </a:ext>
          </a:extLst>
        </xdr:cNvPr>
        <xdr:cNvSpPr txBox="1"/>
      </xdr:nvSpPr>
      <xdr:spPr>
        <a:xfrm>
          <a:off x="14742160" y="100079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42926</xdr:rowOff>
    </xdr:from>
    <xdr:to>
      <xdr:col>85</xdr:col>
      <xdr:colOff>177800</xdr:colOff>
      <xdr:row>59</xdr:row>
      <xdr:rowOff>144526</xdr:rowOff>
    </xdr:to>
    <xdr:sp macro="" textlink="">
      <xdr:nvSpPr>
        <xdr:cNvPr id="534" name="フローチャート: 判断 533">
          <a:extLst>
            <a:ext uri="{FF2B5EF4-FFF2-40B4-BE49-F238E27FC236}">
              <a16:creationId xmlns:a16="http://schemas.microsoft.com/office/drawing/2014/main" id="{039BC89A-F59D-43BD-94B2-62E361149C8D}"/>
            </a:ext>
          </a:extLst>
        </xdr:cNvPr>
        <xdr:cNvSpPr/>
      </xdr:nvSpPr>
      <xdr:spPr>
        <a:xfrm>
          <a:off x="14649450" y="1016038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22352</xdr:rowOff>
    </xdr:from>
    <xdr:to>
      <xdr:col>81</xdr:col>
      <xdr:colOff>101600</xdr:colOff>
      <xdr:row>59</xdr:row>
      <xdr:rowOff>123952</xdr:rowOff>
    </xdr:to>
    <xdr:sp macro="" textlink="">
      <xdr:nvSpPr>
        <xdr:cNvPr id="535" name="フローチャート: 判断 534">
          <a:extLst>
            <a:ext uri="{FF2B5EF4-FFF2-40B4-BE49-F238E27FC236}">
              <a16:creationId xmlns:a16="http://schemas.microsoft.com/office/drawing/2014/main" id="{5D77AB8F-5EC4-4584-9A61-F432A0FAE3D9}"/>
            </a:ext>
          </a:extLst>
        </xdr:cNvPr>
        <xdr:cNvSpPr/>
      </xdr:nvSpPr>
      <xdr:spPr>
        <a:xfrm>
          <a:off x="13887450" y="1013409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159512</xdr:rowOff>
    </xdr:from>
    <xdr:to>
      <xdr:col>76</xdr:col>
      <xdr:colOff>165100</xdr:colOff>
      <xdr:row>59</xdr:row>
      <xdr:rowOff>89662</xdr:rowOff>
    </xdr:to>
    <xdr:sp macro="" textlink="">
      <xdr:nvSpPr>
        <xdr:cNvPr id="536" name="フローチャート: 判断 535">
          <a:extLst>
            <a:ext uri="{FF2B5EF4-FFF2-40B4-BE49-F238E27FC236}">
              <a16:creationId xmlns:a16="http://schemas.microsoft.com/office/drawing/2014/main" id="{6EB3028F-AF18-4ED7-8BAC-DFE9FDEFE5C6}"/>
            </a:ext>
          </a:extLst>
        </xdr:cNvPr>
        <xdr:cNvSpPr/>
      </xdr:nvSpPr>
      <xdr:spPr>
        <a:xfrm>
          <a:off x="13089890" y="1010551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141224</xdr:rowOff>
    </xdr:from>
    <xdr:to>
      <xdr:col>72</xdr:col>
      <xdr:colOff>38100</xdr:colOff>
      <xdr:row>59</xdr:row>
      <xdr:rowOff>71374</xdr:rowOff>
    </xdr:to>
    <xdr:sp macro="" textlink="">
      <xdr:nvSpPr>
        <xdr:cNvPr id="537" name="フローチャート: 判断 536">
          <a:extLst>
            <a:ext uri="{FF2B5EF4-FFF2-40B4-BE49-F238E27FC236}">
              <a16:creationId xmlns:a16="http://schemas.microsoft.com/office/drawing/2014/main" id="{6335BCB5-1725-4726-A41D-9B2B8138A51F}"/>
            </a:ext>
          </a:extLst>
        </xdr:cNvPr>
        <xdr:cNvSpPr/>
      </xdr:nvSpPr>
      <xdr:spPr>
        <a:xfrm>
          <a:off x="12303760" y="100834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122936</xdr:rowOff>
    </xdr:from>
    <xdr:to>
      <xdr:col>67</xdr:col>
      <xdr:colOff>101600</xdr:colOff>
      <xdr:row>59</xdr:row>
      <xdr:rowOff>53086</xdr:rowOff>
    </xdr:to>
    <xdr:sp macro="" textlink="">
      <xdr:nvSpPr>
        <xdr:cNvPr id="538" name="フローチャート: 判断 537">
          <a:extLst>
            <a:ext uri="{FF2B5EF4-FFF2-40B4-BE49-F238E27FC236}">
              <a16:creationId xmlns:a16="http://schemas.microsoft.com/office/drawing/2014/main" id="{19932F4A-4E3C-4C82-94ED-BA401CD463F5}"/>
            </a:ext>
          </a:extLst>
        </xdr:cNvPr>
        <xdr:cNvSpPr/>
      </xdr:nvSpPr>
      <xdr:spPr>
        <a:xfrm>
          <a:off x="11487150" y="1006894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A8CAABDB-91B0-40CF-A7EA-BEB9DF5F5F45}"/>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6D407F78-6DD3-4ED8-ABF4-389D8B15CEC6}"/>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DCC1CA33-9DD7-4D8F-B05A-1E9BF1004A4C}"/>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E1FD639-B8E8-4E36-9F85-9452540C49E4}"/>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FCD1D53-1536-4BD6-BA2F-A67D0527FB99}"/>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164084</xdr:rowOff>
    </xdr:from>
    <xdr:to>
      <xdr:col>85</xdr:col>
      <xdr:colOff>177800</xdr:colOff>
      <xdr:row>62</xdr:row>
      <xdr:rowOff>94234</xdr:rowOff>
    </xdr:to>
    <xdr:sp macro="" textlink="">
      <xdr:nvSpPr>
        <xdr:cNvPr id="544" name="楕円 543">
          <a:extLst>
            <a:ext uri="{FF2B5EF4-FFF2-40B4-BE49-F238E27FC236}">
              <a16:creationId xmlns:a16="http://schemas.microsoft.com/office/drawing/2014/main" id="{5F804F95-BD4F-4E9C-B59E-4E08D9BD2CB0}"/>
            </a:ext>
          </a:extLst>
        </xdr:cNvPr>
        <xdr:cNvSpPr/>
      </xdr:nvSpPr>
      <xdr:spPr>
        <a:xfrm>
          <a:off x="14649450" y="106263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79011</xdr:rowOff>
    </xdr:from>
    <xdr:ext cx="405111" cy="259045"/>
    <xdr:sp macro="" textlink="">
      <xdr:nvSpPr>
        <xdr:cNvPr id="545" name="【学校施設】&#10;有形固定資産減価償却率該当値テキスト">
          <a:extLst>
            <a:ext uri="{FF2B5EF4-FFF2-40B4-BE49-F238E27FC236}">
              <a16:creationId xmlns:a16="http://schemas.microsoft.com/office/drawing/2014/main" id="{5D0AD81B-BF51-460D-B95E-5D1783AFB510}"/>
            </a:ext>
          </a:extLst>
        </xdr:cNvPr>
        <xdr:cNvSpPr txBox="1"/>
      </xdr:nvSpPr>
      <xdr:spPr>
        <a:xfrm>
          <a:off x="14742160" y="10537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111506</xdr:rowOff>
    </xdr:from>
    <xdr:to>
      <xdr:col>81</xdr:col>
      <xdr:colOff>101600</xdr:colOff>
      <xdr:row>62</xdr:row>
      <xdr:rowOff>41656</xdr:rowOff>
    </xdr:to>
    <xdr:sp macro="" textlink="">
      <xdr:nvSpPr>
        <xdr:cNvPr id="546" name="楕円 545">
          <a:extLst>
            <a:ext uri="{FF2B5EF4-FFF2-40B4-BE49-F238E27FC236}">
              <a16:creationId xmlns:a16="http://schemas.microsoft.com/office/drawing/2014/main" id="{3E393794-1474-412D-B813-94E50EC9F110}"/>
            </a:ext>
          </a:extLst>
        </xdr:cNvPr>
        <xdr:cNvSpPr/>
      </xdr:nvSpPr>
      <xdr:spPr>
        <a:xfrm>
          <a:off x="13887450" y="1056995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162306</xdr:rowOff>
    </xdr:from>
    <xdr:to>
      <xdr:col>85</xdr:col>
      <xdr:colOff>127000</xdr:colOff>
      <xdr:row>62</xdr:row>
      <xdr:rowOff>43434</xdr:rowOff>
    </xdr:to>
    <xdr:cxnSp macro="">
      <xdr:nvCxnSpPr>
        <xdr:cNvPr id="547" name="直線コネクタ 546">
          <a:extLst>
            <a:ext uri="{FF2B5EF4-FFF2-40B4-BE49-F238E27FC236}">
              <a16:creationId xmlns:a16="http://schemas.microsoft.com/office/drawing/2014/main" id="{3B589C15-C721-4CC9-919E-422DA9967C6F}"/>
            </a:ext>
          </a:extLst>
        </xdr:cNvPr>
        <xdr:cNvCxnSpPr/>
      </xdr:nvCxnSpPr>
      <xdr:spPr>
        <a:xfrm>
          <a:off x="13942060" y="10622661"/>
          <a:ext cx="762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72644</xdr:rowOff>
    </xdr:from>
    <xdr:to>
      <xdr:col>76</xdr:col>
      <xdr:colOff>165100</xdr:colOff>
      <xdr:row>62</xdr:row>
      <xdr:rowOff>2794</xdr:rowOff>
    </xdr:to>
    <xdr:sp macro="" textlink="">
      <xdr:nvSpPr>
        <xdr:cNvPr id="548" name="楕円 547">
          <a:extLst>
            <a:ext uri="{FF2B5EF4-FFF2-40B4-BE49-F238E27FC236}">
              <a16:creationId xmlns:a16="http://schemas.microsoft.com/office/drawing/2014/main" id="{533D99C4-C555-4C22-8090-560F8D79E9AB}"/>
            </a:ext>
          </a:extLst>
        </xdr:cNvPr>
        <xdr:cNvSpPr/>
      </xdr:nvSpPr>
      <xdr:spPr>
        <a:xfrm>
          <a:off x="13089890" y="1053109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123444</xdr:rowOff>
    </xdr:from>
    <xdr:to>
      <xdr:col>81</xdr:col>
      <xdr:colOff>50800</xdr:colOff>
      <xdr:row>61</xdr:row>
      <xdr:rowOff>162306</xdr:rowOff>
    </xdr:to>
    <xdr:cxnSp macro="">
      <xdr:nvCxnSpPr>
        <xdr:cNvPr id="549" name="直線コネクタ 548">
          <a:extLst>
            <a:ext uri="{FF2B5EF4-FFF2-40B4-BE49-F238E27FC236}">
              <a16:creationId xmlns:a16="http://schemas.microsoft.com/office/drawing/2014/main" id="{96020DDB-2278-412F-8E89-335AF9F4D684}"/>
            </a:ext>
          </a:extLst>
        </xdr:cNvPr>
        <xdr:cNvCxnSpPr/>
      </xdr:nvCxnSpPr>
      <xdr:spPr>
        <a:xfrm>
          <a:off x="13144500" y="10583799"/>
          <a:ext cx="79756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31496</xdr:rowOff>
    </xdr:from>
    <xdr:to>
      <xdr:col>72</xdr:col>
      <xdr:colOff>38100</xdr:colOff>
      <xdr:row>61</xdr:row>
      <xdr:rowOff>133096</xdr:rowOff>
    </xdr:to>
    <xdr:sp macro="" textlink="">
      <xdr:nvSpPr>
        <xdr:cNvPr id="550" name="楕円 549">
          <a:extLst>
            <a:ext uri="{FF2B5EF4-FFF2-40B4-BE49-F238E27FC236}">
              <a16:creationId xmlns:a16="http://schemas.microsoft.com/office/drawing/2014/main" id="{146C5A21-62AD-4DB7-A802-CBC552A218B2}"/>
            </a:ext>
          </a:extLst>
        </xdr:cNvPr>
        <xdr:cNvSpPr/>
      </xdr:nvSpPr>
      <xdr:spPr>
        <a:xfrm>
          <a:off x="12303760" y="1048804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82296</xdr:rowOff>
    </xdr:from>
    <xdr:to>
      <xdr:col>76</xdr:col>
      <xdr:colOff>114300</xdr:colOff>
      <xdr:row>61</xdr:row>
      <xdr:rowOff>123444</xdr:rowOff>
    </xdr:to>
    <xdr:cxnSp macro="">
      <xdr:nvCxnSpPr>
        <xdr:cNvPr id="551" name="直線コネクタ 550">
          <a:extLst>
            <a:ext uri="{FF2B5EF4-FFF2-40B4-BE49-F238E27FC236}">
              <a16:creationId xmlns:a16="http://schemas.microsoft.com/office/drawing/2014/main" id="{A2DD7DBA-3E4C-4D0E-AF69-1A354629E8B6}"/>
            </a:ext>
          </a:extLst>
        </xdr:cNvPr>
        <xdr:cNvCxnSpPr/>
      </xdr:nvCxnSpPr>
      <xdr:spPr>
        <a:xfrm>
          <a:off x="12346940" y="10542651"/>
          <a:ext cx="79756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47498</xdr:rowOff>
    </xdr:from>
    <xdr:to>
      <xdr:col>67</xdr:col>
      <xdr:colOff>101600</xdr:colOff>
      <xdr:row>61</xdr:row>
      <xdr:rowOff>149098</xdr:rowOff>
    </xdr:to>
    <xdr:sp macro="" textlink="">
      <xdr:nvSpPr>
        <xdr:cNvPr id="552" name="楕円 551">
          <a:extLst>
            <a:ext uri="{FF2B5EF4-FFF2-40B4-BE49-F238E27FC236}">
              <a16:creationId xmlns:a16="http://schemas.microsoft.com/office/drawing/2014/main" id="{AEBEF4CD-C65B-45DD-9D43-AF532E5D1B02}"/>
            </a:ext>
          </a:extLst>
        </xdr:cNvPr>
        <xdr:cNvSpPr/>
      </xdr:nvSpPr>
      <xdr:spPr>
        <a:xfrm>
          <a:off x="11487150" y="1050785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82296</xdr:rowOff>
    </xdr:from>
    <xdr:to>
      <xdr:col>71</xdr:col>
      <xdr:colOff>177800</xdr:colOff>
      <xdr:row>61</xdr:row>
      <xdr:rowOff>98298</xdr:rowOff>
    </xdr:to>
    <xdr:cxnSp macro="">
      <xdr:nvCxnSpPr>
        <xdr:cNvPr id="553" name="直線コネクタ 552">
          <a:extLst>
            <a:ext uri="{FF2B5EF4-FFF2-40B4-BE49-F238E27FC236}">
              <a16:creationId xmlns:a16="http://schemas.microsoft.com/office/drawing/2014/main" id="{2834D438-4E9B-4B6F-AF88-37312B48CE08}"/>
            </a:ext>
          </a:extLst>
        </xdr:cNvPr>
        <xdr:cNvCxnSpPr/>
      </xdr:nvCxnSpPr>
      <xdr:spPr>
        <a:xfrm flipV="1">
          <a:off x="11541760" y="10542651"/>
          <a:ext cx="80518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140479</xdr:rowOff>
    </xdr:from>
    <xdr:ext cx="405111" cy="259045"/>
    <xdr:sp macro="" textlink="">
      <xdr:nvSpPr>
        <xdr:cNvPr id="554" name="n_1aveValue【学校施設】&#10;有形固定資産減価償却率">
          <a:extLst>
            <a:ext uri="{FF2B5EF4-FFF2-40B4-BE49-F238E27FC236}">
              <a16:creationId xmlns:a16="http://schemas.microsoft.com/office/drawing/2014/main" id="{970E77A4-BF72-445A-BC1A-F9704009FE7B}"/>
            </a:ext>
          </a:extLst>
        </xdr:cNvPr>
        <xdr:cNvSpPr txBox="1"/>
      </xdr:nvSpPr>
      <xdr:spPr>
        <a:xfrm>
          <a:off x="13738234" y="990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106189</xdr:rowOff>
    </xdr:from>
    <xdr:ext cx="405111" cy="259045"/>
    <xdr:sp macro="" textlink="">
      <xdr:nvSpPr>
        <xdr:cNvPr id="555" name="n_2aveValue【学校施設】&#10;有形固定資産減価償却率">
          <a:extLst>
            <a:ext uri="{FF2B5EF4-FFF2-40B4-BE49-F238E27FC236}">
              <a16:creationId xmlns:a16="http://schemas.microsoft.com/office/drawing/2014/main" id="{6B6301A1-9FA3-488B-8EAC-E3EC91D58F85}"/>
            </a:ext>
          </a:extLst>
        </xdr:cNvPr>
        <xdr:cNvSpPr txBox="1"/>
      </xdr:nvSpPr>
      <xdr:spPr>
        <a:xfrm>
          <a:off x="12957184" y="98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87901</xdr:rowOff>
    </xdr:from>
    <xdr:ext cx="405111" cy="259045"/>
    <xdr:sp macro="" textlink="">
      <xdr:nvSpPr>
        <xdr:cNvPr id="556" name="n_3aveValue【学校施設】&#10;有形固定資産減価償却率">
          <a:extLst>
            <a:ext uri="{FF2B5EF4-FFF2-40B4-BE49-F238E27FC236}">
              <a16:creationId xmlns:a16="http://schemas.microsoft.com/office/drawing/2014/main" id="{F10AF465-9AE1-48D8-9EEC-0E28D018B171}"/>
            </a:ext>
          </a:extLst>
        </xdr:cNvPr>
        <xdr:cNvSpPr txBox="1"/>
      </xdr:nvSpPr>
      <xdr:spPr>
        <a:xfrm>
          <a:off x="12171054" y="986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69613</xdr:rowOff>
    </xdr:from>
    <xdr:ext cx="405111" cy="259045"/>
    <xdr:sp macro="" textlink="">
      <xdr:nvSpPr>
        <xdr:cNvPr id="557" name="n_4aveValue【学校施設】&#10;有形固定資産減価償却率">
          <a:extLst>
            <a:ext uri="{FF2B5EF4-FFF2-40B4-BE49-F238E27FC236}">
              <a16:creationId xmlns:a16="http://schemas.microsoft.com/office/drawing/2014/main" id="{4AA24F78-6D4C-4B12-9C3E-0330959A74FC}"/>
            </a:ext>
          </a:extLst>
        </xdr:cNvPr>
        <xdr:cNvSpPr txBox="1"/>
      </xdr:nvSpPr>
      <xdr:spPr>
        <a:xfrm>
          <a:off x="11354444" y="9840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32783</xdr:rowOff>
    </xdr:from>
    <xdr:ext cx="405111" cy="259045"/>
    <xdr:sp macro="" textlink="">
      <xdr:nvSpPr>
        <xdr:cNvPr id="558" name="n_1mainValue【学校施設】&#10;有形固定資産減価償却率">
          <a:extLst>
            <a:ext uri="{FF2B5EF4-FFF2-40B4-BE49-F238E27FC236}">
              <a16:creationId xmlns:a16="http://schemas.microsoft.com/office/drawing/2014/main" id="{E17C5BB7-368A-4E1F-BDEA-E91D29BBFAA4}"/>
            </a:ext>
          </a:extLst>
        </xdr:cNvPr>
        <xdr:cNvSpPr txBox="1"/>
      </xdr:nvSpPr>
      <xdr:spPr>
        <a:xfrm>
          <a:off x="13738234" y="1066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165371</xdr:rowOff>
    </xdr:from>
    <xdr:ext cx="405111" cy="259045"/>
    <xdr:sp macro="" textlink="">
      <xdr:nvSpPr>
        <xdr:cNvPr id="559" name="n_2mainValue【学校施設】&#10;有形固定資産減価償却率">
          <a:extLst>
            <a:ext uri="{FF2B5EF4-FFF2-40B4-BE49-F238E27FC236}">
              <a16:creationId xmlns:a16="http://schemas.microsoft.com/office/drawing/2014/main" id="{8B715B62-E690-42D0-8C0F-AD9312EE9549}"/>
            </a:ext>
          </a:extLst>
        </xdr:cNvPr>
        <xdr:cNvSpPr txBox="1"/>
      </xdr:nvSpPr>
      <xdr:spPr>
        <a:xfrm>
          <a:off x="12957184" y="10627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124223</xdr:rowOff>
    </xdr:from>
    <xdr:ext cx="405111" cy="259045"/>
    <xdr:sp macro="" textlink="">
      <xdr:nvSpPr>
        <xdr:cNvPr id="560" name="n_3mainValue【学校施設】&#10;有形固定資産減価償却率">
          <a:extLst>
            <a:ext uri="{FF2B5EF4-FFF2-40B4-BE49-F238E27FC236}">
              <a16:creationId xmlns:a16="http://schemas.microsoft.com/office/drawing/2014/main" id="{19F6C0FE-20D2-419E-875E-53DC4D562952}"/>
            </a:ext>
          </a:extLst>
        </xdr:cNvPr>
        <xdr:cNvSpPr txBox="1"/>
      </xdr:nvSpPr>
      <xdr:spPr>
        <a:xfrm>
          <a:off x="12171054" y="10584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140225</xdr:rowOff>
    </xdr:from>
    <xdr:ext cx="405111" cy="259045"/>
    <xdr:sp macro="" textlink="">
      <xdr:nvSpPr>
        <xdr:cNvPr id="561" name="n_4mainValue【学校施設】&#10;有形固定資産減価償却率">
          <a:extLst>
            <a:ext uri="{FF2B5EF4-FFF2-40B4-BE49-F238E27FC236}">
              <a16:creationId xmlns:a16="http://schemas.microsoft.com/office/drawing/2014/main" id="{BA3B36ED-2F70-4228-B389-5554BCFF7EC9}"/>
            </a:ext>
          </a:extLst>
        </xdr:cNvPr>
        <xdr:cNvSpPr txBox="1"/>
      </xdr:nvSpPr>
      <xdr:spPr>
        <a:xfrm>
          <a:off x="11354444" y="10594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6AFBC1C5-29B7-42B4-A09E-13007B469AD5}"/>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22C34256-A740-4901-8A16-E4E9C254730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0B0C674F-DF82-4A4D-8CCA-3E7198B49F3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10D60A0D-0F90-4BE2-A966-040EDB0BF2E9}"/>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3A8B16A3-D18A-42AE-B0ED-26BB36372538}"/>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D9FDF773-92C0-4A68-95A2-4A7B77566F3B}"/>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17E4803B-43D2-4DA5-94A1-5BEECA8E1C4D}"/>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0BCB795E-1AD5-48F5-BBAA-7D102D56F058}"/>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1257F639-92BD-4B40-9F13-7FDC2260FF6B}"/>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CAEF2D0A-77A4-4D1D-887F-5C86C10941D2}"/>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2" name="直線コネクタ 571">
          <a:extLst>
            <a:ext uri="{FF2B5EF4-FFF2-40B4-BE49-F238E27FC236}">
              <a16:creationId xmlns:a16="http://schemas.microsoft.com/office/drawing/2014/main" id="{2166D100-7666-46F6-9398-2802F7B6990C}"/>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3" name="テキスト ボックス 572">
          <a:extLst>
            <a:ext uri="{FF2B5EF4-FFF2-40B4-BE49-F238E27FC236}">
              <a16:creationId xmlns:a16="http://schemas.microsoft.com/office/drawing/2014/main" id="{E120A8DC-CB5D-4EA0-B4F2-4A07D31E85A0}"/>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4" name="直線コネクタ 573">
          <a:extLst>
            <a:ext uri="{FF2B5EF4-FFF2-40B4-BE49-F238E27FC236}">
              <a16:creationId xmlns:a16="http://schemas.microsoft.com/office/drawing/2014/main" id="{A6CDB60F-3C44-4ECD-8F7B-53CDAAC29EC8}"/>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5" name="テキスト ボックス 574">
          <a:extLst>
            <a:ext uri="{FF2B5EF4-FFF2-40B4-BE49-F238E27FC236}">
              <a16:creationId xmlns:a16="http://schemas.microsoft.com/office/drawing/2014/main" id="{B09A84A0-C2C3-41D1-9AAF-806DA215EFC8}"/>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6" name="直線コネクタ 575">
          <a:extLst>
            <a:ext uri="{FF2B5EF4-FFF2-40B4-BE49-F238E27FC236}">
              <a16:creationId xmlns:a16="http://schemas.microsoft.com/office/drawing/2014/main" id="{41EC6D11-002D-45CF-9B5F-977230505545}"/>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7" name="テキスト ボックス 576">
          <a:extLst>
            <a:ext uri="{FF2B5EF4-FFF2-40B4-BE49-F238E27FC236}">
              <a16:creationId xmlns:a16="http://schemas.microsoft.com/office/drawing/2014/main" id="{F03478AB-740C-45AE-AC0B-57EBE7696C15}"/>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8" name="直線コネクタ 577">
          <a:extLst>
            <a:ext uri="{FF2B5EF4-FFF2-40B4-BE49-F238E27FC236}">
              <a16:creationId xmlns:a16="http://schemas.microsoft.com/office/drawing/2014/main" id="{6030EF4F-62C1-4517-BE96-FEAE910053E0}"/>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9" name="テキスト ボックス 578">
          <a:extLst>
            <a:ext uri="{FF2B5EF4-FFF2-40B4-BE49-F238E27FC236}">
              <a16:creationId xmlns:a16="http://schemas.microsoft.com/office/drawing/2014/main" id="{59CF1D95-8C9F-4F7D-8489-B638BA694E86}"/>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a:extLst>
            <a:ext uri="{FF2B5EF4-FFF2-40B4-BE49-F238E27FC236}">
              <a16:creationId xmlns:a16="http://schemas.microsoft.com/office/drawing/2014/main" id="{9B36365C-FAB4-4D87-83A0-B94112262811}"/>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a:extLst>
            <a:ext uri="{FF2B5EF4-FFF2-40B4-BE49-F238E27FC236}">
              <a16:creationId xmlns:a16="http://schemas.microsoft.com/office/drawing/2014/main" id="{75316AE6-6B6A-4EDD-ABA9-62D21F81C57D}"/>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学校施設】&#10;一人当たり面積グラフ枠">
          <a:extLst>
            <a:ext uri="{FF2B5EF4-FFF2-40B4-BE49-F238E27FC236}">
              <a16:creationId xmlns:a16="http://schemas.microsoft.com/office/drawing/2014/main" id="{81155048-3DCA-4ACF-B526-AB2A4AC66D6B}"/>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42063</xdr:rowOff>
    </xdr:from>
    <xdr:to>
      <xdr:col>116</xdr:col>
      <xdr:colOff>62864</xdr:colOff>
      <xdr:row>63</xdr:row>
      <xdr:rowOff>100584</xdr:rowOff>
    </xdr:to>
    <xdr:cxnSp macro="">
      <xdr:nvCxnSpPr>
        <xdr:cNvPr id="583" name="直線コネクタ 582">
          <a:extLst>
            <a:ext uri="{FF2B5EF4-FFF2-40B4-BE49-F238E27FC236}">
              <a16:creationId xmlns:a16="http://schemas.microsoft.com/office/drawing/2014/main" id="{B9E2ED21-3311-4E1B-8C27-90169F05063E}"/>
            </a:ext>
          </a:extLst>
        </xdr:cNvPr>
        <xdr:cNvCxnSpPr/>
      </xdr:nvCxnSpPr>
      <xdr:spPr>
        <a:xfrm flipV="1">
          <a:off x="19947254" y="9645168"/>
          <a:ext cx="0" cy="1252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104411</xdr:rowOff>
    </xdr:from>
    <xdr:ext cx="469744" cy="259045"/>
    <xdr:sp macro="" textlink="">
      <xdr:nvSpPr>
        <xdr:cNvPr id="584" name="【学校施設】&#10;一人当たり面積最小値テキスト">
          <a:extLst>
            <a:ext uri="{FF2B5EF4-FFF2-40B4-BE49-F238E27FC236}">
              <a16:creationId xmlns:a16="http://schemas.microsoft.com/office/drawing/2014/main" id="{41F2A6EA-0BEF-4954-8009-DF4816D88BE4}"/>
            </a:ext>
          </a:extLst>
        </xdr:cNvPr>
        <xdr:cNvSpPr txBox="1"/>
      </xdr:nvSpPr>
      <xdr:spPr>
        <a:xfrm>
          <a:off x="19985990" y="1090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100584</xdr:rowOff>
    </xdr:from>
    <xdr:to>
      <xdr:col>116</xdr:col>
      <xdr:colOff>152400</xdr:colOff>
      <xdr:row>63</xdr:row>
      <xdr:rowOff>100584</xdr:rowOff>
    </xdr:to>
    <xdr:cxnSp macro="">
      <xdr:nvCxnSpPr>
        <xdr:cNvPr id="585" name="直線コネクタ 584">
          <a:extLst>
            <a:ext uri="{FF2B5EF4-FFF2-40B4-BE49-F238E27FC236}">
              <a16:creationId xmlns:a16="http://schemas.microsoft.com/office/drawing/2014/main" id="{E77415C2-FCDB-4403-B715-E703B64C4A5D}"/>
            </a:ext>
          </a:extLst>
        </xdr:cNvPr>
        <xdr:cNvCxnSpPr/>
      </xdr:nvCxnSpPr>
      <xdr:spPr>
        <a:xfrm>
          <a:off x="19885660" y="108981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160190</xdr:rowOff>
    </xdr:from>
    <xdr:ext cx="469744" cy="259045"/>
    <xdr:sp macro="" textlink="">
      <xdr:nvSpPr>
        <xdr:cNvPr id="586" name="【学校施設】&#10;一人当たり面積最大値テキスト">
          <a:extLst>
            <a:ext uri="{FF2B5EF4-FFF2-40B4-BE49-F238E27FC236}">
              <a16:creationId xmlns:a16="http://schemas.microsoft.com/office/drawing/2014/main" id="{07644342-D12F-4981-82BC-E02913085136}"/>
            </a:ext>
          </a:extLst>
        </xdr:cNvPr>
        <xdr:cNvSpPr txBox="1"/>
      </xdr:nvSpPr>
      <xdr:spPr>
        <a:xfrm>
          <a:off x="19985990" y="9420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42063</xdr:rowOff>
    </xdr:from>
    <xdr:to>
      <xdr:col>116</xdr:col>
      <xdr:colOff>152400</xdr:colOff>
      <xdr:row>56</xdr:row>
      <xdr:rowOff>42063</xdr:rowOff>
    </xdr:to>
    <xdr:cxnSp macro="">
      <xdr:nvCxnSpPr>
        <xdr:cNvPr id="587" name="直線コネクタ 586">
          <a:extLst>
            <a:ext uri="{FF2B5EF4-FFF2-40B4-BE49-F238E27FC236}">
              <a16:creationId xmlns:a16="http://schemas.microsoft.com/office/drawing/2014/main" id="{E99BFECE-0485-49A8-A794-F1CC4345959F}"/>
            </a:ext>
          </a:extLst>
        </xdr:cNvPr>
        <xdr:cNvCxnSpPr/>
      </xdr:nvCxnSpPr>
      <xdr:spPr>
        <a:xfrm>
          <a:off x="19885660" y="9645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139869</xdr:rowOff>
    </xdr:from>
    <xdr:ext cx="469744" cy="259045"/>
    <xdr:sp macro="" textlink="">
      <xdr:nvSpPr>
        <xdr:cNvPr id="588" name="【学校施設】&#10;一人当たり面積平均値テキスト">
          <a:extLst>
            <a:ext uri="{FF2B5EF4-FFF2-40B4-BE49-F238E27FC236}">
              <a16:creationId xmlns:a16="http://schemas.microsoft.com/office/drawing/2014/main" id="{155AD9C6-589A-477F-9B1F-BC5194710B5B}"/>
            </a:ext>
          </a:extLst>
        </xdr:cNvPr>
        <xdr:cNvSpPr txBox="1"/>
      </xdr:nvSpPr>
      <xdr:spPr>
        <a:xfrm>
          <a:off x="19985990" y="100801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116992</xdr:rowOff>
    </xdr:from>
    <xdr:to>
      <xdr:col>116</xdr:col>
      <xdr:colOff>114300</xdr:colOff>
      <xdr:row>60</xdr:row>
      <xdr:rowOff>47142</xdr:rowOff>
    </xdr:to>
    <xdr:sp macro="" textlink="">
      <xdr:nvSpPr>
        <xdr:cNvPr id="589" name="フローチャート: 判断 588">
          <a:extLst>
            <a:ext uri="{FF2B5EF4-FFF2-40B4-BE49-F238E27FC236}">
              <a16:creationId xmlns:a16="http://schemas.microsoft.com/office/drawing/2014/main" id="{DB18A22C-9FAB-4C6A-A57A-A2D6C0D0AD3E}"/>
            </a:ext>
          </a:extLst>
        </xdr:cNvPr>
        <xdr:cNvSpPr/>
      </xdr:nvSpPr>
      <xdr:spPr>
        <a:xfrm>
          <a:off x="19904710" y="102325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123851</xdr:rowOff>
    </xdr:from>
    <xdr:to>
      <xdr:col>112</xdr:col>
      <xdr:colOff>38100</xdr:colOff>
      <xdr:row>60</xdr:row>
      <xdr:rowOff>54001</xdr:rowOff>
    </xdr:to>
    <xdr:sp macro="" textlink="">
      <xdr:nvSpPr>
        <xdr:cNvPr id="590" name="フローチャート: 判断 589">
          <a:extLst>
            <a:ext uri="{FF2B5EF4-FFF2-40B4-BE49-F238E27FC236}">
              <a16:creationId xmlns:a16="http://schemas.microsoft.com/office/drawing/2014/main" id="{62C50207-B918-4EC5-97B4-764B40B9DB63}"/>
            </a:ext>
          </a:extLst>
        </xdr:cNvPr>
        <xdr:cNvSpPr/>
      </xdr:nvSpPr>
      <xdr:spPr>
        <a:xfrm>
          <a:off x="19161760" y="102413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115621</xdr:rowOff>
    </xdr:from>
    <xdr:to>
      <xdr:col>107</xdr:col>
      <xdr:colOff>101600</xdr:colOff>
      <xdr:row>60</xdr:row>
      <xdr:rowOff>45771</xdr:rowOff>
    </xdr:to>
    <xdr:sp macro="" textlink="">
      <xdr:nvSpPr>
        <xdr:cNvPr id="591" name="フローチャート: 判断 590">
          <a:extLst>
            <a:ext uri="{FF2B5EF4-FFF2-40B4-BE49-F238E27FC236}">
              <a16:creationId xmlns:a16="http://schemas.microsoft.com/office/drawing/2014/main" id="{F7A1F987-CABC-4DE3-B687-368AEE4046F1}"/>
            </a:ext>
          </a:extLst>
        </xdr:cNvPr>
        <xdr:cNvSpPr/>
      </xdr:nvSpPr>
      <xdr:spPr>
        <a:xfrm>
          <a:off x="18345150" y="102311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125679</xdr:rowOff>
    </xdr:from>
    <xdr:to>
      <xdr:col>102</xdr:col>
      <xdr:colOff>165100</xdr:colOff>
      <xdr:row>60</xdr:row>
      <xdr:rowOff>55829</xdr:rowOff>
    </xdr:to>
    <xdr:sp macro="" textlink="">
      <xdr:nvSpPr>
        <xdr:cNvPr id="592" name="フローチャート: 判断 591">
          <a:extLst>
            <a:ext uri="{FF2B5EF4-FFF2-40B4-BE49-F238E27FC236}">
              <a16:creationId xmlns:a16="http://schemas.microsoft.com/office/drawing/2014/main" id="{F91FFD55-CB4D-440F-9AF9-D4A7A0C242D7}"/>
            </a:ext>
          </a:extLst>
        </xdr:cNvPr>
        <xdr:cNvSpPr/>
      </xdr:nvSpPr>
      <xdr:spPr>
        <a:xfrm>
          <a:off x="17547590" y="1024313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59</xdr:row>
      <xdr:rowOff>112420</xdr:rowOff>
    </xdr:from>
    <xdr:to>
      <xdr:col>98</xdr:col>
      <xdr:colOff>38100</xdr:colOff>
      <xdr:row>60</xdr:row>
      <xdr:rowOff>42570</xdr:rowOff>
    </xdr:to>
    <xdr:sp macro="" textlink="">
      <xdr:nvSpPr>
        <xdr:cNvPr id="593" name="フローチャート: 判断 592">
          <a:extLst>
            <a:ext uri="{FF2B5EF4-FFF2-40B4-BE49-F238E27FC236}">
              <a16:creationId xmlns:a16="http://schemas.microsoft.com/office/drawing/2014/main" id="{C61DB68C-2924-4A34-B818-76EBEE10CB1D}"/>
            </a:ext>
          </a:extLst>
        </xdr:cNvPr>
        <xdr:cNvSpPr/>
      </xdr:nvSpPr>
      <xdr:spPr>
        <a:xfrm>
          <a:off x="16761460" y="1022797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BDF1BF34-829E-45C7-9663-011B1818EC81}"/>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28FDF646-E42F-4F2D-9F7B-DDFC90E2F24E}"/>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D77072B1-626A-4FD6-83D2-7B10112E0FD9}"/>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CECABAA9-F39C-4E86-9AE4-27650A3C00A0}"/>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C2497902-1D8D-42C0-BAF4-424623ADCB7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20066</xdr:rowOff>
    </xdr:from>
    <xdr:to>
      <xdr:col>116</xdr:col>
      <xdr:colOff>114300</xdr:colOff>
      <xdr:row>60</xdr:row>
      <xdr:rowOff>121666</xdr:rowOff>
    </xdr:to>
    <xdr:sp macro="" textlink="">
      <xdr:nvSpPr>
        <xdr:cNvPr id="599" name="楕円 598">
          <a:extLst>
            <a:ext uri="{FF2B5EF4-FFF2-40B4-BE49-F238E27FC236}">
              <a16:creationId xmlns:a16="http://schemas.microsoft.com/office/drawing/2014/main" id="{81947D23-2632-40E2-B1FE-B1B9FB74A4CC}"/>
            </a:ext>
          </a:extLst>
        </xdr:cNvPr>
        <xdr:cNvSpPr/>
      </xdr:nvSpPr>
      <xdr:spPr>
        <a:xfrm>
          <a:off x="19904710" y="103032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169943</xdr:rowOff>
    </xdr:from>
    <xdr:ext cx="469744" cy="259045"/>
    <xdr:sp macro="" textlink="">
      <xdr:nvSpPr>
        <xdr:cNvPr id="600" name="【学校施設】&#10;一人当たり面積該当値テキスト">
          <a:extLst>
            <a:ext uri="{FF2B5EF4-FFF2-40B4-BE49-F238E27FC236}">
              <a16:creationId xmlns:a16="http://schemas.microsoft.com/office/drawing/2014/main" id="{045ACB7B-CB78-42BF-A41B-B2C1EAF8877E}"/>
            </a:ext>
          </a:extLst>
        </xdr:cNvPr>
        <xdr:cNvSpPr txBox="1"/>
      </xdr:nvSpPr>
      <xdr:spPr>
        <a:xfrm>
          <a:off x="19985990" y="1028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23723</xdr:rowOff>
    </xdr:from>
    <xdr:to>
      <xdr:col>112</xdr:col>
      <xdr:colOff>38100</xdr:colOff>
      <xdr:row>60</xdr:row>
      <xdr:rowOff>125323</xdr:rowOff>
    </xdr:to>
    <xdr:sp macro="" textlink="">
      <xdr:nvSpPr>
        <xdr:cNvPr id="601" name="楕円 600">
          <a:extLst>
            <a:ext uri="{FF2B5EF4-FFF2-40B4-BE49-F238E27FC236}">
              <a16:creationId xmlns:a16="http://schemas.microsoft.com/office/drawing/2014/main" id="{7DDF05BA-0C52-450E-AD0C-308EE4BC9FEB}"/>
            </a:ext>
          </a:extLst>
        </xdr:cNvPr>
        <xdr:cNvSpPr/>
      </xdr:nvSpPr>
      <xdr:spPr>
        <a:xfrm>
          <a:off x="19161760" y="1030691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70866</xdr:rowOff>
    </xdr:from>
    <xdr:to>
      <xdr:col>116</xdr:col>
      <xdr:colOff>63500</xdr:colOff>
      <xdr:row>60</xdr:row>
      <xdr:rowOff>74523</xdr:rowOff>
    </xdr:to>
    <xdr:cxnSp macro="">
      <xdr:nvCxnSpPr>
        <xdr:cNvPr id="602" name="直線コネクタ 601">
          <a:extLst>
            <a:ext uri="{FF2B5EF4-FFF2-40B4-BE49-F238E27FC236}">
              <a16:creationId xmlns:a16="http://schemas.microsoft.com/office/drawing/2014/main" id="{96BB719F-4859-401D-842A-3CABDF20A630}"/>
            </a:ext>
          </a:extLst>
        </xdr:cNvPr>
        <xdr:cNvCxnSpPr/>
      </xdr:nvCxnSpPr>
      <xdr:spPr>
        <a:xfrm flipV="1">
          <a:off x="19204940" y="10355961"/>
          <a:ext cx="74295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27381</xdr:rowOff>
    </xdr:from>
    <xdr:to>
      <xdr:col>107</xdr:col>
      <xdr:colOff>101600</xdr:colOff>
      <xdr:row>60</xdr:row>
      <xdr:rowOff>128981</xdr:rowOff>
    </xdr:to>
    <xdr:sp macro="" textlink="">
      <xdr:nvSpPr>
        <xdr:cNvPr id="603" name="楕円 602">
          <a:extLst>
            <a:ext uri="{FF2B5EF4-FFF2-40B4-BE49-F238E27FC236}">
              <a16:creationId xmlns:a16="http://schemas.microsoft.com/office/drawing/2014/main" id="{FE760504-CD67-49A4-B121-B437D0ECCE3F}"/>
            </a:ext>
          </a:extLst>
        </xdr:cNvPr>
        <xdr:cNvSpPr/>
      </xdr:nvSpPr>
      <xdr:spPr>
        <a:xfrm>
          <a:off x="18345150" y="1031247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74523</xdr:rowOff>
    </xdr:from>
    <xdr:to>
      <xdr:col>111</xdr:col>
      <xdr:colOff>177800</xdr:colOff>
      <xdr:row>60</xdr:row>
      <xdr:rowOff>78181</xdr:rowOff>
    </xdr:to>
    <xdr:cxnSp macro="">
      <xdr:nvCxnSpPr>
        <xdr:cNvPr id="604" name="直線コネクタ 603">
          <a:extLst>
            <a:ext uri="{FF2B5EF4-FFF2-40B4-BE49-F238E27FC236}">
              <a16:creationId xmlns:a16="http://schemas.microsoft.com/office/drawing/2014/main" id="{0E6BD71A-E34F-4928-B8E9-60BE0C1C80B8}"/>
            </a:ext>
          </a:extLst>
        </xdr:cNvPr>
        <xdr:cNvCxnSpPr/>
      </xdr:nvCxnSpPr>
      <xdr:spPr>
        <a:xfrm flipV="1">
          <a:off x="18399760" y="10361523"/>
          <a:ext cx="80518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33325</xdr:rowOff>
    </xdr:from>
    <xdr:to>
      <xdr:col>102</xdr:col>
      <xdr:colOff>165100</xdr:colOff>
      <xdr:row>60</xdr:row>
      <xdr:rowOff>134925</xdr:rowOff>
    </xdr:to>
    <xdr:sp macro="" textlink="">
      <xdr:nvSpPr>
        <xdr:cNvPr id="605" name="楕円 604">
          <a:extLst>
            <a:ext uri="{FF2B5EF4-FFF2-40B4-BE49-F238E27FC236}">
              <a16:creationId xmlns:a16="http://schemas.microsoft.com/office/drawing/2014/main" id="{BF9CD30B-EFCE-4291-B619-718ED4ACC36E}"/>
            </a:ext>
          </a:extLst>
        </xdr:cNvPr>
        <xdr:cNvSpPr/>
      </xdr:nvSpPr>
      <xdr:spPr>
        <a:xfrm>
          <a:off x="17547590" y="1031842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78181</xdr:rowOff>
    </xdr:from>
    <xdr:to>
      <xdr:col>107</xdr:col>
      <xdr:colOff>50800</xdr:colOff>
      <xdr:row>60</xdr:row>
      <xdr:rowOff>84125</xdr:rowOff>
    </xdr:to>
    <xdr:cxnSp macro="">
      <xdr:nvCxnSpPr>
        <xdr:cNvPr id="606" name="直線コネクタ 605">
          <a:extLst>
            <a:ext uri="{FF2B5EF4-FFF2-40B4-BE49-F238E27FC236}">
              <a16:creationId xmlns:a16="http://schemas.microsoft.com/office/drawing/2014/main" id="{B23A122A-76FC-4414-B182-4C2551FAA730}"/>
            </a:ext>
          </a:extLst>
        </xdr:cNvPr>
        <xdr:cNvCxnSpPr/>
      </xdr:nvCxnSpPr>
      <xdr:spPr>
        <a:xfrm flipV="1">
          <a:off x="17602200" y="10365181"/>
          <a:ext cx="797560" cy="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35154</xdr:rowOff>
    </xdr:from>
    <xdr:to>
      <xdr:col>98</xdr:col>
      <xdr:colOff>38100</xdr:colOff>
      <xdr:row>60</xdr:row>
      <xdr:rowOff>136754</xdr:rowOff>
    </xdr:to>
    <xdr:sp macro="" textlink="">
      <xdr:nvSpPr>
        <xdr:cNvPr id="607" name="楕円 606">
          <a:extLst>
            <a:ext uri="{FF2B5EF4-FFF2-40B4-BE49-F238E27FC236}">
              <a16:creationId xmlns:a16="http://schemas.microsoft.com/office/drawing/2014/main" id="{F4BA2393-C934-4E60-90D1-71F3CA00E4AA}"/>
            </a:ext>
          </a:extLst>
        </xdr:cNvPr>
        <xdr:cNvSpPr/>
      </xdr:nvSpPr>
      <xdr:spPr>
        <a:xfrm>
          <a:off x="16761460" y="103221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84125</xdr:rowOff>
    </xdr:from>
    <xdr:to>
      <xdr:col>102</xdr:col>
      <xdr:colOff>114300</xdr:colOff>
      <xdr:row>60</xdr:row>
      <xdr:rowOff>85954</xdr:rowOff>
    </xdr:to>
    <xdr:cxnSp macro="">
      <xdr:nvCxnSpPr>
        <xdr:cNvPr id="608" name="直線コネクタ 607">
          <a:extLst>
            <a:ext uri="{FF2B5EF4-FFF2-40B4-BE49-F238E27FC236}">
              <a16:creationId xmlns:a16="http://schemas.microsoft.com/office/drawing/2014/main" id="{E5DC8F95-3957-4336-8A7A-1ADD160CEB7B}"/>
            </a:ext>
          </a:extLst>
        </xdr:cNvPr>
        <xdr:cNvCxnSpPr/>
      </xdr:nvCxnSpPr>
      <xdr:spPr>
        <a:xfrm flipV="1">
          <a:off x="16804640" y="10373030"/>
          <a:ext cx="79756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70528</xdr:rowOff>
    </xdr:from>
    <xdr:ext cx="469744" cy="259045"/>
    <xdr:sp macro="" textlink="">
      <xdr:nvSpPr>
        <xdr:cNvPr id="609" name="n_1aveValue【学校施設】&#10;一人当たり面積">
          <a:extLst>
            <a:ext uri="{FF2B5EF4-FFF2-40B4-BE49-F238E27FC236}">
              <a16:creationId xmlns:a16="http://schemas.microsoft.com/office/drawing/2014/main" id="{D2BB8AA0-6D44-4927-8319-D4C0A15F536A}"/>
            </a:ext>
          </a:extLst>
        </xdr:cNvPr>
        <xdr:cNvSpPr txBox="1"/>
      </xdr:nvSpPr>
      <xdr:spPr>
        <a:xfrm>
          <a:off x="18982132" y="1001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62298</xdr:rowOff>
    </xdr:from>
    <xdr:ext cx="469744" cy="259045"/>
    <xdr:sp macro="" textlink="">
      <xdr:nvSpPr>
        <xdr:cNvPr id="610" name="n_2aveValue【学校施設】&#10;一人当たり面積">
          <a:extLst>
            <a:ext uri="{FF2B5EF4-FFF2-40B4-BE49-F238E27FC236}">
              <a16:creationId xmlns:a16="http://schemas.microsoft.com/office/drawing/2014/main" id="{2DBFCB79-8FF4-45A5-92A0-40062FCADCDB}"/>
            </a:ext>
          </a:extLst>
        </xdr:cNvPr>
        <xdr:cNvSpPr txBox="1"/>
      </xdr:nvSpPr>
      <xdr:spPr>
        <a:xfrm>
          <a:off x="18182032" y="10002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72356</xdr:rowOff>
    </xdr:from>
    <xdr:ext cx="469744" cy="259045"/>
    <xdr:sp macro="" textlink="">
      <xdr:nvSpPr>
        <xdr:cNvPr id="611" name="n_3aveValue【学校施設】&#10;一人当たり面積">
          <a:extLst>
            <a:ext uri="{FF2B5EF4-FFF2-40B4-BE49-F238E27FC236}">
              <a16:creationId xmlns:a16="http://schemas.microsoft.com/office/drawing/2014/main" id="{15A39F6C-B718-4531-B755-A0BEFB76BADE}"/>
            </a:ext>
          </a:extLst>
        </xdr:cNvPr>
        <xdr:cNvSpPr txBox="1"/>
      </xdr:nvSpPr>
      <xdr:spPr>
        <a:xfrm>
          <a:off x="17384472" y="1001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59097</xdr:rowOff>
    </xdr:from>
    <xdr:ext cx="469744" cy="259045"/>
    <xdr:sp macro="" textlink="">
      <xdr:nvSpPr>
        <xdr:cNvPr id="612" name="n_4aveValue【学校施設】&#10;一人当たり面積">
          <a:extLst>
            <a:ext uri="{FF2B5EF4-FFF2-40B4-BE49-F238E27FC236}">
              <a16:creationId xmlns:a16="http://schemas.microsoft.com/office/drawing/2014/main" id="{478674F6-BFFB-4ECC-8A33-E782B5E0BEE5}"/>
            </a:ext>
          </a:extLst>
        </xdr:cNvPr>
        <xdr:cNvSpPr txBox="1"/>
      </xdr:nvSpPr>
      <xdr:spPr>
        <a:xfrm>
          <a:off x="16588817" y="99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116450</xdr:rowOff>
    </xdr:from>
    <xdr:ext cx="469744" cy="259045"/>
    <xdr:sp macro="" textlink="">
      <xdr:nvSpPr>
        <xdr:cNvPr id="613" name="n_1mainValue【学校施設】&#10;一人当たり面積">
          <a:extLst>
            <a:ext uri="{FF2B5EF4-FFF2-40B4-BE49-F238E27FC236}">
              <a16:creationId xmlns:a16="http://schemas.microsoft.com/office/drawing/2014/main" id="{B4DAAB34-FD56-4A65-B9B0-3EB4E0176C7C}"/>
            </a:ext>
          </a:extLst>
        </xdr:cNvPr>
        <xdr:cNvSpPr txBox="1"/>
      </xdr:nvSpPr>
      <xdr:spPr>
        <a:xfrm>
          <a:off x="18982132" y="1040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120108</xdr:rowOff>
    </xdr:from>
    <xdr:ext cx="469744" cy="259045"/>
    <xdr:sp macro="" textlink="">
      <xdr:nvSpPr>
        <xdr:cNvPr id="614" name="n_2mainValue【学校施設】&#10;一人当たり面積">
          <a:extLst>
            <a:ext uri="{FF2B5EF4-FFF2-40B4-BE49-F238E27FC236}">
              <a16:creationId xmlns:a16="http://schemas.microsoft.com/office/drawing/2014/main" id="{384075D5-5D83-4A42-AF14-F6EA7E3F06D9}"/>
            </a:ext>
          </a:extLst>
        </xdr:cNvPr>
        <xdr:cNvSpPr txBox="1"/>
      </xdr:nvSpPr>
      <xdr:spPr>
        <a:xfrm>
          <a:off x="18182032" y="1040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126052</xdr:rowOff>
    </xdr:from>
    <xdr:ext cx="469744" cy="259045"/>
    <xdr:sp macro="" textlink="">
      <xdr:nvSpPr>
        <xdr:cNvPr id="615" name="n_3mainValue【学校施設】&#10;一人当たり面積">
          <a:extLst>
            <a:ext uri="{FF2B5EF4-FFF2-40B4-BE49-F238E27FC236}">
              <a16:creationId xmlns:a16="http://schemas.microsoft.com/office/drawing/2014/main" id="{4C3F1F6F-6345-473D-8C75-8FC4D58C40BD}"/>
            </a:ext>
          </a:extLst>
        </xdr:cNvPr>
        <xdr:cNvSpPr txBox="1"/>
      </xdr:nvSpPr>
      <xdr:spPr>
        <a:xfrm>
          <a:off x="17384472" y="1041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127881</xdr:rowOff>
    </xdr:from>
    <xdr:ext cx="469744" cy="259045"/>
    <xdr:sp macro="" textlink="">
      <xdr:nvSpPr>
        <xdr:cNvPr id="616" name="n_4mainValue【学校施設】&#10;一人当たり面積">
          <a:extLst>
            <a:ext uri="{FF2B5EF4-FFF2-40B4-BE49-F238E27FC236}">
              <a16:creationId xmlns:a16="http://schemas.microsoft.com/office/drawing/2014/main" id="{95852B8F-AAC3-4F3D-BA31-1ADCD078E6E0}"/>
            </a:ext>
          </a:extLst>
        </xdr:cNvPr>
        <xdr:cNvSpPr txBox="1"/>
      </xdr:nvSpPr>
      <xdr:spPr>
        <a:xfrm>
          <a:off x="16588817" y="10418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BF3DC83C-E5CD-4F82-BCBC-37C919DAFEC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618BDB51-F3E9-47A5-ADAC-BB52F5941AFD}"/>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F5772CAA-FAFA-48ED-94C5-150276FC44AE}"/>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0228F35E-4D85-4183-9B80-697BA4B8A0BF}"/>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4037B80D-EB8D-469D-A572-0A42578DFAAB}"/>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97413C6E-A630-4CCE-A7F4-BE76BA741833}"/>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904AA15B-56B9-46C0-949A-B63BB9EE88E0}"/>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5C5639CE-460F-42A0-92A8-BE77A5E25553}"/>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5" name="正方形/長方形 624">
          <a:extLst>
            <a:ext uri="{FF2B5EF4-FFF2-40B4-BE49-F238E27FC236}">
              <a16:creationId xmlns:a16="http://schemas.microsoft.com/office/drawing/2014/main" id="{79C099CB-C2DF-4678-A823-E6F7F6A7D624}"/>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6" name="正方形/長方形 625">
          <a:extLst>
            <a:ext uri="{FF2B5EF4-FFF2-40B4-BE49-F238E27FC236}">
              <a16:creationId xmlns:a16="http://schemas.microsoft.com/office/drawing/2014/main" id="{3A79F652-0094-4346-8AD1-5B7145A2F9F1}"/>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7" name="正方形/長方形 626">
          <a:extLst>
            <a:ext uri="{FF2B5EF4-FFF2-40B4-BE49-F238E27FC236}">
              <a16:creationId xmlns:a16="http://schemas.microsoft.com/office/drawing/2014/main" id="{77003735-142E-4E11-815D-5B5357D2425D}"/>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8" name="正方形/長方形 627">
          <a:extLst>
            <a:ext uri="{FF2B5EF4-FFF2-40B4-BE49-F238E27FC236}">
              <a16:creationId xmlns:a16="http://schemas.microsoft.com/office/drawing/2014/main" id="{C714323B-0E60-49BD-9C4B-A35D33211282}"/>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9" name="正方形/長方形 628">
          <a:extLst>
            <a:ext uri="{FF2B5EF4-FFF2-40B4-BE49-F238E27FC236}">
              <a16:creationId xmlns:a16="http://schemas.microsoft.com/office/drawing/2014/main" id="{EBF37FDB-3DE6-4148-8E19-E8C4BC318448}"/>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0" name="正方形/長方形 629">
          <a:extLst>
            <a:ext uri="{FF2B5EF4-FFF2-40B4-BE49-F238E27FC236}">
              <a16:creationId xmlns:a16="http://schemas.microsoft.com/office/drawing/2014/main" id="{D9F8A6F1-1FE7-4066-9B44-EC05A4EEC1F3}"/>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1" name="正方形/長方形 630">
          <a:extLst>
            <a:ext uri="{FF2B5EF4-FFF2-40B4-BE49-F238E27FC236}">
              <a16:creationId xmlns:a16="http://schemas.microsoft.com/office/drawing/2014/main" id="{D4910DEB-0868-4AEE-9782-FE8C51B5ED3C}"/>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2" name="正方形/長方形 631">
          <a:extLst>
            <a:ext uri="{FF2B5EF4-FFF2-40B4-BE49-F238E27FC236}">
              <a16:creationId xmlns:a16="http://schemas.microsoft.com/office/drawing/2014/main" id="{DE05F194-BB8C-4785-8D66-434A35AE95C4}"/>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3" name="正方形/長方形 632">
          <a:extLst>
            <a:ext uri="{FF2B5EF4-FFF2-40B4-BE49-F238E27FC236}">
              <a16:creationId xmlns:a16="http://schemas.microsoft.com/office/drawing/2014/main" id="{60BB1825-AF04-44D0-AF28-357C0266718C}"/>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4" name="正方形/長方形 633">
          <a:extLst>
            <a:ext uri="{FF2B5EF4-FFF2-40B4-BE49-F238E27FC236}">
              <a16:creationId xmlns:a16="http://schemas.microsoft.com/office/drawing/2014/main" id="{1AE27177-4842-46AF-A97A-51A847079527}"/>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5" name="正方形/長方形 634">
          <a:extLst>
            <a:ext uri="{FF2B5EF4-FFF2-40B4-BE49-F238E27FC236}">
              <a16:creationId xmlns:a16="http://schemas.microsoft.com/office/drawing/2014/main" id="{0A5BB498-C7A0-49AE-971D-A4E67412DB90}"/>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6" name="正方形/長方形 635">
          <a:extLst>
            <a:ext uri="{FF2B5EF4-FFF2-40B4-BE49-F238E27FC236}">
              <a16:creationId xmlns:a16="http://schemas.microsoft.com/office/drawing/2014/main" id="{0ED247CC-B21D-43BA-88BA-271A55987E8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7" name="正方形/長方形 636">
          <a:extLst>
            <a:ext uri="{FF2B5EF4-FFF2-40B4-BE49-F238E27FC236}">
              <a16:creationId xmlns:a16="http://schemas.microsoft.com/office/drawing/2014/main" id="{E37CB76C-2715-4DC9-B7BB-C45D25D33558}"/>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8" name="正方形/長方形 637">
          <a:extLst>
            <a:ext uri="{FF2B5EF4-FFF2-40B4-BE49-F238E27FC236}">
              <a16:creationId xmlns:a16="http://schemas.microsoft.com/office/drawing/2014/main" id="{D2EC7A22-B20D-4DED-AE4A-B86E9820E74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9" name="正方形/長方形 638">
          <a:extLst>
            <a:ext uri="{FF2B5EF4-FFF2-40B4-BE49-F238E27FC236}">
              <a16:creationId xmlns:a16="http://schemas.microsoft.com/office/drawing/2014/main" id="{5F49DF40-1985-4D4F-BA27-4570BDC7274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0" name="正方形/長方形 639">
          <a:extLst>
            <a:ext uri="{FF2B5EF4-FFF2-40B4-BE49-F238E27FC236}">
              <a16:creationId xmlns:a16="http://schemas.microsoft.com/office/drawing/2014/main" id="{E632FA7F-5C6B-4147-AD68-172C0D622356}"/>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1" name="テキスト ボックス 640">
          <a:extLst>
            <a:ext uri="{FF2B5EF4-FFF2-40B4-BE49-F238E27FC236}">
              <a16:creationId xmlns:a16="http://schemas.microsoft.com/office/drawing/2014/main" id="{988A034B-0E44-43F8-887F-D928DB688DA4}"/>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2" name="直線コネクタ 641">
          <a:extLst>
            <a:ext uri="{FF2B5EF4-FFF2-40B4-BE49-F238E27FC236}">
              <a16:creationId xmlns:a16="http://schemas.microsoft.com/office/drawing/2014/main" id="{F32E14B1-A230-4A41-ACCC-DAAD65981E29}"/>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3" name="テキスト ボックス 642">
          <a:extLst>
            <a:ext uri="{FF2B5EF4-FFF2-40B4-BE49-F238E27FC236}">
              <a16:creationId xmlns:a16="http://schemas.microsoft.com/office/drawing/2014/main" id="{3771F583-E9E5-467B-BC36-3736B85E67D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4" name="直線コネクタ 643">
          <a:extLst>
            <a:ext uri="{FF2B5EF4-FFF2-40B4-BE49-F238E27FC236}">
              <a16:creationId xmlns:a16="http://schemas.microsoft.com/office/drawing/2014/main" id="{8829B401-1FB7-4C91-9F9F-AB7A9B51BFD8}"/>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5" name="テキスト ボックス 644">
          <a:extLst>
            <a:ext uri="{FF2B5EF4-FFF2-40B4-BE49-F238E27FC236}">
              <a16:creationId xmlns:a16="http://schemas.microsoft.com/office/drawing/2014/main" id="{B1304048-16BE-4FA9-A03A-2992317C4643}"/>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6" name="直線コネクタ 645">
          <a:extLst>
            <a:ext uri="{FF2B5EF4-FFF2-40B4-BE49-F238E27FC236}">
              <a16:creationId xmlns:a16="http://schemas.microsoft.com/office/drawing/2014/main" id="{C8349612-7655-4845-9430-7B476D684A54}"/>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7" name="テキスト ボックス 646">
          <a:extLst>
            <a:ext uri="{FF2B5EF4-FFF2-40B4-BE49-F238E27FC236}">
              <a16:creationId xmlns:a16="http://schemas.microsoft.com/office/drawing/2014/main" id="{24DAFFA9-C5A7-409C-9453-81D08D9676EE}"/>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8" name="直線コネクタ 647">
          <a:extLst>
            <a:ext uri="{FF2B5EF4-FFF2-40B4-BE49-F238E27FC236}">
              <a16:creationId xmlns:a16="http://schemas.microsoft.com/office/drawing/2014/main" id="{B4E19E4A-B5B1-42D5-A46F-651B866F40B5}"/>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9" name="テキスト ボックス 648">
          <a:extLst>
            <a:ext uri="{FF2B5EF4-FFF2-40B4-BE49-F238E27FC236}">
              <a16:creationId xmlns:a16="http://schemas.microsoft.com/office/drawing/2014/main" id="{972C9E57-49BE-4146-A1A6-2FA11A86D6BA}"/>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0" name="直線コネクタ 649">
          <a:extLst>
            <a:ext uri="{FF2B5EF4-FFF2-40B4-BE49-F238E27FC236}">
              <a16:creationId xmlns:a16="http://schemas.microsoft.com/office/drawing/2014/main" id="{D3522B70-5583-4982-8790-321D378009EE}"/>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1" name="テキスト ボックス 650">
          <a:extLst>
            <a:ext uri="{FF2B5EF4-FFF2-40B4-BE49-F238E27FC236}">
              <a16:creationId xmlns:a16="http://schemas.microsoft.com/office/drawing/2014/main" id="{0248F490-BA34-417A-8ED8-2CBA5D9BEF7C}"/>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2" name="直線コネクタ 651">
          <a:extLst>
            <a:ext uri="{FF2B5EF4-FFF2-40B4-BE49-F238E27FC236}">
              <a16:creationId xmlns:a16="http://schemas.microsoft.com/office/drawing/2014/main" id="{2AE40125-B9BB-47BA-A046-ACE596D33595}"/>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3" name="テキスト ボックス 652">
          <a:extLst>
            <a:ext uri="{FF2B5EF4-FFF2-40B4-BE49-F238E27FC236}">
              <a16:creationId xmlns:a16="http://schemas.microsoft.com/office/drawing/2014/main" id="{C3845346-C4B3-4FAA-A5F1-EB2ECAC856BB}"/>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4" name="直線コネクタ 653">
          <a:extLst>
            <a:ext uri="{FF2B5EF4-FFF2-40B4-BE49-F238E27FC236}">
              <a16:creationId xmlns:a16="http://schemas.microsoft.com/office/drawing/2014/main" id="{5EAA7FA2-05B1-4693-A22F-4DDA513FA036}"/>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5" name="テキスト ボックス 654">
          <a:extLst>
            <a:ext uri="{FF2B5EF4-FFF2-40B4-BE49-F238E27FC236}">
              <a16:creationId xmlns:a16="http://schemas.microsoft.com/office/drawing/2014/main" id="{948E040C-71B0-449D-88C5-3808FE9CACD9}"/>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6" name="直線コネクタ 655">
          <a:extLst>
            <a:ext uri="{FF2B5EF4-FFF2-40B4-BE49-F238E27FC236}">
              <a16:creationId xmlns:a16="http://schemas.microsoft.com/office/drawing/2014/main" id="{1F87C08B-4B67-4433-9BA2-32BFFC098B33}"/>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7" name="【公民館】&#10;有形固定資産減価償却率グラフ枠">
          <a:extLst>
            <a:ext uri="{FF2B5EF4-FFF2-40B4-BE49-F238E27FC236}">
              <a16:creationId xmlns:a16="http://schemas.microsoft.com/office/drawing/2014/main" id="{9531430C-6915-4A1E-8FDC-FA5EB28E625B}"/>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118655</xdr:rowOff>
    </xdr:from>
    <xdr:to>
      <xdr:col>85</xdr:col>
      <xdr:colOff>126364</xdr:colOff>
      <xdr:row>109</xdr:row>
      <xdr:rowOff>19050</xdr:rowOff>
    </xdr:to>
    <xdr:cxnSp macro="">
      <xdr:nvCxnSpPr>
        <xdr:cNvPr id="658" name="直線コネクタ 657">
          <a:extLst>
            <a:ext uri="{FF2B5EF4-FFF2-40B4-BE49-F238E27FC236}">
              <a16:creationId xmlns:a16="http://schemas.microsoft.com/office/drawing/2014/main" id="{4E09E9A3-6849-457B-9BEF-0D82D33BBA0A}"/>
            </a:ext>
          </a:extLst>
        </xdr:cNvPr>
        <xdr:cNvCxnSpPr/>
      </xdr:nvCxnSpPr>
      <xdr:spPr>
        <a:xfrm flipV="1">
          <a:off x="14703424" y="17265560"/>
          <a:ext cx="0" cy="1437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59" name="【公民館】&#10;有形固定資産減価償却率最小値テキスト">
          <a:extLst>
            <a:ext uri="{FF2B5EF4-FFF2-40B4-BE49-F238E27FC236}">
              <a16:creationId xmlns:a16="http://schemas.microsoft.com/office/drawing/2014/main" id="{AF2512E5-A8F1-48CD-A4B0-04BF23F4D3C1}"/>
            </a:ext>
          </a:extLst>
        </xdr:cNvPr>
        <xdr:cNvSpPr txBox="1"/>
      </xdr:nvSpPr>
      <xdr:spPr>
        <a:xfrm>
          <a:off x="14742160" y="187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0" name="直線コネクタ 659">
          <a:extLst>
            <a:ext uri="{FF2B5EF4-FFF2-40B4-BE49-F238E27FC236}">
              <a16:creationId xmlns:a16="http://schemas.microsoft.com/office/drawing/2014/main" id="{2D605A02-C155-4808-961F-862DF0622782}"/>
            </a:ext>
          </a:extLst>
        </xdr:cNvPr>
        <xdr:cNvCxnSpPr/>
      </xdr:nvCxnSpPr>
      <xdr:spPr>
        <a:xfrm>
          <a:off x="14611350" y="18703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65332</xdr:rowOff>
    </xdr:from>
    <xdr:ext cx="405111" cy="259045"/>
    <xdr:sp macro="" textlink="">
      <xdr:nvSpPr>
        <xdr:cNvPr id="661" name="【公民館】&#10;有形固定資産減価償却率最大値テキスト">
          <a:extLst>
            <a:ext uri="{FF2B5EF4-FFF2-40B4-BE49-F238E27FC236}">
              <a16:creationId xmlns:a16="http://schemas.microsoft.com/office/drawing/2014/main" id="{87E49765-C2B7-4C4E-8AD4-B36A904525E0}"/>
            </a:ext>
          </a:extLst>
        </xdr:cNvPr>
        <xdr:cNvSpPr txBox="1"/>
      </xdr:nvSpPr>
      <xdr:spPr>
        <a:xfrm>
          <a:off x="14742160" y="1703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118655</xdr:rowOff>
    </xdr:from>
    <xdr:to>
      <xdr:col>86</xdr:col>
      <xdr:colOff>25400</xdr:colOff>
      <xdr:row>100</xdr:row>
      <xdr:rowOff>118655</xdr:rowOff>
    </xdr:to>
    <xdr:cxnSp macro="">
      <xdr:nvCxnSpPr>
        <xdr:cNvPr id="662" name="直線コネクタ 661">
          <a:extLst>
            <a:ext uri="{FF2B5EF4-FFF2-40B4-BE49-F238E27FC236}">
              <a16:creationId xmlns:a16="http://schemas.microsoft.com/office/drawing/2014/main" id="{C1BA06E7-0ABD-46CB-8E94-87864D1CAA16}"/>
            </a:ext>
          </a:extLst>
        </xdr:cNvPr>
        <xdr:cNvCxnSpPr/>
      </xdr:nvCxnSpPr>
      <xdr:spPr>
        <a:xfrm>
          <a:off x="14611350" y="17265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82204</xdr:rowOff>
    </xdr:from>
    <xdr:ext cx="405111" cy="259045"/>
    <xdr:sp macro="" textlink="">
      <xdr:nvSpPr>
        <xdr:cNvPr id="663" name="【公民館】&#10;有形固定資産減価償却率平均値テキスト">
          <a:extLst>
            <a:ext uri="{FF2B5EF4-FFF2-40B4-BE49-F238E27FC236}">
              <a16:creationId xmlns:a16="http://schemas.microsoft.com/office/drawing/2014/main" id="{1C19754D-3A19-4CC7-A273-C554F216EF1B}"/>
            </a:ext>
          </a:extLst>
        </xdr:cNvPr>
        <xdr:cNvSpPr txBox="1"/>
      </xdr:nvSpPr>
      <xdr:spPr>
        <a:xfrm>
          <a:off x="14742160" y="180863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664" name="フローチャート: 判断 663">
          <a:extLst>
            <a:ext uri="{FF2B5EF4-FFF2-40B4-BE49-F238E27FC236}">
              <a16:creationId xmlns:a16="http://schemas.microsoft.com/office/drawing/2014/main" id="{4664F7E4-66A7-492A-8D4E-5101301977D3}"/>
            </a:ext>
          </a:extLst>
        </xdr:cNvPr>
        <xdr:cNvSpPr/>
      </xdr:nvSpPr>
      <xdr:spPr>
        <a:xfrm>
          <a:off x="14649450" y="1810412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95613</xdr:rowOff>
    </xdr:from>
    <xdr:to>
      <xdr:col>81</xdr:col>
      <xdr:colOff>101600</xdr:colOff>
      <xdr:row>106</xdr:row>
      <xdr:rowOff>25763</xdr:rowOff>
    </xdr:to>
    <xdr:sp macro="" textlink="">
      <xdr:nvSpPr>
        <xdr:cNvPr id="665" name="フローチャート: 判断 664">
          <a:extLst>
            <a:ext uri="{FF2B5EF4-FFF2-40B4-BE49-F238E27FC236}">
              <a16:creationId xmlns:a16="http://schemas.microsoft.com/office/drawing/2014/main" id="{05A30C82-0FEB-4030-BBC2-26A13066FE79}"/>
            </a:ext>
          </a:extLst>
        </xdr:cNvPr>
        <xdr:cNvSpPr/>
      </xdr:nvSpPr>
      <xdr:spPr>
        <a:xfrm>
          <a:off x="13887450" y="180940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64588</xdr:rowOff>
    </xdr:from>
    <xdr:to>
      <xdr:col>76</xdr:col>
      <xdr:colOff>165100</xdr:colOff>
      <xdr:row>105</xdr:row>
      <xdr:rowOff>166188</xdr:rowOff>
    </xdr:to>
    <xdr:sp macro="" textlink="">
      <xdr:nvSpPr>
        <xdr:cNvPr id="666" name="フローチャート: 判断 665">
          <a:extLst>
            <a:ext uri="{FF2B5EF4-FFF2-40B4-BE49-F238E27FC236}">
              <a16:creationId xmlns:a16="http://schemas.microsoft.com/office/drawing/2014/main" id="{713802F2-2A7D-45B8-B2D8-0CE2BE9AAC57}"/>
            </a:ext>
          </a:extLst>
        </xdr:cNvPr>
        <xdr:cNvSpPr/>
      </xdr:nvSpPr>
      <xdr:spPr>
        <a:xfrm>
          <a:off x="13089890" y="18063028"/>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89081</xdr:rowOff>
    </xdr:from>
    <xdr:to>
      <xdr:col>72</xdr:col>
      <xdr:colOff>38100</xdr:colOff>
      <xdr:row>106</xdr:row>
      <xdr:rowOff>19231</xdr:rowOff>
    </xdr:to>
    <xdr:sp macro="" textlink="">
      <xdr:nvSpPr>
        <xdr:cNvPr id="667" name="フローチャート: 判断 666">
          <a:extLst>
            <a:ext uri="{FF2B5EF4-FFF2-40B4-BE49-F238E27FC236}">
              <a16:creationId xmlns:a16="http://schemas.microsoft.com/office/drawing/2014/main" id="{0FC2F507-DB2C-4E0E-856B-12D5F1AE6041}"/>
            </a:ext>
          </a:extLst>
        </xdr:cNvPr>
        <xdr:cNvSpPr/>
      </xdr:nvSpPr>
      <xdr:spPr>
        <a:xfrm>
          <a:off x="12303760" y="1809514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77651</xdr:rowOff>
    </xdr:from>
    <xdr:to>
      <xdr:col>67</xdr:col>
      <xdr:colOff>101600</xdr:colOff>
      <xdr:row>106</xdr:row>
      <xdr:rowOff>7801</xdr:rowOff>
    </xdr:to>
    <xdr:sp macro="" textlink="">
      <xdr:nvSpPr>
        <xdr:cNvPr id="668" name="フローチャート: 判断 667">
          <a:extLst>
            <a:ext uri="{FF2B5EF4-FFF2-40B4-BE49-F238E27FC236}">
              <a16:creationId xmlns:a16="http://schemas.microsoft.com/office/drawing/2014/main" id="{D4126F6D-5AB5-4697-A9CF-B535601AD18D}"/>
            </a:ext>
          </a:extLst>
        </xdr:cNvPr>
        <xdr:cNvSpPr/>
      </xdr:nvSpPr>
      <xdr:spPr>
        <a:xfrm>
          <a:off x="11487150" y="1807990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963CA1AE-A021-4814-B762-3984E8AC4D8E}"/>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26A65143-02DA-4066-83B7-00AF3E0F2FB1}"/>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03B3DF1E-5F52-4E3F-8D75-58803ACEA578}"/>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3EC96813-26E1-47B5-B815-F55F765E9AF9}"/>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D3AD79B9-1A3B-4203-8BEA-07C88DB631A7}"/>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147864</xdr:rowOff>
    </xdr:from>
    <xdr:to>
      <xdr:col>85</xdr:col>
      <xdr:colOff>177800</xdr:colOff>
      <xdr:row>105</xdr:row>
      <xdr:rowOff>78014</xdr:rowOff>
    </xdr:to>
    <xdr:sp macro="" textlink="">
      <xdr:nvSpPr>
        <xdr:cNvPr id="674" name="楕円 673">
          <a:extLst>
            <a:ext uri="{FF2B5EF4-FFF2-40B4-BE49-F238E27FC236}">
              <a16:creationId xmlns:a16="http://schemas.microsoft.com/office/drawing/2014/main" id="{F96EA345-810D-47D5-A8E0-7C1BEAEA4D78}"/>
            </a:ext>
          </a:extLst>
        </xdr:cNvPr>
        <xdr:cNvSpPr/>
      </xdr:nvSpPr>
      <xdr:spPr>
        <a:xfrm>
          <a:off x="14649450" y="179767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170741</xdr:rowOff>
    </xdr:from>
    <xdr:ext cx="405111" cy="259045"/>
    <xdr:sp macro="" textlink="">
      <xdr:nvSpPr>
        <xdr:cNvPr id="675" name="【公民館】&#10;有形固定資産減価償却率該当値テキスト">
          <a:extLst>
            <a:ext uri="{FF2B5EF4-FFF2-40B4-BE49-F238E27FC236}">
              <a16:creationId xmlns:a16="http://schemas.microsoft.com/office/drawing/2014/main" id="{13D2C27B-3595-492D-A4BF-E75625AB7C2F}"/>
            </a:ext>
          </a:extLst>
        </xdr:cNvPr>
        <xdr:cNvSpPr txBox="1"/>
      </xdr:nvSpPr>
      <xdr:spPr>
        <a:xfrm>
          <a:off x="14742160" y="1783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113574</xdr:rowOff>
    </xdr:from>
    <xdr:to>
      <xdr:col>81</xdr:col>
      <xdr:colOff>101600</xdr:colOff>
      <xdr:row>105</xdr:row>
      <xdr:rowOff>43724</xdr:rowOff>
    </xdr:to>
    <xdr:sp macro="" textlink="">
      <xdr:nvSpPr>
        <xdr:cNvPr id="676" name="楕円 675">
          <a:extLst>
            <a:ext uri="{FF2B5EF4-FFF2-40B4-BE49-F238E27FC236}">
              <a16:creationId xmlns:a16="http://schemas.microsoft.com/office/drawing/2014/main" id="{912B60B6-5657-465D-BF90-1F308D25AED8}"/>
            </a:ext>
          </a:extLst>
        </xdr:cNvPr>
        <xdr:cNvSpPr/>
      </xdr:nvSpPr>
      <xdr:spPr>
        <a:xfrm>
          <a:off x="13887450" y="1794437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164374</xdr:rowOff>
    </xdr:from>
    <xdr:to>
      <xdr:col>85</xdr:col>
      <xdr:colOff>127000</xdr:colOff>
      <xdr:row>105</xdr:row>
      <xdr:rowOff>27214</xdr:rowOff>
    </xdr:to>
    <xdr:cxnSp macro="">
      <xdr:nvCxnSpPr>
        <xdr:cNvPr id="677" name="直線コネクタ 676">
          <a:extLst>
            <a:ext uri="{FF2B5EF4-FFF2-40B4-BE49-F238E27FC236}">
              <a16:creationId xmlns:a16="http://schemas.microsoft.com/office/drawing/2014/main" id="{6131724A-D4EB-4DB6-A121-A3AB385BEC1A}"/>
            </a:ext>
          </a:extLst>
        </xdr:cNvPr>
        <xdr:cNvCxnSpPr/>
      </xdr:nvCxnSpPr>
      <xdr:spPr>
        <a:xfrm>
          <a:off x="13942060" y="17998984"/>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79284</xdr:rowOff>
    </xdr:from>
    <xdr:to>
      <xdr:col>76</xdr:col>
      <xdr:colOff>165100</xdr:colOff>
      <xdr:row>105</xdr:row>
      <xdr:rowOff>9434</xdr:rowOff>
    </xdr:to>
    <xdr:sp macro="" textlink="">
      <xdr:nvSpPr>
        <xdr:cNvPr id="678" name="楕円 677">
          <a:extLst>
            <a:ext uri="{FF2B5EF4-FFF2-40B4-BE49-F238E27FC236}">
              <a16:creationId xmlns:a16="http://schemas.microsoft.com/office/drawing/2014/main" id="{17E4D9AC-9171-4A27-885D-FD0A7BC07F9A}"/>
            </a:ext>
          </a:extLst>
        </xdr:cNvPr>
        <xdr:cNvSpPr/>
      </xdr:nvSpPr>
      <xdr:spPr>
        <a:xfrm>
          <a:off x="13089890" y="1791008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130084</xdr:rowOff>
    </xdr:from>
    <xdr:to>
      <xdr:col>81</xdr:col>
      <xdr:colOff>50800</xdr:colOff>
      <xdr:row>104</xdr:row>
      <xdr:rowOff>164374</xdr:rowOff>
    </xdr:to>
    <xdr:cxnSp macro="">
      <xdr:nvCxnSpPr>
        <xdr:cNvPr id="679" name="直線コネクタ 678">
          <a:extLst>
            <a:ext uri="{FF2B5EF4-FFF2-40B4-BE49-F238E27FC236}">
              <a16:creationId xmlns:a16="http://schemas.microsoft.com/office/drawing/2014/main" id="{04CF3D71-0E95-429C-8041-C1DDD063472A}"/>
            </a:ext>
          </a:extLst>
        </xdr:cNvPr>
        <xdr:cNvCxnSpPr/>
      </xdr:nvCxnSpPr>
      <xdr:spPr>
        <a:xfrm>
          <a:off x="13144500" y="17964694"/>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44994</xdr:rowOff>
    </xdr:from>
    <xdr:to>
      <xdr:col>72</xdr:col>
      <xdr:colOff>38100</xdr:colOff>
      <xdr:row>104</xdr:row>
      <xdr:rowOff>146594</xdr:rowOff>
    </xdr:to>
    <xdr:sp macro="" textlink="">
      <xdr:nvSpPr>
        <xdr:cNvPr id="680" name="楕円 679">
          <a:extLst>
            <a:ext uri="{FF2B5EF4-FFF2-40B4-BE49-F238E27FC236}">
              <a16:creationId xmlns:a16="http://schemas.microsoft.com/office/drawing/2014/main" id="{CED0BBAD-D927-4C06-9B5D-CECC269976D2}"/>
            </a:ext>
          </a:extLst>
        </xdr:cNvPr>
        <xdr:cNvSpPr/>
      </xdr:nvSpPr>
      <xdr:spPr>
        <a:xfrm>
          <a:off x="12303760" y="178776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95794</xdr:rowOff>
    </xdr:from>
    <xdr:to>
      <xdr:col>76</xdr:col>
      <xdr:colOff>114300</xdr:colOff>
      <xdr:row>104</xdr:row>
      <xdr:rowOff>130084</xdr:rowOff>
    </xdr:to>
    <xdr:cxnSp macro="">
      <xdr:nvCxnSpPr>
        <xdr:cNvPr id="681" name="直線コネクタ 680">
          <a:extLst>
            <a:ext uri="{FF2B5EF4-FFF2-40B4-BE49-F238E27FC236}">
              <a16:creationId xmlns:a16="http://schemas.microsoft.com/office/drawing/2014/main" id="{605B8F6C-47C2-4A02-8C11-79E06DA3E00E}"/>
            </a:ext>
          </a:extLst>
        </xdr:cNvPr>
        <xdr:cNvCxnSpPr/>
      </xdr:nvCxnSpPr>
      <xdr:spPr>
        <a:xfrm>
          <a:off x="12346940" y="17922784"/>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131536</xdr:rowOff>
    </xdr:from>
    <xdr:to>
      <xdr:col>67</xdr:col>
      <xdr:colOff>101600</xdr:colOff>
      <xdr:row>106</xdr:row>
      <xdr:rowOff>61686</xdr:rowOff>
    </xdr:to>
    <xdr:sp macro="" textlink="">
      <xdr:nvSpPr>
        <xdr:cNvPr id="682" name="楕円 681">
          <a:extLst>
            <a:ext uri="{FF2B5EF4-FFF2-40B4-BE49-F238E27FC236}">
              <a16:creationId xmlns:a16="http://schemas.microsoft.com/office/drawing/2014/main" id="{E1C3A687-00C1-4311-ACF8-7F1A0353A980}"/>
            </a:ext>
          </a:extLst>
        </xdr:cNvPr>
        <xdr:cNvSpPr/>
      </xdr:nvSpPr>
      <xdr:spPr>
        <a:xfrm>
          <a:off x="11487150" y="1813759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95794</xdr:rowOff>
    </xdr:from>
    <xdr:to>
      <xdr:col>71</xdr:col>
      <xdr:colOff>177800</xdr:colOff>
      <xdr:row>106</xdr:row>
      <xdr:rowOff>10886</xdr:rowOff>
    </xdr:to>
    <xdr:cxnSp macro="">
      <xdr:nvCxnSpPr>
        <xdr:cNvPr id="683" name="直線コネクタ 682">
          <a:extLst>
            <a:ext uri="{FF2B5EF4-FFF2-40B4-BE49-F238E27FC236}">
              <a16:creationId xmlns:a16="http://schemas.microsoft.com/office/drawing/2014/main" id="{23C887E0-6558-467B-AEDC-4147C2B944AD}"/>
            </a:ext>
          </a:extLst>
        </xdr:cNvPr>
        <xdr:cNvCxnSpPr/>
      </xdr:nvCxnSpPr>
      <xdr:spPr>
        <a:xfrm flipV="1">
          <a:off x="11541760" y="17922784"/>
          <a:ext cx="805180" cy="263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16890</xdr:rowOff>
    </xdr:from>
    <xdr:ext cx="405111" cy="259045"/>
    <xdr:sp macro="" textlink="">
      <xdr:nvSpPr>
        <xdr:cNvPr id="684" name="n_1aveValue【公民館】&#10;有形固定資産減価償却率">
          <a:extLst>
            <a:ext uri="{FF2B5EF4-FFF2-40B4-BE49-F238E27FC236}">
              <a16:creationId xmlns:a16="http://schemas.microsoft.com/office/drawing/2014/main" id="{4F37F3F1-1ECF-4606-88E7-10E77E555DCE}"/>
            </a:ext>
          </a:extLst>
        </xdr:cNvPr>
        <xdr:cNvSpPr txBox="1"/>
      </xdr:nvSpPr>
      <xdr:spPr>
        <a:xfrm>
          <a:off x="13738234" y="1819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157315</xdr:rowOff>
    </xdr:from>
    <xdr:ext cx="405111" cy="259045"/>
    <xdr:sp macro="" textlink="">
      <xdr:nvSpPr>
        <xdr:cNvPr id="685" name="n_2aveValue【公民館】&#10;有形固定資産減価償却率">
          <a:extLst>
            <a:ext uri="{FF2B5EF4-FFF2-40B4-BE49-F238E27FC236}">
              <a16:creationId xmlns:a16="http://schemas.microsoft.com/office/drawing/2014/main" id="{CAB86ABC-1D0C-4927-92BD-47DC91EE4460}"/>
            </a:ext>
          </a:extLst>
        </xdr:cNvPr>
        <xdr:cNvSpPr txBox="1"/>
      </xdr:nvSpPr>
      <xdr:spPr>
        <a:xfrm>
          <a:off x="12957184" y="18161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10358</xdr:rowOff>
    </xdr:from>
    <xdr:ext cx="405111" cy="259045"/>
    <xdr:sp macro="" textlink="">
      <xdr:nvSpPr>
        <xdr:cNvPr id="686" name="n_3aveValue【公民館】&#10;有形固定資産減価償却率">
          <a:extLst>
            <a:ext uri="{FF2B5EF4-FFF2-40B4-BE49-F238E27FC236}">
              <a16:creationId xmlns:a16="http://schemas.microsoft.com/office/drawing/2014/main" id="{61A316B7-E93E-4001-8961-0B84B35B2981}"/>
            </a:ext>
          </a:extLst>
        </xdr:cNvPr>
        <xdr:cNvSpPr txBox="1"/>
      </xdr:nvSpPr>
      <xdr:spPr>
        <a:xfrm>
          <a:off x="12171054" y="1818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24328</xdr:rowOff>
    </xdr:from>
    <xdr:ext cx="405111" cy="259045"/>
    <xdr:sp macro="" textlink="">
      <xdr:nvSpPr>
        <xdr:cNvPr id="687" name="n_4aveValue【公民館】&#10;有形固定資産減価償却率">
          <a:extLst>
            <a:ext uri="{FF2B5EF4-FFF2-40B4-BE49-F238E27FC236}">
              <a16:creationId xmlns:a16="http://schemas.microsoft.com/office/drawing/2014/main" id="{14167985-7DDF-43B1-81D0-F0E174514B9E}"/>
            </a:ext>
          </a:extLst>
        </xdr:cNvPr>
        <xdr:cNvSpPr txBox="1"/>
      </xdr:nvSpPr>
      <xdr:spPr>
        <a:xfrm>
          <a:off x="11354444" y="17851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60251</xdr:rowOff>
    </xdr:from>
    <xdr:ext cx="405111" cy="259045"/>
    <xdr:sp macro="" textlink="">
      <xdr:nvSpPr>
        <xdr:cNvPr id="688" name="n_1mainValue【公民館】&#10;有形固定資産減価償却率">
          <a:extLst>
            <a:ext uri="{FF2B5EF4-FFF2-40B4-BE49-F238E27FC236}">
              <a16:creationId xmlns:a16="http://schemas.microsoft.com/office/drawing/2014/main" id="{34F0AA84-378D-4E8C-BBF6-DE756EA6D020}"/>
            </a:ext>
          </a:extLst>
        </xdr:cNvPr>
        <xdr:cNvSpPr txBox="1"/>
      </xdr:nvSpPr>
      <xdr:spPr>
        <a:xfrm>
          <a:off x="13738234" y="17715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689" name="n_2mainValue【公民館】&#10;有形固定資産減価償却率">
          <a:extLst>
            <a:ext uri="{FF2B5EF4-FFF2-40B4-BE49-F238E27FC236}">
              <a16:creationId xmlns:a16="http://schemas.microsoft.com/office/drawing/2014/main" id="{8AEF9027-61CA-4F2A-86EB-743764BC183D}"/>
            </a:ext>
          </a:extLst>
        </xdr:cNvPr>
        <xdr:cNvSpPr txBox="1"/>
      </xdr:nvSpPr>
      <xdr:spPr>
        <a:xfrm>
          <a:off x="12957184" y="1768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163121</xdr:rowOff>
    </xdr:from>
    <xdr:ext cx="405111" cy="259045"/>
    <xdr:sp macro="" textlink="">
      <xdr:nvSpPr>
        <xdr:cNvPr id="690" name="n_3mainValue【公民館】&#10;有形固定資産減価償却率">
          <a:extLst>
            <a:ext uri="{FF2B5EF4-FFF2-40B4-BE49-F238E27FC236}">
              <a16:creationId xmlns:a16="http://schemas.microsoft.com/office/drawing/2014/main" id="{01A0145B-C7FF-4D04-8900-FEEF0CA44576}"/>
            </a:ext>
          </a:extLst>
        </xdr:cNvPr>
        <xdr:cNvSpPr txBox="1"/>
      </xdr:nvSpPr>
      <xdr:spPr>
        <a:xfrm>
          <a:off x="12171054" y="17652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52813</xdr:rowOff>
    </xdr:from>
    <xdr:ext cx="405111" cy="259045"/>
    <xdr:sp macro="" textlink="">
      <xdr:nvSpPr>
        <xdr:cNvPr id="691" name="n_4mainValue【公民館】&#10;有形固定資産減価償却率">
          <a:extLst>
            <a:ext uri="{FF2B5EF4-FFF2-40B4-BE49-F238E27FC236}">
              <a16:creationId xmlns:a16="http://schemas.microsoft.com/office/drawing/2014/main" id="{DC5B4D4D-8BFE-4499-9526-C93B9DFA8F72}"/>
            </a:ext>
          </a:extLst>
        </xdr:cNvPr>
        <xdr:cNvSpPr txBox="1"/>
      </xdr:nvSpPr>
      <xdr:spPr>
        <a:xfrm>
          <a:off x="11354444" y="18230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a:extLst>
            <a:ext uri="{FF2B5EF4-FFF2-40B4-BE49-F238E27FC236}">
              <a16:creationId xmlns:a16="http://schemas.microsoft.com/office/drawing/2014/main" id="{39DC2381-605C-44F2-A1D0-A717FBEC7499}"/>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a:extLst>
            <a:ext uri="{FF2B5EF4-FFF2-40B4-BE49-F238E27FC236}">
              <a16:creationId xmlns:a16="http://schemas.microsoft.com/office/drawing/2014/main" id="{C7038A12-5F7D-4654-AC72-C48400D5E946}"/>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a:extLst>
            <a:ext uri="{FF2B5EF4-FFF2-40B4-BE49-F238E27FC236}">
              <a16:creationId xmlns:a16="http://schemas.microsoft.com/office/drawing/2014/main" id="{0AF80EB0-E8BC-4420-94E6-9C8A6A875CD1}"/>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a:extLst>
            <a:ext uri="{FF2B5EF4-FFF2-40B4-BE49-F238E27FC236}">
              <a16:creationId xmlns:a16="http://schemas.microsoft.com/office/drawing/2014/main" id="{C22AA1C0-9909-49D4-95C0-B4CE95184AF8}"/>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a:extLst>
            <a:ext uri="{FF2B5EF4-FFF2-40B4-BE49-F238E27FC236}">
              <a16:creationId xmlns:a16="http://schemas.microsoft.com/office/drawing/2014/main" id="{9D54F3CC-6E14-49B4-8659-5A21E09C2EA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a:extLst>
            <a:ext uri="{FF2B5EF4-FFF2-40B4-BE49-F238E27FC236}">
              <a16:creationId xmlns:a16="http://schemas.microsoft.com/office/drawing/2014/main" id="{39493290-98B8-4DBC-B7DA-F92EE209F5D4}"/>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a:extLst>
            <a:ext uri="{FF2B5EF4-FFF2-40B4-BE49-F238E27FC236}">
              <a16:creationId xmlns:a16="http://schemas.microsoft.com/office/drawing/2014/main" id="{2FD97F06-6607-4944-B191-E7A6BA75F307}"/>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5D5C54B0-3442-4566-BE3C-3C4E9D0FD53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a:extLst>
            <a:ext uri="{FF2B5EF4-FFF2-40B4-BE49-F238E27FC236}">
              <a16:creationId xmlns:a16="http://schemas.microsoft.com/office/drawing/2014/main" id="{622D8CBF-E9E7-4446-81E3-3A15CAE9138A}"/>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7C2E8D06-8621-4658-95A3-9FE77E1C09CA}"/>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2" name="直線コネクタ 701">
          <a:extLst>
            <a:ext uri="{FF2B5EF4-FFF2-40B4-BE49-F238E27FC236}">
              <a16:creationId xmlns:a16="http://schemas.microsoft.com/office/drawing/2014/main" id="{8F66E08A-A69E-405E-8FD9-2CE5EF32CE6A}"/>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3" name="テキスト ボックス 702">
          <a:extLst>
            <a:ext uri="{FF2B5EF4-FFF2-40B4-BE49-F238E27FC236}">
              <a16:creationId xmlns:a16="http://schemas.microsoft.com/office/drawing/2014/main" id="{E1F72E4A-2A7D-4F0E-B9C0-F47E88D1752D}"/>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4" name="直線コネクタ 703">
          <a:extLst>
            <a:ext uri="{FF2B5EF4-FFF2-40B4-BE49-F238E27FC236}">
              <a16:creationId xmlns:a16="http://schemas.microsoft.com/office/drawing/2014/main" id="{BC7937C3-12DE-45B9-B48B-CA352A5691B2}"/>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5" name="テキスト ボックス 704">
          <a:extLst>
            <a:ext uri="{FF2B5EF4-FFF2-40B4-BE49-F238E27FC236}">
              <a16:creationId xmlns:a16="http://schemas.microsoft.com/office/drawing/2014/main" id="{55E146D9-9675-4B9D-B1F4-67A0551D98FF}"/>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6" name="直線コネクタ 705">
          <a:extLst>
            <a:ext uri="{FF2B5EF4-FFF2-40B4-BE49-F238E27FC236}">
              <a16:creationId xmlns:a16="http://schemas.microsoft.com/office/drawing/2014/main" id="{3D836E7E-13B0-4B6F-8260-7DADBE8F0D63}"/>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7" name="テキスト ボックス 706">
          <a:extLst>
            <a:ext uri="{FF2B5EF4-FFF2-40B4-BE49-F238E27FC236}">
              <a16:creationId xmlns:a16="http://schemas.microsoft.com/office/drawing/2014/main" id="{B62A0737-92AF-45A7-A134-4A4DCD5AD3AE}"/>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8" name="直線コネクタ 707">
          <a:extLst>
            <a:ext uri="{FF2B5EF4-FFF2-40B4-BE49-F238E27FC236}">
              <a16:creationId xmlns:a16="http://schemas.microsoft.com/office/drawing/2014/main" id="{332E201C-35BD-4F84-AFE5-26CB0B5ED493}"/>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9" name="テキスト ボックス 708">
          <a:extLst>
            <a:ext uri="{FF2B5EF4-FFF2-40B4-BE49-F238E27FC236}">
              <a16:creationId xmlns:a16="http://schemas.microsoft.com/office/drawing/2014/main" id="{AA83B25D-2BAC-47AA-B098-A9D39EF8F5EA}"/>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0" name="直線コネクタ 709">
          <a:extLst>
            <a:ext uri="{FF2B5EF4-FFF2-40B4-BE49-F238E27FC236}">
              <a16:creationId xmlns:a16="http://schemas.microsoft.com/office/drawing/2014/main" id="{1C69F703-DD84-4C30-A641-FFD30E578061}"/>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1" name="テキスト ボックス 710">
          <a:extLst>
            <a:ext uri="{FF2B5EF4-FFF2-40B4-BE49-F238E27FC236}">
              <a16:creationId xmlns:a16="http://schemas.microsoft.com/office/drawing/2014/main" id="{F68633DE-848C-410E-A386-9550D6A19241}"/>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2" name="直線コネクタ 711">
          <a:extLst>
            <a:ext uri="{FF2B5EF4-FFF2-40B4-BE49-F238E27FC236}">
              <a16:creationId xmlns:a16="http://schemas.microsoft.com/office/drawing/2014/main" id="{CA7B9EF6-5974-43A1-8CD0-56EB669CFE22}"/>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3" name="テキスト ボックス 712">
          <a:extLst>
            <a:ext uri="{FF2B5EF4-FFF2-40B4-BE49-F238E27FC236}">
              <a16:creationId xmlns:a16="http://schemas.microsoft.com/office/drawing/2014/main" id="{C55AFFE7-E7E5-4E38-BA3B-E3D4A13C23C9}"/>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316BD42D-2A7B-4A4D-A9AB-90B0013D9298}"/>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5" name="テキスト ボックス 714">
          <a:extLst>
            <a:ext uri="{FF2B5EF4-FFF2-40B4-BE49-F238E27FC236}">
              <a16:creationId xmlns:a16="http://schemas.microsoft.com/office/drawing/2014/main" id="{6D6FAD87-1764-4414-A46A-052E5A2E447A}"/>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公民館】&#10;一人当たり面積グラフ枠">
          <a:extLst>
            <a:ext uri="{FF2B5EF4-FFF2-40B4-BE49-F238E27FC236}">
              <a16:creationId xmlns:a16="http://schemas.microsoft.com/office/drawing/2014/main" id="{97E347B9-2AFD-460C-83F4-DA6C01E34A97}"/>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105592</xdr:rowOff>
    </xdr:from>
    <xdr:to>
      <xdr:col>116</xdr:col>
      <xdr:colOff>62864</xdr:colOff>
      <xdr:row>109</xdr:row>
      <xdr:rowOff>32113</xdr:rowOff>
    </xdr:to>
    <xdr:cxnSp macro="">
      <xdr:nvCxnSpPr>
        <xdr:cNvPr id="717" name="直線コネクタ 716">
          <a:extLst>
            <a:ext uri="{FF2B5EF4-FFF2-40B4-BE49-F238E27FC236}">
              <a16:creationId xmlns:a16="http://schemas.microsoft.com/office/drawing/2014/main" id="{019F709D-04B0-4D29-B1E7-303C9FAC7E9C}"/>
            </a:ext>
          </a:extLst>
        </xdr:cNvPr>
        <xdr:cNvCxnSpPr/>
      </xdr:nvCxnSpPr>
      <xdr:spPr>
        <a:xfrm flipV="1">
          <a:off x="19947254" y="1724868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8" name="【公民館】&#10;一人当たり面積最小値テキスト">
          <a:extLst>
            <a:ext uri="{FF2B5EF4-FFF2-40B4-BE49-F238E27FC236}">
              <a16:creationId xmlns:a16="http://schemas.microsoft.com/office/drawing/2014/main" id="{CB56EB49-3EF4-42D7-AA4E-52D81F002233}"/>
            </a:ext>
          </a:extLst>
        </xdr:cNvPr>
        <xdr:cNvSpPr txBox="1"/>
      </xdr:nvSpPr>
      <xdr:spPr>
        <a:xfrm>
          <a:off x="1998599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9" name="直線コネクタ 718">
          <a:extLst>
            <a:ext uri="{FF2B5EF4-FFF2-40B4-BE49-F238E27FC236}">
              <a16:creationId xmlns:a16="http://schemas.microsoft.com/office/drawing/2014/main" id="{9D18DB03-2F2F-41A9-9FA2-112F494FC5B8}"/>
            </a:ext>
          </a:extLst>
        </xdr:cNvPr>
        <xdr:cNvCxnSpPr/>
      </xdr:nvCxnSpPr>
      <xdr:spPr>
        <a:xfrm>
          <a:off x="19885660" y="18718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52269</xdr:rowOff>
    </xdr:from>
    <xdr:ext cx="469744" cy="259045"/>
    <xdr:sp macro="" textlink="">
      <xdr:nvSpPr>
        <xdr:cNvPr id="720" name="【公民館】&#10;一人当たり面積最大値テキスト">
          <a:extLst>
            <a:ext uri="{FF2B5EF4-FFF2-40B4-BE49-F238E27FC236}">
              <a16:creationId xmlns:a16="http://schemas.microsoft.com/office/drawing/2014/main" id="{D9D94442-9395-4129-BB28-45754149AD67}"/>
            </a:ext>
          </a:extLst>
        </xdr:cNvPr>
        <xdr:cNvSpPr txBox="1"/>
      </xdr:nvSpPr>
      <xdr:spPr>
        <a:xfrm>
          <a:off x="19985990" y="17029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105592</xdr:rowOff>
    </xdr:from>
    <xdr:to>
      <xdr:col>116</xdr:col>
      <xdr:colOff>152400</xdr:colOff>
      <xdr:row>100</xdr:row>
      <xdr:rowOff>105592</xdr:rowOff>
    </xdr:to>
    <xdr:cxnSp macro="">
      <xdr:nvCxnSpPr>
        <xdr:cNvPr id="721" name="直線コネクタ 720">
          <a:extLst>
            <a:ext uri="{FF2B5EF4-FFF2-40B4-BE49-F238E27FC236}">
              <a16:creationId xmlns:a16="http://schemas.microsoft.com/office/drawing/2014/main" id="{EC964C1E-292B-4ECC-A986-283D43FAAA63}"/>
            </a:ext>
          </a:extLst>
        </xdr:cNvPr>
        <xdr:cNvCxnSpPr/>
      </xdr:nvCxnSpPr>
      <xdr:spPr>
        <a:xfrm>
          <a:off x="19885660" y="17248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113591</xdr:rowOff>
    </xdr:from>
    <xdr:ext cx="469744" cy="259045"/>
    <xdr:sp macro="" textlink="">
      <xdr:nvSpPr>
        <xdr:cNvPr id="722" name="【公民館】&#10;一人当たり面積平均値テキスト">
          <a:extLst>
            <a:ext uri="{FF2B5EF4-FFF2-40B4-BE49-F238E27FC236}">
              <a16:creationId xmlns:a16="http://schemas.microsoft.com/office/drawing/2014/main" id="{0D706A4D-F809-4244-AC67-A274455E6A61}"/>
            </a:ext>
          </a:extLst>
        </xdr:cNvPr>
        <xdr:cNvSpPr txBox="1"/>
      </xdr:nvSpPr>
      <xdr:spPr>
        <a:xfrm>
          <a:off x="19985990" y="18115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90714</xdr:rowOff>
    </xdr:from>
    <xdr:to>
      <xdr:col>116</xdr:col>
      <xdr:colOff>114300</xdr:colOff>
      <xdr:row>107</xdr:row>
      <xdr:rowOff>20864</xdr:rowOff>
    </xdr:to>
    <xdr:sp macro="" textlink="">
      <xdr:nvSpPr>
        <xdr:cNvPr id="723" name="フローチャート: 判断 722">
          <a:extLst>
            <a:ext uri="{FF2B5EF4-FFF2-40B4-BE49-F238E27FC236}">
              <a16:creationId xmlns:a16="http://schemas.microsoft.com/office/drawing/2014/main" id="{8C7EA733-A20F-477B-905E-B5D50B4D9826}"/>
            </a:ext>
          </a:extLst>
        </xdr:cNvPr>
        <xdr:cNvSpPr/>
      </xdr:nvSpPr>
      <xdr:spPr>
        <a:xfrm>
          <a:off x="19904710" y="1826822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100512</xdr:rowOff>
    </xdr:from>
    <xdr:to>
      <xdr:col>112</xdr:col>
      <xdr:colOff>38100</xdr:colOff>
      <xdr:row>107</xdr:row>
      <xdr:rowOff>30662</xdr:rowOff>
    </xdr:to>
    <xdr:sp macro="" textlink="">
      <xdr:nvSpPr>
        <xdr:cNvPr id="724" name="フローチャート: 判断 723">
          <a:extLst>
            <a:ext uri="{FF2B5EF4-FFF2-40B4-BE49-F238E27FC236}">
              <a16:creationId xmlns:a16="http://schemas.microsoft.com/office/drawing/2014/main" id="{B26961F0-2CC6-4431-940A-0AFD6078E028}"/>
            </a:ext>
          </a:extLst>
        </xdr:cNvPr>
        <xdr:cNvSpPr/>
      </xdr:nvSpPr>
      <xdr:spPr>
        <a:xfrm>
          <a:off x="19161760" y="1827040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110308</xdr:rowOff>
    </xdr:from>
    <xdr:to>
      <xdr:col>107</xdr:col>
      <xdr:colOff>101600</xdr:colOff>
      <xdr:row>107</xdr:row>
      <xdr:rowOff>40458</xdr:rowOff>
    </xdr:to>
    <xdr:sp macro="" textlink="">
      <xdr:nvSpPr>
        <xdr:cNvPr id="725" name="フローチャート: 判断 724">
          <a:extLst>
            <a:ext uri="{FF2B5EF4-FFF2-40B4-BE49-F238E27FC236}">
              <a16:creationId xmlns:a16="http://schemas.microsoft.com/office/drawing/2014/main" id="{37A391DE-3204-4AA2-A334-969A51C4DD13}"/>
            </a:ext>
          </a:extLst>
        </xdr:cNvPr>
        <xdr:cNvSpPr/>
      </xdr:nvSpPr>
      <xdr:spPr>
        <a:xfrm>
          <a:off x="18345150" y="182821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103777</xdr:rowOff>
    </xdr:from>
    <xdr:to>
      <xdr:col>102</xdr:col>
      <xdr:colOff>165100</xdr:colOff>
      <xdr:row>107</xdr:row>
      <xdr:rowOff>33927</xdr:rowOff>
    </xdr:to>
    <xdr:sp macro="" textlink="">
      <xdr:nvSpPr>
        <xdr:cNvPr id="726" name="フローチャート: 判断 725">
          <a:extLst>
            <a:ext uri="{FF2B5EF4-FFF2-40B4-BE49-F238E27FC236}">
              <a16:creationId xmlns:a16="http://schemas.microsoft.com/office/drawing/2014/main" id="{FD733DDD-5910-4A89-9968-C6358E4E809D}"/>
            </a:ext>
          </a:extLst>
        </xdr:cNvPr>
        <xdr:cNvSpPr/>
      </xdr:nvSpPr>
      <xdr:spPr>
        <a:xfrm>
          <a:off x="17547590" y="1827557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97245</xdr:rowOff>
    </xdr:from>
    <xdr:to>
      <xdr:col>98</xdr:col>
      <xdr:colOff>38100</xdr:colOff>
      <xdr:row>107</xdr:row>
      <xdr:rowOff>27395</xdr:rowOff>
    </xdr:to>
    <xdr:sp macro="" textlink="">
      <xdr:nvSpPr>
        <xdr:cNvPr id="727" name="フローチャート: 判断 726">
          <a:extLst>
            <a:ext uri="{FF2B5EF4-FFF2-40B4-BE49-F238E27FC236}">
              <a16:creationId xmlns:a16="http://schemas.microsoft.com/office/drawing/2014/main" id="{33E0EB0C-667B-4CA7-B412-314E4F417AA6}"/>
            </a:ext>
          </a:extLst>
        </xdr:cNvPr>
        <xdr:cNvSpPr/>
      </xdr:nvSpPr>
      <xdr:spPr>
        <a:xfrm>
          <a:off x="16761460" y="182671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3D463260-D7F4-48C8-800F-A659883DFBFD}"/>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DB5AAFA5-2705-4BF9-881A-9984DF976689}"/>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6FEF44C0-6DD7-46D1-9E35-81F82739F045}"/>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7CDD5CBF-1CD1-4445-94B8-BA4319ACB69C}"/>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A127A6A-D9D7-4B35-ABF0-0C51A8ED07A5}"/>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126637</xdr:rowOff>
    </xdr:from>
    <xdr:to>
      <xdr:col>116</xdr:col>
      <xdr:colOff>114300</xdr:colOff>
      <xdr:row>107</xdr:row>
      <xdr:rowOff>56787</xdr:rowOff>
    </xdr:to>
    <xdr:sp macro="" textlink="">
      <xdr:nvSpPr>
        <xdr:cNvPr id="733" name="楕円 732">
          <a:extLst>
            <a:ext uri="{FF2B5EF4-FFF2-40B4-BE49-F238E27FC236}">
              <a16:creationId xmlns:a16="http://schemas.microsoft.com/office/drawing/2014/main" id="{34967B94-E569-484E-8009-AA0407D2AEFE}"/>
            </a:ext>
          </a:extLst>
        </xdr:cNvPr>
        <xdr:cNvSpPr/>
      </xdr:nvSpPr>
      <xdr:spPr>
        <a:xfrm>
          <a:off x="19904710" y="183041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105064</xdr:rowOff>
    </xdr:from>
    <xdr:ext cx="469744" cy="259045"/>
    <xdr:sp macro="" textlink="">
      <xdr:nvSpPr>
        <xdr:cNvPr id="734" name="【公民館】&#10;一人当たり面積該当値テキスト">
          <a:extLst>
            <a:ext uri="{FF2B5EF4-FFF2-40B4-BE49-F238E27FC236}">
              <a16:creationId xmlns:a16="http://schemas.microsoft.com/office/drawing/2014/main" id="{16820FA3-DB18-4DED-A54E-5CC5ADD31250}"/>
            </a:ext>
          </a:extLst>
        </xdr:cNvPr>
        <xdr:cNvSpPr txBox="1"/>
      </xdr:nvSpPr>
      <xdr:spPr>
        <a:xfrm>
          <a:off x="19985990" y="1827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129902</xdr:rowOff>
    </xdr:from>
    <xdr:to>
      <xdr:col>112</xdr:col>
      <xdr:colOff>38100</xdr:colOff>
      <xdr:row>107</xdr:row>
      <xdr:rowOff>60052</xdr:rowOff>
    </xdr:to>
    <xdr:sp macro="" textlink="">
      <xdr:nvSpPr>
        <xdr:cNvPr id="735" name="楕円 734">
          <a:extLst>
            <a:ext uri="{FF2B5EF4-FFF2-40B4-BE49-F238E27FC236}">
              <a16:creationId xmlns:a16="http://schemas.microsoft.com/office/drawing/2014/main" id="{7B6AF7A7-14C5-4E0F-952F-3E4FB14A4A62}"/>
            </a:ext>
          </a:extLst>
        </xdr:cNvPr>
        <xdr:cNvSpPr/>
      </xdr:nvSpPr>
      <xdr:spPr>
        <a:xfrm>
          <a:off x="19161760" y="1830741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5987</xdr:rowOff>
    </xdr:from>
    <xdr:to>
      <xdr:col>116</xdr:col>
      <xdr:colOff>63500</xdr:colOff>
      <xdr:row>107</xdr:row>
      <xdr:rowOff>9252</xdr:rowOff>
    </xdr:to>
    <xdr:cxnSp macro="">
      <xdr:nvCxnSpPr>
        <xdr:cNvPr id="736" name="直線コネクタ 735">
          <a:extLst>
            <a:ext uri="{FF2B5EF4-FFF2-40B4-BE49-F238E27FC236}">
              <a16:creationId xmlns:a16="http://schemas.microsoft.com/office/drawing/2014/main" id="{D8F8035A-A783-4FEB-9957-AAD0C4AC02C5}"/>
            </a:ext>
          </a:extLst>
        </xdr:cNvPr>
        <xdr:cNvCxnSpPr/>
      </xdr:nvCxnSpPr>
      <xdr:spPr>
        <a:xfrm flipV="1">
          <a:off x="19204940" y="18353042"/>
          <a:ext cx="7429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129902</xdr:rowOff>
    </xdr:from>
    <xdr:to>
      <xdr:col>107</xdr:col>
      <xdr:colOff>101600</xdr:colOff>
      <xdr:row>107</xdr:row>
      <xdr:rowOff>60052</xdr:rowOff>
    </xdr:to>
    <xdr:sp macro="" textlink="">
      <xdr:nvSpPr>
        <xdr:cNvPr id="737" name="楕円 736">
          <a:extLst>
            <a:ext uri="{FF2B5EF4-FFF2-40B4-BE49-F238E27FC236}">
              <a16:creationId xmlns:a16="http://schemas.microsoft.com/office/drawing/2014/main" id="{8795DD86-752F-4FB0-947B-438050634846}"/>
            </a:ext>
          </a:extLst>
        </xdr:cNvPr>
        <xdr:cNvSpPr/>
      </xdr:nvSpPr>
      <xdr:spPr>
        <a:xfrm>
          <a:off x="18345150" y="1830741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9252</xdr:rowOff>
    </xdr:from>
    <xdr:to>
      <xdr:col>111</xdr:col>
      <xdr:colOff>177800</xdr:colOff>
      <xdr:row>107</xdr:row>
      <xdr:rowOff>9252</xdr:rowOff>
    </xdr:to>
    <xdr:cxnSp macro="">
      <xdr:nvCxnSpPr>
        <xdr:cNvPr id="738" name="直線コネクタ 737">
          <a:extLst>
            <a:ext uri="{FF2B5EF4-FFF2-40B4-BE49-F238E27FC236}">
              <a16:creationId xmlns:a16="http://schemas.microsoft.com/office/drawing/2014/main" id="{7329F5F5-798A-4B33-97D7-F869A0099CF8}"/>
            </a:ext>
          </a:extLst>
        </xdr:cNvPr>
        <xdr:cNvCxnSpPr/>
      </xdr:nvCxnSpPr>
      <xdr:spPr>
        <a:xfrm>
          <a:off x="18399760" y="1835630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133169</xdr:rowOff>
    </xdr:from>
    <xdr:to>
      <xdr:col>102</xdr:col>
      <xdr:colOff>165100</xdr:colOff>
      <xdr:row>107</xdr:row>
      <xdr:rowOff>63319</xdr:rowOff>
    </xdr:to>
    <xdr:sp macro="" textlink="">
      <xdr:nvSpPr>
        <xdr:cNvPr id="739" name="楕円 738">
          <a:extLst>
            <a:ext uri="{FF2B5EF4-FFF2-40B4-BE49-F238E27FC236}">
              <a16:creationId xmlns:a16="http://schemas.microsoft.com/office/drawing/2014/main" id="{FA2916B2-58A2-4557-A5A9-C6CC0BE8B38E}"/>
            </a:ext>
          </a:extLst>
        </xdr:cNvPr>
        <xdr:cNvSpPr/>
      </xdr:nvSpPr>
      <xdr:spPr>
        <a:xfrm>
          <a:off x="17547590" y="1831067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9252</xdr:rowOff>
    </xdr:from>
    <xdr:to>
      <xdr:col>107</xdr:col>
      <xdr:colOff>50800</xdr:colOff>
      <xdr:row>107</xdr:row>
      <xdr:rowOff>12519</xdr:rowOff>
    </xdr:to>
    <xdr:cxnSp macro="">
      <xdr:nvCxnSpPr>
        <xdr:cNvPr id="740" name="直線コネクタ 739">
          <a:extLst>
            <a:ext uri="{FF2B5EF4-FFF2-40B4-BE49-F238E27FC236}">
              <a16:creationId xmlns:a16="http://schemas.microsoft.com/office/drawing/2014/main" id="{94B8F25D-6FD1-450B-8813-CAA4CF2D292D}"/>
            </a:ext>
          </a:extLst>
        </xdr:cNvPr>
        <xdr:cNvCxnSpPr/>
      </xdr:nvCxnSpPr>
      <xdr:spPr>
        <a:xfrm flipV="1">
          <a:off x="17602200" y="18356307"/>
          <a:ext cx="797560" cy="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136434</xdr:rowOff>
    </xdr:from>
    <xdr:to>
      <xdr:col>98</xdr:col>
      <xdr:colOff>38100</xdr:colOff>
      <xdr:row>107</xdr:row>
      <xdr:rowOff>66584</xdr:rowOff>
    </xdr:to>
    <xdr:sp macro="" textlink="">
      <xdr:nvSpPr>
        <xdr:cNvPr id="741" name="楕円 740">
          <a:extLst>
            <a:ext uri="{FF2B5EF4-FFF2-40B4-BE49-F238E27FC236}">
              <a16:creationId xmlns:a16="http://schemas.microsoft.com/office/drawing/2014/main" id="{40369E77-48FC-441C-90F3-45AE5B046A38}"/>
            </a:ext>
          </a:extLst>
        </xdr:cNvPr>
        <xdr:cNvSpPr/>
      </xdr:nvSpPr>
      <xdr:spPr>
        <a:xfrm>
          <a:off x="16761460" y="1830632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12519</xdr:rowOff>
    </xdr:from>
    <xdr:to>
      <xdr:col>102</xdr:col>
      <xdr:colOff>114300</xdr:colOff>
      <xdr:row>107</xdr:row>
      <xdr:rowOff>15784</xdr:rowOff>
    </xdr:to>
    <xdr:cxnSp macro="">
      <xdr:nvCxnSpPr>
        <xdr:cNvPr id="742" name="直線コネクタ 741">
          <a:extLst>
            <a:ext uri="{FF2B5EF4-FFF2-40B4-BE49-F238E27FC236}">
              <a16:creationId xmlns:a16="http://schemas.microsoft.com/office/drawing/2014/main" id="{3921787D-6F52-43CB-B1E5-D9280345DDDE}"/>
            </a:ext>
          </a:extLst>
        </xdr:cNvPr>
        <xdr:cNvCxnSpPr/>
      </xdr:nvCxnSpPr>
      <xdr:spPr>
        <a:xfrm flipV="1">
          <a:off x="16804640" y="18361479"/>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47189</xdr:rowOff>
    </xdr:from>
    <xdr:ext cx="469744" cy="259045"/>
    <xdr:sp macro="" textlink="">
      <xdr:nvSpPr>
        <xdr:cNvPr id="743" name="n_1aveValue【公民館】&#10;一人当たり面積">
          <a:extLst>
            <a:ext uri="{FF2B5EF4-FFF2-40B4-BE49-F238E27FC236}">
              <a16:creationId xmlns:a16="http://schemas.microsoft.com/office/drawing/2014/main" id="{6256CD8C-18B6-4B5E-BA9B-38D469D7102F}"/>
            </a:ext>
          </a:extLst>
        </xdr:cNvPr>
        <xdr:cNvSpPr txBox="1"/>
      </xdr:nvSpPr>
      <xdr:spPr>
        <a:xfrm>
          <a:off x="18982132" y="18051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56985</xdr:rowOff>
    </xdr:from>
    <xdr:ext cx="469744" cy="259045"/>
    <xdr:sp macro="" textlink="">
      <xdr:nvSpPr>
        <xdr:cNvPr id="744" name="n_2aveValue【公民館】&#10;一人当たり面積">
          <a:extLst>
            <a:ext uri="{FF2B5EF4-FFF2-40B4-BE49-F238E27FC236}">
              <a16:creationId xmlns:a16="http://schemas.microsoft.com/office/drawing/2014/main" id="{04196120-4C45-4304-A2A5-453DE7A6E56C}"/>
            </a:ext>
          </a:extLst>
        </xdr:cNvPr>
        <xdr:cNvSpPr txBox="1"/>
      </xdr:nvSpPr>
      <xdr:spPr>
        <a:xfrm>
          <a:off x="18182032" y="1806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50454</xdr:rowOff>
    </xdr:from>
    <xdr:ext cx="469744" cy="259045"/>
    <xdr:sp macro="" textlink="">
      <xdr:nvSpPr>
        <xdr:cNvPr id="745" name="n_3aveValue【公民館】&#10;一人当たり面積">
          <a:extLst>
            <a:ext uri="{FF2B5EF4-FFF2-40B4-BE49-F238E27FC236}">
              <a16:creationId xmlns:a16="http://schemas.microsoft.com/office/drawing/2014/main" id="{5C9F7BD3-E446-4494-BBB7-D11F5EAA1A19}"/>
            </a:ext>
          </a:extLst>
        </xdr:cNvPr>
        <xdr:cNvSpPr txBox="1"/>
      </xdr:nvSpPr>
      <xdr:spPr>
        <a:xfrm>
          <a:off x="17384472" y="1805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43922</xdr:rowOff>
    </xdr:from>
    <xdr:ext cx="469744" cy="259045"/>
    <xdr:sp macro="" textlink="">
      <xdr:nvSpPr>
        <xdr:cNvPr id="746" name="n_4aveValue【公民館】&#10;一人当たり面積">
          <a:extLst>
            <a:ext uri="{FF2B5EF4-FFF2-40B4-BE49-F238E27FC236}">
              <a16:creationId xmlns:a16="http://schemas.microsoft.com/office/drawing/2014/main" id="{F1AB1A25-ADE5-45DF-8141-4DC2FC3C08B9}"/>
            </a:ext>
          </a:extLst>
        </xdr:cNvPr>
        <xdr:cNvSpPr txBox="1"/>
      </xdr:nvSpPr>
      <xdr:spPr>
        <a:xfrm>
          <a:off x="16588817" y="1804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51179</xdr:rowOff>
    </xdr:from>
    <xdr:ext cx="469744" cy="259045"/>
    <xdr:sp macro="" textlink="">
      <xdr:nvSpPr>
        <xdr:cNvPr id="747" name="n_1mainValue【公民館】&#10;一人当たり面積">
          <a:extLst>
            <a:ext uri="{FF2B5EF4-FFF2-40B4-BE49-F238E27FC236}">
              <a16:creationId xmlns:a16="http://schemas.microsoft.com/office/drawing/2014/main" id="{9A5C2589-E64E-46AD-9CAB-F0D56C80E3F8}"/>
            </a:ext>
          </a:extLst>
        </xdr:cNvPr>
        <xdr:cNvSpPr txBox="1"/>
      </xdr:nvSpPr>
      <xdr:spPr>
        <a:xfrm>
          <a:off x="18982132" y="1840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51179</xdr:rowOff>
    </xdr:from>
    <xdr:ext cx="469744" cy="259045"/>
    <xdr:sp macro="" textlink="">
      <xdr:nvSpPr>
        <xdr:cNvPr id="748" name="n_2mainValue【公民館】&#10;一人当たり面積">
          <a:extLst>
            <a:ext uri="{FF2B5EF4-FFF2-40B4-BE49-F238E27FC236}">
              <a16:creationId xmlns:a16="http://schemas.microsoft.com/office/drawing/2014/main" id="{3A0D532B-930D-4E75-88E4-04C1DCF5F137}"/>
            </a:ext>
          </a:extLst>
        </xdr:cNvPr>
        <xdr:cNvSpPr txBox="1"/>
      </xdr:nvSpPr>
      <xdr:spPr>
        <a:xfrm>
          <a:off x="18182032" y="1840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54446</xdr:rowOff>
    </xdr:from>
    <xdr:ext cx="469744" cy="259045"/>
    <xdr:sp macro="" textlink="">
      <xdr:nvSpPr>
        <xdr:cNvPr id="749" name="n_3mainValue【公民館】&#10;一人当たり面積">
          <a:extLst>
            <a:ext uri="{FF2B5EF4-FFF2-40B4-BE49-F238E27FC236}">
              <a16:creationId xmlns:a16="http://schemas.microsoft.com/office/drawing/2014/main" id="{9D0FA3E6-A92F-4B81-9A44-D650A9B712BA}"/>
            </a:ext>
          </a:extLst>
        </xdr:cNvPr>
        <xdr:cNvSpPr txBox="1"/>
      </xdr:nvSpPr>
      <xdr:spPr>
        <a:xfrm>
          <a:off x="17384472" y="1840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57711</xdr:rowOff>
    </xdr:from>
    <xdr:ext cx="469744" cy="259045"/>
    <xdr:sp macro="" textlink="">
      <xdr:nvSpPr>
        <xdr:cNvPr id="750" name="n_4mainValue【公民館】&#10;一人当たり面積">
          <a:extLst>
            <a:ext uri="{FF2B5EF4-FFF2-40B4-BE49-F238E27FC236}">
              <a16:creationId xmlns:a16="http://schemas.microsoft.com/office/drawing/2014/main" id="{FB7A666C-6046-4955-9A29-F902F14390FB}"/>
            </a:ext>
          </a:extLst>
        </xdr:cNvPr>
        <xdr:cNvSpPr txBox="1"/>
      </xdr:nvSpPr>
      <xdr:spPr>
        <a:xfrm>
          <a:off x="16588817" y="1839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3602EDC3-B17C-4047-B04A-A9386F035D39}"/>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4EE8E40F-5F1C-4376-A8D7-7CC0BF47316E}"/>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A4F553E1-0970-4756-9BDA-38FAB1DB7705}"/>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類似団体と比較し、特に有形固定資産減価償却率が高い施設は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であり、それぞれ個別施設計画を策定している。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については平均を大きく上回り、町内</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施設とも建築後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年を超過しているため、今後一部改修や大規模改修を計画的に進めていく必要がある。また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でも平均を大きく上回っており、町内</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校とも建築後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年を超過している。施設ごとに長寿命化改修や大規模改修を計画的に進めていく必要がある。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も平均を大きく上回っているが、現状維持を前提として適切な保存を行うこととしている。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については平均を大きく下回っているように見えるが、平成後期以前に取得したものについては取得価格が不明であるため備忘価格</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円で登録しているものが多いためである。</a:t>
          </a:r>
        </a:p>
        <a:p>
          <a:r>
            <a:rPr kumimoji="1" lang="ja-JP" altLang="en-US" sz="1300">
              <a:latin typeface="ＭＳ Ｐゴシック" panose="020B0600070205080204" pitchFamily="50" charset="-128"/>
              <a:ea typeface="ＭＳ Ｐゴシック" panose="020B0600070205080204" pitchFamily="50" charset="-128"/>
            </a:rPr>
            <a:t>当面の間、保育園や学校については老朽化対策をしながら施設を維持していく方針であるため今後の維持管理費用は増加を見込んでいる。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11C64F0-108E-4BB1-9FD2-12FCE72432A1}"/>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53967F5-7000-45C3-8A3F-BC69BB2C6FA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8B3D4F7-11F8-42ED-B1C6-9F544F58D8C8}"/>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0396780-03DD-4427-A4B2-8D77ED721A0D}"/>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千葉県酒々井町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FC5A9B8-7398-486D-8EC4-4569E919981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29E2290-383D-47E8-8D81-9D9892646DF2}"/>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90D7ACC-39E6-4E91-9854-CFD5A26E897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29595B5-2A97-4A8A-A0F8-F6FEBD2DE502}"/>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EBDF376-5DAE-4A2B-A402-4566315242BC}"/>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9974C52-6A4C-47BE-B6AE-C675B2F3605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20,207
19,352
19.01
7,248,785
7,023,082
176,179
4,794,397
5,223,321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6051B64-4076-4038-B4C4-1106D14B3A93}"/>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F8A6B7B-47E5-4E0C-8EF8-11F5572A5D8D}"/>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C0E2F65-1E3C-41E7-AE23-75E612F97B18}"/>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8F92CA7-48AA-4C83-B7DF-CC278D842E85}"/>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9C2AADE-67AF-44A6-B1E9-21F78DB49A4C}"/>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0CAE9D1-47FA-4C4F-BF08-A5A94D722EFD}"/>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1F8AE88-ADA9-47C2-9870-A003940A501F}"/>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6791DC3-6FA6-481E-BF95-E4EF62D53204}"/>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ED537B1-790F-46AB-816A-29EE5D1C431C}"/>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B725E26-26A2-4F04-A188-A7EDD093C92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744CA44-9E3C-4A55-959F-3B631D2E198B}"/>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0E8F76D-E6E1-45BA-8C65-FF5DD88E96C7}"/>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604F78D-00A7-4749-A0DB-3764553D738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4A3F03A-E1DC-4807-98C9-CC1FD38C6476}"/>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AAC4A2-7CBF-4E0A-A55E-805A3DB6314B}"/>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716831C-77FD-49C9-A8C7-3CFD16CCEF8C}"/>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59D7FD0-F202-48BC-BABA-D923F4A30E49}"/>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C3F1855-072F-4B50-8401-6796EAA3F27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F92DF54-C7F5-4BE6-B9B0-B9BC1D607A90}"/>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863E2D5-CA82-4559-9087-0A3393BE3ED7}"/>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3BC127F-8BE5-4AE5-B44A-7AAF7318E7FD}"/>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B1A28F3-6D6C-4DED-80CA-8F20400F74AA}"/>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02C48D5-4F27-46E2-A7D3-25F52B289F87}"/>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2E7D9EE-9E54-4E53-A0C0-38B6E1617076}"/>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97AE4BC-8490-4E9B-9056-1B2B06AC6CE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0B039E3-ACDE-4AE2-B137-F005915C1A3A}"/>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517EB3E-787D-4DC0-A7E8-2667DE39DF32}"/>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65AA99B-9C75-4E7E-A9A5-64E75C1A926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B6F9E56-2C7F-426F-9014-6474B0D4185B}"/>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B13D0A5-9867-406A-BA6A-9F8FA3E6B805}"/>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00DD6EB-5D04-472B-AFE3-20584689302B}"/>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90F64FB-7BE1-43C0-84B9-19DFE766DCD2}"/>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23F7802-20F1-4771-AB46-860FDA002015}"/>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69D9B85-A31E-438E-A607-96DC553881F6}"/>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6D79C4A-5554-47B1-8997-98C9624F4ECE}"/>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506D7AA-3EE3-4C0B-93E8-281D6F324B4B}"/>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C711D0B-A479-496D-8F3C-F5B44EE21DF5}"/>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570518A-0F5F-4F15-8E5C-886B81C38BB5}"/>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FA2D9FE-5D4A-4D3E-9245-15C1F5A2FD3F}"/>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23BDB42-737C-4076-9AA8-27488C4EBB58}"/>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5ACCDDF-8D8A-492F-9415-7590B016FB52}"/>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2561051-19A6-49A9-8CA3-98C0D67A1C02}"/>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B183765-FB9F-4567-95C4-AEEBFA446FBA}"/>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E5F106F-94DE-4FC4-847B-7AA5DF007212}"/>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B8259CF-1E2C-4C8D-895A-4C1D916F75B9}"/>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2079E66-7051-4379-AEA5-8E051A60C748}"/>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4354</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B4CFB66A-B06D-4370-94C9-8D6BC402BD8D}"/>
            </a:ext>
          </a:extLst>
        </xdr:cNvPr>
        <xdr:cNvCxnSpPr/>
      </xdr:nvCxnSpPr>
      <xdr:spPr>
        <a:xfrm flipV="1">
          <a:off x="4173855" y="5835559"/>
          <a:ext cx="0" cy="1461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562FA70-DFD7-4736-8B8E-27404B9482BB}"/>
            </a:ext>
          </a:extLst>
        </xdr:cNvPr>
        <xdr:cNvSpPr txBox="1"/>
      </xdr:nvSpPr>
      <xdr:spPr>
        <a:xfrm>
          <a:off x="421259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4C22022F-E2D4-47F3-8C8C-3C97CA94D308}"/>
            </a:ext>
          </a:extLst>
        </xdr:cNvPr>
        <xdr:cNvCxnSpPr/>
      </xdr:nvCxnSpPr>
      <xdr:spPr>
        <a:xfrm>
          <a:off x="411226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122481</xdr:rowOff>
    </xdr:from>
    <xdr:ext cx="405111" cy="259045"/>
    <xdr:sp macro="" textlink="">
      <xdr:nvSpPr>
        <xdr:cNvPr id="61" name="【図書館】&#10;有形固定資産減価償却率最大値テキスト">
          <a:extLst>
            <a:ext uri="{FF2B5EF4-FFF2-40B4-BE49-F238E27FC236}">
              <a16:creationId xmlns:a16="http://schemas.microsoft.com/office/drawing/2014/main" id="{E088CEA2-1E32-4E26-B24B-7985DFAB0975}"/>
            </a:ext>
          </a:extLst>
        </xdr:cNvPr>
        <xdr:cNvSpPr txBox="1"/>
      </xdr:nvSpPr>
      <xdr:spPr>
        <a:xfrm>
          <a:off x="4212590" y="561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4354</xdr:rowOff>
    </xdr:from>
    <xdr:to>
      <xdr:col>24</xdr:col>
      <xdr:colOff>152400</xdr:colOff>
      <xdr:row>34</xdr:row>
      <xdr:rowOff>4354</xdr:rowOff>
    </xdr:to>
    <xdr:cxnSp macro="">
      <xdr:nvCxnSpPr>
        <xdr:cNvPr id="62" name="直線コネクタ 61">
          <a:extLst>
            <a:ext uri="{FF2B5EF4-FFF2-40B4-BE49-F238E27FC236}">
              <a16:creationId xmlns:a16="http://schemas.microsoft.com/office/drawing/2014/main" id="{F0A9BC83-2492-450D-B317-23D0EA8A5894}"/>
            </a:ext>
          </a:extLst>
        </xdr:cNvPr>
        <xdr:cNvCxnSpPr/>
      </xdr:nvCxnSpPr>
      <xdr:spPr>
        <a:xfrm>
          <a:off x="4112260" y="58355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127924</xdr:rowOff>
    </xdr:from>
    <xdr:ext cx="405111" cy="259045"/>
    <xdr:sp macro="" textlink="">
      <xdr:nvSpPr>
        <xdr:cNvPr id="63" name="【図書館】&#10;有形固定資産減価償却率平均値テキスト">
          <a:extLst>
            <a:ext uri="{FF2B5EF4-FFF2-40B4-BE49-F238E27FC236}">
              <a16:creationId xmlns:a16="http://schemas.microsoft.com/office/drawing/2014/main" id="{0D54BDB9-0008-4E32-BD74-04D40B227F7C}"/>
            </a:ext>
          </a:extLst>
        </xdr:cNvPr>
        <xdr:cNvSpPr txBox="1"/>
      </xdr:nvSpPr>
      <xdr:spPr>
        <a:xfrm>
          <a:off x="4212590" y="64753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149497</xdr:rowOff>
    </xdr:from>
    <xdr:to>
      <xdr:col>24</xdr:col>
      <xdr:colOff>114300</xdr:colOff>
      <xdr:row>38</xdr:row>
      <xdr:rowOff>79647</xdr:rowOff>
    </xdr:to>
    <xdr:sp macro="" textlink="">
      <xdr:nvSpPr>
        <xdr:cNvPr id="64" name="フローチャート: 判断 63">
          <a:extLst>
            <a:ext uri="{FF2B5EF4-FFF2-40B4-BE49-F238E27FC236}">
              <a16:creationId xmlns:a16="http://schemas.microsoft.com/office/drawing/2014/main" id="{EE98861C-4CCD-46F2-9996-2A8AB3FCF710}"/>
            </a:ext>
          </a:extLst>
        </xdr:cNvPr>
        <xdr:cNvSpPr/>
      </xdr:nvSpPr>
      <xdr:spPr>
        <a:xfrm>
          <a:off x="4131310" y="64931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115207</xdr:rowOff>
    </xdr:from>
    <xdr:to>
      <xdr:col>20</xdr:col>
      <xdr:colOff>38100</xdr:colOff>
      <xdr:row>38</xdr:row>
      <xdr:rowOff>45357</xdr:rowOff>
    </xdr:to>
    <xdr:sp macro="" textlink="">
      <xdr:nvSpPr>
        <xdr:cNvPr id="65" name="フローチャート: 判断 64">
          <a:extLst>
            <a:ext uri="{FF2B5EF4-FFF2-40B4-BE49-F238E27FC236}">
              <a16:creationId xmlns:a16="http://schemas.microsoft.com/office/drawing/2014/main" id="{53439550-2666-4210-939A-5806403E6636}"/>
            </a:ext>
          </a:extLst>
        </xdr:cNvPr>
        <xdr:cNvSpPr/>
      </xdr:nvSpPr>
      <xdr:spPr>
        <a:xfrm>
          <a:off x="3388360" y="645885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84183</xdr:rowOff>
    </xdr:from>
    <xdr:to>
      <xdr:col>15</xdr:col>
      <xdr:colOff>101600</xdr:colOff>
      <xdr:row>38</xdr:row>
      <xdr:rowOff>14332</xdr:rowOff>
    </xdr:to>
    <xdr:sp macro="" textlink="">
      <xdr:nvSpPr>
        <xdr:cNvPr id="66" name="フローチャート: 判断 65">
          <a:extLst>
            <a:ext uri="{FF2B5EF4-FFF2-40B4-BE49-F238E27FC236}">
              <a16:creationId xmlns:a16="http://schemas.microsoft.com/office/drawing/2014/main" id="{989E8F5A-8462-4E8C-867F-26F000127802}"/>
            </a:ext>
          </a:extLst>
        </xdr:cNvPr>
        <xdr:cNvSpPr/>
      </xdr:nvSpPr>
      <xdr:spPr>
        <a:xfrm>
          <a:off x="2571750" y="6429738"/>
          <a:ext cx="97790" cy="10350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44994</xdr:rowOff>
    </xdr:from>
    <xdr:to>
      <xdr:col>10</xdr:col>
      <xdr:colOff>165100</xdr:colOff>
      <xdr:row>37</xdr:row>
      <xdr:rowOff>146594</xdr:rowOff>
    </xdr:to>
    <xdr:sp macro="" textlink="">
      <xdr:nvSpPr>
        <xdr:cNvPr id="67" name="フローチャート: 判断 66">
          <a:extLst>
            <a:ext uri="{FF2B5EF4-FFF2-40B4-BE49-F238E27FC236}">
              <a16:creationId xmlns:a16="http://schemas.microsoft.com/office/drawing/2014/main" id="{A3C507AF-ABD8-4D71-A525-54308596F170}"/>
            </a:ext>
          </a:extLst>
        </xdr:cNvPr>
        <xdr:cNvSpPr/>
      </xdr:nvSpPr>
      <xdr:spPr>
        <a:xfrm>
          <a:off x="1774190" y="639054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18869</xdr:rowOff>
    </xdr:from>
    <xdr:to>
      <xdr:col>6</xdr:col>
      <xdr:colOff>38100</xdr:colOff>
      <xdr:row>37</xdr:row>
      <xdr:rowOff>120469</xdr:rowOff>
    </xdr:to>
    <xdr:sp macro="" textlink="">
      <xdr:nvSpPr>
        <xdr:cNvPr id="68" name="フローチャート: 判断 67">
          <a:extLst>
            <a:ext uri="{FF2B5EF4-FFF2-40B4-BE49-F238E27FC236}">
              <a16:creationId xmlns:a16="http://schemas.microsoft.com/office/drawing/2014/main" id="{88C174AE-8F74-4B1A-8F0F-FD14F0930A50}"/>
            </a:ext>
          </a:extLst>
        </xdr:cNvPr>
        <xdr:cNvSpPr/>
      </xdr:nvSpPr>
      <xdr:spPr>
        <a:xfrm>
          <a:off x="988060" y="636632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3E989CF-33DA-436D-88A1-B8CB1F87011E}"/>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8AA68FA-14F7-4952-8D48-0EA4DD0077D0}"/>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13309F5-B2C5-4CF3-A985-DBAD6D34FF5E}"/>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83326AA-4B50-4F5F-8F6B-2FA4FC0890F7}"/>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1E3D9B0-0110-40FD-887E-4556878E68F8}"/>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90714</xdr:rowOff>
    </xdr:from>
    <xdr:to>
      <xdr:col>24</xdr:col>
      <xdr:colOff>114300</xdr:colOff>
      <xdr:row>37</xdr:row>
      <xdr:rowOff>20864</xdr:rowOff>
    </xdr:to>
    <xdr:sp macro="" textlink="">
      <xdr:nvSpPr>
        <xdr:cNvPr id="74" name="楕円 73">
          <a:extLst>
            <a:ext uri="{FF2B5EF4-FFF2-40B4-BE49-F238E27FC236}">
              <a16:creationId xmlns:a16="http://schemas.microsoft.com/office/drawing/2014/main" id="{BA557021-EA57-4C69-9781-92E8F390F67C}"/>
            </a:ext>
          </a:extLst>
        </xdr:cNvPr>
        <xdr:cNvSpPr/>
      </xdr:nvSpPr>
      <xdr:spPr>
        <a:xfrm>
          <a:off x="4131310" y="626672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113591</xdr:rowOff>
    </xdr:from>
    <xdr:ext cx="405111" cy="259045"/>
    <xdr:sp macro="" textlink="">
      <xdr:nvSpPr>
        <xdr:cNvPr id="75" name="【図書館】&#10;有形固定資産減価償却率該当値テキスト">
          <a:extLst>
            <a:ext uri="{FF2B5EF4-FFF2-40B4-BE49-F238E27FC236}">
              <a16:creationId xmlns:a16="http://schemas.microsoft.com/office/drawing/2014/main" id="{02ED8544-C7E1-4BC6-A13F-6371DC8992EB}"/>
            </a:ext>
          </a:extLst>
        </xdr:cNvPr>
        <xdr:cNvSpPr txBox="1"/>
      </xdr:nvSpPr>
      <xdr:spPr>
        <a:xfrm>
          <a:off x="4212590" y="6114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54792</xdr:rowOff>
    </xdr:from>
    <xdr:to>
      <xdr:col>20</xdr:col>
      <xdr:colOff>38100</xdr:colOff>
      <xdr:row>36</xdr:row>
      <xdr:rowOff>156392</xdr:rowOff>
    </xdr:to>
    <xdr:sp macro="" textlink="">
      <xdr:nvSpPr>
        <xdr:cNvPr id="76" name="楕円 75">
          <a:extLst>
            <a:ext uri="{FF2B5EF4-FFF2-40B4-BE49-F238E27FC236}">
              <a16:creationId xmlns:a16="http://schemas.microsoft.com/office/drawing/2014/main" id="{7628D5A7-4591-4CEF-A66F-42754ED4A11B}"/>
            </a:ext>
          </a:extLst>
        </xdr:cNvPr>
        <xdr:cNvSpPr/>
      </xdr:nvSpPr>
      <xdr:spPr>
        <a:xfrm>
          <a:off x="3388360" y="623080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105592</xdr:rowOff>
    </xdr:from>
    <xdr:to>
      <xdr:col>24</xdr:col>
      <xdr:colOff>63500</xdr:colOff>
      <xdr:row>36</xdr:row>
      <xdr:rowOff>141514</xdr:rowOff>
    </xdr:to>
    <xdr:cxnSp macro="">
      <xdr:nvCxnSpPr>
        <xdr:cNvPr id="77" name="直線コネクタ 76">
          <a:extLst>
            <a:ext uri="{FF2B5EF4-FFF2-40B4-BE49-F238E27FC236}">
              <a16:creationId xmlns:a16="http://schemas.microsoft.com/office/drawing/2014/main" id="{11EE1A3C-F096-4FAF-8BFB-C3FF6088320C}"/>
            </a:ext>
          </a:extLst>
        </xdr:cNvPr>
        <xdr:cNvCxnSpPr/>
      </xdr:nvCxnSpPr>
      <xdr:spPr>
        <a:xfrm>
          <a:off x="3431540" y="6275887"/>
          <a:ext cx="7429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20501</xdr:rowOff>
    </xdr:from>
    <xdr:to>
      <xdr:col>15</xdr:col>
      <xdr:colOff>101600</xdr:colOff>
      <xdr:row>36</xdr:row>
      <xdr:rowOff>122101</xdr:rowOff>
    </xdr:to>
    <xdr:sp macro="" textlink="">
      <xdr:nvSpPr>
        <xdr:cNvPr id="78" name="楕円 77">
          <a:extLst>
            <a:ext uri="{FF2B5EF4-FFF2-40B4-BE49-F238E27FC236}">
              <a16:creationId xmlns:a16="http://schemas.microsoft.com/office/drawing/2014/main" id="{1019498C-7852-4FC9-B782-61E410AC55A1}"/>
            </a:ext>
          </a:extLst>
        </xdr:cNvPr>
        <xdr:cNvSpPr/>
      </xdr:nvSpPr>
      <xdr:spPr>
        <a:xfrm>
          <a:off x="2571750" y="618889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71301</xdr:rowOff>
    </xdr:from>
    <xdr:to>
      <xdr:col>19</xdr:col>
      <xdr:colOff>177800</xdr:colOff>
      <xdr:row>36</xdr:row>
      <xdr:rowOff>105592</xdr:rowOff>
    </xdr:to>
    <xdr:cxnSp macro="">
      <xdr:nvCxnSpPr>
        <xdr:cNvPr id="79" name="直線コネクタ 78">
          <a:extLst>
            <a:ext uri="{FF2B5EF4-FFF2-40B4-BE49-F238E27FC236}">
              <a16:creationId xmlns:a16="http://schemas.microsoft.com/office/drawing/2014/main" id="{0BCE9B63-00F1-4894-BD32-B7C61332BC01}"/>
            </a:ext>
          </a:extLst>
        </xdr:cNvPr>
        <xdr:cNvCxnSpPr/>
      </xdr:nvCxnSpPr>
      <xdr:spPr>
        <a:xfrm>
          <a:off x="2626360" y="6241596"/>
          <a:ext cx="80518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156028</xdr:rowOff>
    </xdr:from>
    <xdr:to>
      <xdr:col>10</xdr:col>
      <xdr:colOff>165100</xdr:colOff>
      <xdr:row>36</xdr:row>
      <xdr:rowOff>86178</xdr:rowOff>
    </xdr:to>
    <xdr:sp macro="" textlink="">
      <xdr:nvSpPr>
        <xdr:cNvPr id="80" name="楕円 79">
          <a:extLst>
            <a:ext uri="{FF2B5EF4-FFF2-40B4-BE49-F238E27FC236}">
              <a16:creationId xmlns:a16="http://schemas.microsoft.com/office/drawing/2014/main" id="{250330C4-0B23-4CFA-9FA1-511C50EDE412}"/>
            </a:ext>
          </a:extLst>
        </xdr:cNvPr>
        <xdr:cNvSpPr/>
      </xdr:nvSpPr>
      <xdr:spPr>
        <a:xfrm>
          <a:off x="1774190" y="615677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35378</xdr:rowOff>
    </xdr:from>
    <xdr:to>
      <xdr:col>15</xdr:col>
      <xdr:colOff>50800</xdr:colOff>
      <xdr:row>36</xdr:row>
      <xdr:rowOff>71301</xdr:rowOff>
    </xdr:to>
    <xdr:cxnSp macro="">
      <xdr:nvCxnSpPr>
        <xdr:cNvPr id="81" name="直線コネクタ 80">
          <a:extLst>
            <a:ext uri="{FF2B5EF4-FFF2-40B4-BE49-F238E27FC236}">
              <a16:creationId xmlns:a16="http://schemas.microsoft.com/office/drawing/2014/main" id="{8BFA8C9E-7A34-4A91-829D-3B4611739508}"/>
            </a:ext>
          </a:extLst>
        </xdr:cNvPr>
        <xdr:cNvCxnSpPr/>
      </xdr:nvCxnSpPr>
      <xdr:spPr>
        <a:xfrm>
          <a:off x="1828800" y="6207578"/>
          <a:ext cx="797560" cy="3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120106</xdr:rowOff>
    </xdr:from>
    <xdr:to>
      <xdr:col>6</xdr:col>
      <xdr:colOff>38100</xdr:colOff>
      <xdr:row>36</xdr:row>
      <xdr:rowOff>50256</xdr:rowOff>
    </xdr:to>
    <xdr:sp macro="" textlink="">
      <xdr:nvSpPr>
        <xdr:cNvPr id="82" name="楕円 81">
          <a:extLst>
            <a:ext uri="{FF2B5EF4-FFF2-40B4-BE49-F238E27FC236}">
              <a16:creationId xmlns:a16="http://schemas.microsoft.com/office/drawing/2014/main" id="{8AAF7F86-E554-4ADE-AA2D-D6918BD2B24F}"/>
            </a:ext>
          </a:extLst>
        </xdr:cNvPr>
        <xdr:cNvSpPr/>
      </xdr:nvSpPr>
      <xdr:spPr>
        <a:xfrm>
          <a:off x="988060" y="612276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170906</xdr:rowOff>
    </xdr:from>
    <xdr:to>
      <xdr:col>10</xdr:col>
      <xdr:colOff>114300</xdr:colOff>
      <xdr:row>36</xdr:row>
      <xdr:rowOff>35378</xdr:rowOff>
    </xdr:to>
    <xdr:cxnSp macro="">
      <xdr:nvCxnSpPr>
        <xdr:cNvPr id="83" name="直線コネクタ 82">
          <a:extLst>
            <a:ext uri="{FF2B5EF4-FFF2-40B4-BE49-F238E27FC236}">
              <a16:creationId xmlns:a16="http://schemas.microsoft.com/office/drawing/2014/main" id="{82F93895-3570-47F6-A088-635361506FFD}"/>
            </a:ext>
          </a:extLst>
        </xdr:cNvPr>
        <xdr:cNvCxnSpPr/>
      </xdr:nvCxnSpPr>
      <xdr:spPr>
        <a:xfrm>
          <a:off x="1031240" y="6175466"/>
          <a:ext cx="79756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36484</xdr:rowOff>
    </xdr:from>
    <xdr:ext cx="405111" cy="259045"/>
    <xdr:sp macro="" textlink="">
      <xdr:nvSpPr>
        <xdr:cNvPr id="84" name="n_1aveValue【図書館】&#10;有形固定資産減価償却率">
          <a:extLst>
            <a:ext uri="{FF2B5EF4-FFF2-40B4-BE49-F238E27FC236}">
              <a16:creationId xmlns:a16="http://schemas.microsoft.com/office/drawing/2014/main" id="{5F9CFE70-DF92-4F05-B2D8-A600052536A2}"/>
            </a:ext>
          </a:extLst>
        </xdr:cNvPr>
        <xdr:cNvSpPr txBox="1"/>
      </xdr:nvSpPr>
      <xdr:spPr>
        <a:xfrm>
          <a:off x="32391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5460</xdr:rowOff>
    </xdr:from>
    <xdr:ext cx="405111" cy="259045"/>
    <xdr:sp macro="" textlink="">
      <xdr:nvSpPr>
        <xdr:cNvPr id="85" name="n_2aveValue【図書館】&#10;有形固定資産減価償却率">
          <a:extLst>
            <a:ext uri="{FF2B5EF4-FFF2-40B4-BE49-F238E27FC236}">
              <a16:creationId xmlns:a16="http://schemas.microsoft.com/office/drawing/2014/main" id="{6782F1E6-9DF4-4E3E-B982-E16F15E74641}"/>
            </a:ext>
          </a:extLst>
        </xdr:cNvPr>
        <xdr:cNvSpPr txBox="1"/>
      </xdr:nvSpPr>
      <xdr:spPr>
        <a:xfrm>
          <a:off x="2439044" y="652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137721</xdr:rowOff>
    </xdr:from>
    <xdr:ext cx="405111" cy="259045"/>
    <xdr:sp macro="" textlink="">
      <xdr:nvSpPr>
        <xdr:cNvPr id="86" name="n_3aveValue【図書館】&#10;有形固定資産減価償却率">
          <a:extLst>
            <a:ext uri="{FF2B5EF4-FFF2-40B4-BE49-F238E27FC236}">
              <a16:creationId xmlns:a16="http://schemas.microsoft.com/office/drawing/2014/main" id="{A796DB11-407A-4F4C-A3D2-57127CBAD297}"/>
            </a:ext>
          </a:extLst>
        </xdr:cNvPr>
        <xdr:cNvSpPr txBox="1"/>
      </xdr:nvSpPr>
      <xdr:spPr>
        <a:xfrm>
          <a:off x="1641484" y="647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111596</xdr:rowOff>
    </xdr:from>
    <xdr:ext cx="405111" cy="259045"/>
    <xdr:sp macro="" textlink="">
      <xdr:nvSpPr>
        <xdr:cNvPr id="87" name="n_4aveValue【図書館】&#10;有形固定資産減価償却率">
          <a:extLst>
            <a:ext uri="{FF2B5EF4-FFF2-40B4-BE49-F238E27FC236}">
              <a16:creationId xmlns:a16="http://schemas.microsoft.com/office/drawing/2014/main" id="{223A682A-D9E1-42E3-B26D-97C04C623869}"/>
            </a:ext>
          </a:extLst>
        </xdr:cNvPr>
        <xdr:cNvSpPr txBox="1"/>
      </xdr:nvSpPr>
      <xdr:spPr>
        <a:xfrm>
          <a:off x="85535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1469</xdr:rowOff>
    </xdr:from>
    <xdr:ext cx="405111" cy="259045"/>
    <xdr:sp macro="" textlink="">
      <xdr:nvSpPr>
        <xdr:cNvPr id="88" name="n_1mainValue【図書館】&#10;有形固定資産減価償却率">
          <a:extLst>
            <a:ext uri="{FF2B5EF4-FFF2-40B4-BE49-F238E27FC236}">
              <a16:creationId xmlns:a16="http://schemas.microsoft.com/office/drawing/2014/main" id="{A54EB711-58F5-4B7A-AFCB-CB7045DA8A54}"/>
            </a:ext>
          </a:extLst>
        </xdr:cNvPr>
        <xdr:cNvSpPr txBox="1"/>
      </xdr:nvSpPr>
      <xdr:spPr>
        <a:xfrm>
          <a:off x="3239144" y="600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138628</xdr:rowOff>
    </xdr:from>
    <xdr:ext cx="405111" cy="259045"/>
    <xdr:sp macro="" textlink="">
      <xdr:nvSpPr>
        <xdr:cNvPr id="89" name="n_2mainValue【図書館】&#10;有形固定資産減価償却率">
          <a:extLst>
            <a:ext uri="{FF2B5EF4-FFF2-40B4-BE49-F238E27FC236}">
              <a16:creationId xmlns:a16="http://schemas.microsoft.com/office/drawing/2014/main" id="{05B3A915-2448-4E76-A606-E1876F65EE34}"/>
            </a:ext>
          </a:extLst>
        </xdr:cNvPr>
        <xdr:cNvSpPr txBox="1"/>
      </xdr:nvSpPr>
      <xdr:spPr>
        <a:xfrm>
          <a:off x="2439044" y="596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102705</xdr:rowOff>
    </xdr:from>
    <xdr:ext cx="405111" cy="259045"/>
    <xdr:sp macro="" textlink="">
      <xdr:nvSpPr>
        <xdr:cNvPr id="90" name="n_3mainValue【図書館】&#10;有形固定資産減価償却率">
          <a:extLst>
            <a:ext uri="{FF2B5EF4-FFF2-40B4-BE49-F238E27FC236}">
              <a16:creationId xmlns:a16="http://schemas.microsoft.com/office/drawing/2014/main" id="{EB5EFDF4-73BC-4F40-AEF7-DED04A2F4664}"/>
            </a:ext>
          </a:extLst>
        </xdr:cNvPr>
        <xdr:cNvSpPr txBox="1"/>
      </xdr:nvSpPr>
      <xdr:spPr>
        <a:xfrm>
          <a:off x="1641484" y="5928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66783</xdr:rowOff>
    </xdr:from>
    <xdr:ext cx="405111" cy="259045"/>
    <xdr:sp macro="" textlink="">
      <xdr:nvSpPr>
        <xdr:cNvPr id="91" name="n_4mainValue【図書館】&#10;有形固定資産減価償却率">
          <a:extLst>
            <a:ext uri="{FF2B5EF4-FFF2-40B4-BE49-F238E27FC236}">
              <a16:creationId xmlns:a16="http://schemas.microsoft.com/office/drawing/2014/main" id="{3BF76613-767B-445C-AD99-C53EDEE44236}"/>
            </a:ext>
          </a:extLst>
        </xdr:cNvPr>
        <xdr:cNvSpPr txBox="1"/>
      </xdr:nvSpPr>
      <xdr:spPr>
        <a:xfrm>
          <a:off x="855354" y="5894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6A99519-53DF-4D1C-ABF7-44106364DB6D}"/>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AB4045C-EBF8-4F24-AFA9-2DF2524398EA}"/>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67C9211-31E4-4364-85E0-FBE48B50CEE9}"/>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08B71D5-DD75-41F4-AE74-1B0C3FAC41BC}"/>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9D0C559-E12E-4806-95F5-247FC5F34620}"/>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D96D454-67D3-414B-8DFB-9F3FBAB1B65A}"/>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CAF31C2-3347-4814-B749-AFCCC0BE6E6E}"/>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4C5452E-1AD8-4F8E-A22E-7F6E685E639F}"/>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98D86DB-8B29-43A6-8A64-9006607674A6}"/>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0B59BB6-5A87-47CE-A8E6-B443C1436088}"/>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B45A3AFC-7606-4094-808C-FD075748F2C3}"/>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0F30750-A603-401E-8ABB-29219DBEEA8B}"/>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A02AE68-E800-40A5-980C-D5C15FD0262D}"/>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6A192ECD-16BC-484C-BA24-57E8F40D8C2F}"/>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FAB37DC5-0940-4060-B8A0-5C873B746572}"/>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4F82797-80CE-4145-9E4F-C9D59D8A35CE}"/>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8CBB4C7C-21CD-4919-A144-DE7D866596C4}"/>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19D23F3-CA9E-463B-A761-2206E7E71A41}"/>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EA622E2-0988-4BFB-AB2F-692E303528A4}"/>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D6EF84C-430C-4FD0-8DF4-468798383A40}"/>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C8B7E63-2B06-4972-8640-5C9C7968EDDE}"/>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455CE83-4D04-45F0-9A8C-D271082A5D54}"/>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053D1C7-EF6B-4E7B-8F81-44F3484868C3}"/>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118110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9096C9AD-E668-4F8F-BA90-1184E6F5F563}"/>
            </a:ext>
          </a:extLst>
        </xdr:cNvPr>
        <xdr:cNvCxnSpPr/>
      </xdr:nvCxnSpPr>
      <xdr:spPr>
        <a:xfrm flipV="1">
          <a:off x="9429115" y="5949315"/>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17998D38-EC05-43B8-B586-9E4DF7B8ABC9}"/>
            </a:ext>
          </a:extLst>
        </xdr:cNvPr>
        <xdr:cNvSpPr txBox="1"/>
      </xdr:nvSpPr>
      <xdr:spPr>
        <a:xfrm>
          <a:off x="946785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4A8996D0-E908-494E-8242-81185E2840B6}"/>
            </a:ext>
          </a:extLst>
        </xdr:cNvPr>
        <xdr:cNvCxnSpPr/>
      </xdr:nvCxnSpPr>
      <xdr:spPr>
        <a:xfrm>
          <a:off x="9356090" y="72104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64787</xdr:rowOff>
    </xdr:from>
    <xdr:ext cx="469744" cy="259045"/>
    <xdr:sp macro="" textlink="">
      <xdr:nvSpPr>
        <xdr:cNvPr id="118" name="【図書館】&#10;一人当たり面積最大値テキスト">
          <a:extLst>
            <a:ext uri="{FF2B5EF4-FFF2-40B4-BE49-F238E27FC236}">
              <a16:creationId xmlns:a16="http://schemas.microsoft.com/office/drawing/2014/main" id="{6C9EAD71-4C16-45CC-A654-601E86C3C609}"/>
            </a:ext>
          </a:extLst>
        </xdr:cNvPr>
        <xdr:cNvSpPr txBox="1"/>
      </xdr:nvSpPr>
      <xdr:spPr>
        <a:xfrm>
          <a:off x="9467850" y="572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118110</xdr:rowOff>
    </xdr:from>
    <xdr:to>
      <xdr:col>55</xdr:col>
      <xdr:colOff>88900</xdr:colOff>
      <xdr:row>34</xdr:row>
      <xdr:rowOff>118110</xdr:rowOff>
    </xdr:to>
    <xdr:cxnSp macro="">
      <xdr:nvCxnSpPr>
        <xdr:cNvPr id="119" name="直線コネクタ 118">
          <a:extLst>
            <a:ext uri="{FF2B5EF4-FFF2-40B4-BE49-F238E27FC236}">
              <a16:creationId xmlns:a16="http://schemas.microsoft.com/office/drawing/2014/main" id="{EC4AA8A0-D6D1-4833-A1D3-05D933DE5265}"/>
            </a:ext>
          </a:extLst>
        </xdr:cNvPr>
        <xdr:cNvCxnSpPr/>
      </xdr:nvCxnSpPr>
      <xdr:spPr>
        <a:xfrm>
          <a:off x="9356090" y="594931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FE246DE9-0843-461F-B513-998AE92C102A}"/>
            </a:ext>
          </a:extLst>
        </xdr:cNvPr>
        <xdr:cNvSpPr txBox="1"/>
      </xdr:nvSpPr>
      <xdr:spPr>
        <a:xfrm>
          <a:off x="9467850" y="6784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2B898919-34CA-404E-A490-0C1E431CB33B}"/>
            </a:ext>
          </a:extLst>
        </xdr:cNvPr>
        <xdr:cNvSpPr/>
      </xdr:nvSpPr>
      <xdr:spPr>
        <a:xfrm>
          <a:off x="9394190" y="693674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82550</xdr:rowOff>
    </xdr:from>
    <xdr:to>
      <xdr:col>50</xdr:col>
      <xdr:colOff>165100</xdr:colOff>
      <xdr:row>41</xdr:row>
      <xdr:rowOff>12700</xdr:rowOff>
    </xdr:to>
    <xdr:sp macro="" textlink="">
      <xdr:nvSpPr>
        <xdr:cNvPr id="122" name="フローチャート: 判断 121">
          <a:extLst>
            <a:ext uri="{FF2B5EF4-FFF2-40B4-BE49-F238E27FC236}">
              <a16:creationId xmlns:a16="http://schemas.microsoft.com/office/drawing/2014/main" id="{59DF0324-67B3-4E57-B9CC-A2FB68E35FD4}"/>
            </a:ext>
          </a:extLst>
        </xdr:cNvPr>
        <xdr:cNvSpPr/>
      </xdr:nvSpPr>
      <xdr:spPr>
        <a:xfrm>
          <a:off x="8632190" y="69424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86360</xdr:rowOff>
    </xdr:from>
    <xdr:to>
      <xdr:col>46</xdr:col>
      <xdr:colOff>38100</xdr:colOff>
      <xdr:row>41</xdr:row>
      <xdr:rowOff>16510</xdr:rowOff>
    </xdr:to>
    <xdr:sp macro="" textlink="">
      <xdr:nvSpPr>
        <xdr:cNvPr id="123" name="フローチャート: 判断 122">
          <a:extLst>
            <a:ext uri="{FF2B5EF4-FFF2-40B4-BE49-F238E27FC236}">
              <a16:creationId xmlns:a16="http://schemas.microsoft.com/office/drawing/2014/main" id="{B4C7132D-128F-405C-82FF-921A7A35521A}"/>
            </a:ext>
          </a:extLst>
        </xdr:cNvPr>
        <xdr:cNvSpPr/>
      </xdr:nvSpPr>
      <xdr:spPr>
        <a:xfrm>
          <a:off x="7846060" y="69462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90170</xdr:rowOff>
    </xdr:from>
    <xdr:to>
      <xdr:col>41</xdr:col>
      <xdr:colOff>101600</xdr:colOff>
      <xdr:row>41</xdr:row>
      <xdr:rowOff>20320</xdr:rowOff>
    </xdr:to>
    <xdr:sp macro="" textlink="">
      <xdr:nvSpPr>
        <xdr:cNvPr id="124" name="フローチャート: 判断 123">
          <a:extLst>
            <a:ext uri="{FF2B5EF4-FFF2-40B4-BE49-F238E27FC236}">
              <a16:creationId xmlns:a16="http://schemas.microsoft.com/office/drawing/2014/main" id="{2E3C7837-346C-404A-A2BF-2F5F9E462E61}"/>
            </a:ext>
          </a:extLst>
        </xdr:cNvPr>
        <xdr:cNvSpPr/>
      </xdr:nvSpPr>
      <xdr:spPr>
        <a:xfrm>
          <a:off x="7029450" y="69519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25" name="フローチャート: 判断 124">
          <a:extLst>
            <a:ext uri="{FF2B5EF4-FFF2-40B4-BE49-F238E27FC236}">
              <a16:creationId xmlns:a16="http://schemas.microsoft.com/office/drawing/2014/main" id="{D5D29AD8-6628-43B2-8139-DEF7519C4C34}"/>
            </a:ext>
          </a:extLst>
        </xdr:cNvPr>
        <xdr:cNvSpPr/>
      </xdr:nvSpPr>
      <xdr:spPr>
        <a:xfrm>
          <a:off x="6231890" y="69557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B325282-8803-416E-8C81-C4778CD8927C}"/>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7E918BC-FCBA-452E-A0B9-2E38594D4E1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F160C95-C07B-4D15-81ED-00DBCC331767}"/>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932DD06-E925-447E-8835-6B23D73B7F1E}"/>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458D67A-E405-4B74-BE6B-1F0D3ED7296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135890</xdr:rowOff>
    </xdr:from>
    <xdr:to>
      <xdr:col>55</xdr:col>
      <xdr:colOff>50800</xdr:colOff>
      <xdr:row>41</xdr:row>
      <xdr:rowOff>66040</xdr:rowOff>
    </xdr:to>
    <xdr:sp macro="" textlink="">
      <xdr:nvSpPr>
        <xdr:cNvPr id="131" name="楕円 130">
          <a:extLst>
            <a:ext uri="{FF2B5EF4-FFF2-40B4-BE49-F238E27FC236}">
              <a16:creationId xmlns:a16="http://schemas.microsoft.com/office/drawing/2014/main" id="{52AEBE7D-E19F-4592-AFDE-75AB62554F7A}"/>
            </a:ext>
          </a:extLst>
        </xdr:cNvPr>
        <xdr:cNvSpPr/>
      </xdr:nvSpPr>
      <xdr:spPr>
        <a:xfrm>
          <a:off x="9394190" y="699008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114317</xdr:rowOff>
    </xdr:from>
    <xdr:ext cx="469744" cy="259045"/>
    <xdr:sp macro="" textlink="">
      <xdr:nvSpPr>
        <xdr:cNvPr id="132" name="【図書館】&#10;一人当たり面積該当値テキスト">
          <a:extLst>
            <a:ext uri="{FF2B5EF4-FFF2-40B4-BE49-F238E27FC236}">
              <a16:creationId xmlns:a16="http://schemas.microsoft.com/office/drawing/2014/main" id="{CBEA3545-A862-4CF5-88E4-14369EC7B229}"/>
            </a:ext>
          </a:extLst>
        </xdr:cNvPr>
        <xdr:cNvSpPr txBox="1"/>
      </xdr:nvSpPr>
      <xdr:spPr>
        <a:xfrm>
          <a:off x="946785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139700</xdr:rowOff>
    </xdr:from>
    <xdr:to>
      <xdr:col>50</xdr:col>
      <xdr:colOff>165100</xdr:colOff>
      <xdr:row>41</xdr:row>
      <xdr:rowOff>69850</xdr:rowOff>
    </xdr:to>
    <xdr:sp macro="" textlink="">
      <xdr:nvSpPr>
        <xdr:cNvPr id="133" name="楕円 132">
          <a:extLst>
            <a:ext uri="{FF2B5EF4-FFF2-40B4-BE49-F238E27FC236}">
              <a16:creationId xmlns:a16="http://schemas.microsoft.com/office/drawing/2014/main" id="{2E3E5306-2066-4297-8F92-B944CA414824}"/>
            </a:ext>
          </a:extLst>
        </xdr:cNvPr>
        <xdr:cNvSpPr/>
      </xdr:nvSpPr>
      <xdr:spPr>
        <a:xfrm>
          <a:off x="8632190" y="69938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15240</xdr:rowOff>
    </xdr:from>
    <xdr:to>
      <xdr:col>55</xdr:col>
      <xdr:colOff>0</xdr:colOff>
      <xdr:row>41</xdr:row>
      <xdr:rowOff>19050</xdr:rowOff>
    </xdr:to>
    <xdr:cxnSp macro="">
      <xdr:nvCxnSpPr>
        <xdr:cNvPr id="134" name="直線コネクタ 133">
          <a:extLst>
            <a:ext uri="{FF2B5EF4-FFF2-40B4-BE49-F238E27FC236}">
              <a16:creationId xmlns:a16="http://schemas.microsoft.com/office/drawing/2014/main" id="{016CB749-B2CE-4901-867F-E5A02FA80B9B}"/>
            </a:ext>
          </a:extLst>
        </xdr:cNvPr>
        <xdr:cNvCxnSpPr/>
      </xdr:nvCxnSpPr>
      <xdr:spPr>
        <a:xfrm flipV="1">
          <a:off x="8686800" y="70485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139700</xdr:rowOff>
    </xdr:from>
    <xdr:to>
      <xdr:col>46</xdr:col>
      <xdr:colOff>38100</xdr:colOff>
      <xdr:row>41</xdr:row>
      <xdr:rowOff>69850</xdr:rowOff>
    </xdr:to>
    <xdr:sp macro="" textlink="">
      <xdr:nvSpPr>
        <xdr:cNvPr id="135" name="楕円 134">
          <a:extLst>
            <a:ext uri="{FF2B5EF4-FFF2-40B4-BE49-F238E27FC236}">
              <a16:creationId xmlns:a16="http://schemas.microsoft.com/office/drawing/2014/main" id="{1F3F2E40-21E9-4A17-930B-6725D1EE2CDB}"/>
            </a:ext>
          </a:extLst>
        </xdr:cNvPr>
        <xdr:cNvSpPr/>
      </xdr:nvSpPr>
      <xdr:spPr>
        <a:xfrm>
          <a:off x="7846060" y="69938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19050</xdr:rowOff>
    </xdr:from>
    <xdr:to>
      <xdr:col>50</xdr:col>
      <xdr:colOff>114300</xdr:colOff>
      <xdr:row>41</xdr:row>
      <xdr:rowOff>19050</xdr:rowOff>
    </xdr:to>
    <xdr:cxnSp macro="">
      <xdr:nvCxnSpPr>
        <xdr:cNvPr id="136" name="直線コネクタ 135">
          <a:extLst>
            <a:ext uri="{FF2B5EF4-FFF2-40B4-BE49-F238E27FC236}">
              <a16:creationId xmlns:a16="http://schemas.microsoft.com/office/drawing/2014/main" id="{E63F890C-C20C-4277-AD00-B461E1A6CDDD}"/>
            </a:ext>
          </a:extLst>
        </xdr:cNvPr>
        <xdr:cNvCxnSpPr/>
      </xdr:nvCxnSpPr>
      <xdr:spPr>
        <a:xfrm>
          <a:off x="7889240" y="7044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143510</xdr:rowOff>
    </xdr:from>
    <xdr:to>
      <xdr:col>41</xdr:col>
      <xdr:colOff>101600</xdr:colOff>
      <xdr:row>41</xdr:row>
      <xdr:rowOff>73660</xdr:rowOff>
    </xdr:to>
    <xdr:sp macro="" textlink="">
      <xdr:nvSpPr>
        <xdr:cNvPr id="137" name="楕円 136">
          <a:extLst>
            <a:ext uri="{FF2B5EF4-FFF2-40B4-BE49-F238E27FC236}">
              <a16:creationId xmlns:a16="http://schemas.microsoft.com/office/drawing/2014/main" id="{7068AF88-DAD2-4277-9C0D-027289BEBC99}"/>
            </a:ext>
          </a:extLst>
        </xdr:cNvPr>
        <xdr:cNvSpPr/>
      </xdr:nvSpPr>
      <xdr:spPr>
        <a:xfrm>
          <a:off x="7029450" y="69996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19050</xdr:rowOff>
    </xdr:from>
    <xdr:to>
      <xdr:col>45</xdr:col>
      <xdr:colOff>177800</xdr:colOff>
      <xdr:row>41</xdr:row>
      <xdr:rowOff>22860</xdr:rowOff>
    </xdr:to>
    <xdr:cxnSp macro="">
      <xdr:nvCxnSpPr>
        <xdr:cNvPr id="138" name="直線コネクタ 137">
          <a:extLst>
            <a:ext uri="{FF2B5EF4-FFF2-40B4-BE49-F238E27FC236}">
              <a16:creationId xmlns:a16="http://schemas.microsoft.com/office/drawing/2014/main" id="{3F069CB8-5AC0-4C52-8A14-613E98283738}"/>
            </a:ext>
          </a:extLst>
        </xdr:cNvPr>
        <xdr:cNvCxnSpPr/>
      </xdr:nvCxnSpPr>
      <xdr:spPr>
        <a:xfrm flipV="1">
          <a:off x="7084060" y="7044690"/>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143510</xdr:rowOff>
    </xdr:from>
    <xdr:to>
      <xdr:col>36</xdr:col>
      <xdr:colOff>165100</xdr:colOff>
      <xdr:row>41</xdr:row>
      <xdr:rowOff>73660</xdr:rowOff>
    </xdr:to>
    <xdr:sp macro="" textlink="">
      <xdr:nvSpPr>
        <xdr:cNvPr id="139" name="楕円 138">
          <a:extLst>
            <a:ext uri="{FF2B5EF4-FFF2-40B4-BE49-F238E27FC236}">
              <a16:creationId xmlns:a16="http://schemas.microsoft.com/office/drawing/2014/main" id="{B080845A-E06D-49B6-B05F-50ECC1C46C5D}"/>
            </a:ext>
          </a:extLst>
        </xdr:cNvPr>
        <xdr:cNvSpPr/>
      </xdr:nvSpPr>
      <xdr:spPr>
        <a:xfrm>
          <a:off x="6231890" y="69996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22860</xdr:rowOff>
    </xdr:from>
    <xdr:to>
      <xdr:col>41</xdr:col>
      <xdr:colOff>50800</xdr:colOff>
      <xdr:row>41</xdr:row>
      <xdr:rowOff>22860</xdr:rowOff>
    </xdr:to>
    <xdr:cxnSp macro="">
      <xdr:nvCxnSpPr>
        <xdr:cNvPr id="140" name="直線コネクタ 139">
          <a:extLst>
            <a:ext uri="{FF2B5EF4-FFF2-40B4-BE49-F238E27FC236}">
              <a16:creationId xmlns:a16="http://schemas.microsoft.com/office/drawing/2014/main" id="{B8DA3E8A-4BD2-4FBD-9F42-0AF9772BFB50}"/>
            </a:ext>
          </a:extLst>
        </xdr:cNvPr>
        <xdr:cNvCxnSpPr/>
      </xdr:nvCxnSpPr>
      <xdr:spPr>
        <a:xfrm>
          <a:off x="6286500" y="70485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29227</xdr:rowOff>
    </xdr:from>
    <xdr:ext cx="469744" cy="259045"/>
    <xdr:sp macro="" textlink="">
      <xdr:nvSpPr>
        <xdr:cNvPr id="141" name="n_1aveValue【図書館】&#10;一人当たり面積">
          <a:extLst>
            <a:ext uri="{FF2B5EF4-FFF2-40B4-BE49-F238E27FC236}">
              <a16:creationId xmlns:a16="http://schemas.microsoft.com/office/drawing/2014/main" id="{C02DD557-8BE4-44E0-8A0F-B9580E0EEEED}"/>
            </a:ext>
          </a:extLst>
        </xdr:cNvPr>
        <xdr:cNvSpPr txBox="1"/>
      </xdr:nvSpPr>
      <xdr:spPr>
        <a:xfrm>
          <a:off x="8454467" y="671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33037</xdr:rowOff>
    </xdr:from>
    <xdr:ext cx="469744" cy="259045"/>
    <xdr:sp macro="" textlink="">
      <xdr:nvSpPr>
        <xdr:cNvPr id="142" name="n_2aveValue【図書館】&#10;一人当たり面積">
          <a:extLst>
            <a:ext uri="{FF2B5EF4-FFF2-40B4-BE49-F238E27FC236}">
              <a16:creationId xmlns:a16="http://schemas.microsoft.com/office/drawing/2014/main" id="{8C499A25-2ACE-4645-A765-9B6F9E8B20D3}"/>
            </a:ext>
          </a:extLst>
        </xdr:cNvPr>
        <xdr:cNvSpPr txBox="1"/>
      </xdr:nvSpPr>
      <xdr:spPr>
        <a:xfrm>
          <a:off x="7673417" y="671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36847</xdr:rowOff>
    </xdr:from>
    <xdr:ext cx="469744" cy="259045"/>
    <xdr:sp macro="" textlink="">
      <xdr:nvSpPr>
        <xdr:cNvPr id="143" name="n_3aveValue【図書館】&#10;一人当たり面積">
          <a:extLst>
            <a:ext uri="{FF2B5EF4-FFF2-40B4-BE49-F238E27FC236}">
              <a16:creationId xmlns:a16="http://schemas.microsoft.com/office/drawing/2014/main" id="{95ED1A7C-20E3-4D14-BC51-C9AE175E6CE7}"/>
            </a:ext>
          </a:extLst>
        </xdr:cNvPr>
        <xdr:cNvSpPr txBox="1"/>
      </xdr:nvSpPr>
      <xdr:spPr>
        <a:xfrm>
          <a:off x="6866332"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48277</xdr:rowOff>
    </xdr:from>
    <xdr:ext cx="469744" cy="259045"/>
    <xdr:sp macro="" textlink="">
      <xdr:nvSpPr>
        <xdr:cNvPr id="144" name="n_4aveValue【図書館】&#10;一人当たり面積">
          <a:extLst>
            <a:ext uri="{FF2B5EF4-FFF2-40B4-BE49-F238E27FC236}">
              <a16:creationId xmlns:a16="http://schemas.microsoft.com/office/drawing/2014/main" id="{17B21BE9-39EC-4570-9A0E-B2A990B660F4}"/>
            </a:ext>
          </a:extLst>
        </xdr:cNvPr>
        <xdr:cNvSpPr txBox="1"/>
      </xdr:nvSpPr>
      <xdr:spPr>
        <a:xfrm>
          <a:off x="6068772"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60977</xdr:rowOff>
    </xdr:from>
    <xdr:ext cx="469744" cy="259045"/>
    <xdr:sp macro="" textlink="">
      <xdr:nvSpPr>
        <xdr:cNvPr id="145" name="n_1mainValue【図書館】&#10;一人当たり面積">
          <a:extLst>
            <a:ext uri="{FF2B5EF4-FFF2-40B4-BE49-F238E27FC236}">
              <a16:creationId xmlns:a16="http://schemas.microsoft.com/office/drawing/2014/main" id="{4A655F5F-60B9-42BE-BB22-767CFFD2140E}"/>
            </a:ext>
          </a:extLst>
        </xdr:cNvPr>
        <xdr:cNvSpPr txBox="1"/>
      </xdr:nvSpPr>
      <xdr:spPr>
        <a:xfrm>
          <a:off x="8454467"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60977</xdr:rowOff>
    </xdr:from>
    <xdr:ext cx="469744" cy="259045"/>
    <xdr:sp macro="" textlink="">
      <xdr:nvSpPr>
        <xdr:cNvPr id="146" name="n_2mainValue【図書館】&#10;一人当たり面積">
          <a:extLst>
            <a:ext uri="{FF2B5EF4-FFF2-40B4-BE49-F238E27FC236}">
              <a16:creationId xmlns:a16="http://schemas.microsoft.com/office/drawing/2014/main" id="{B2F9B225-0B2A-473F-87C9-A9CD51B18D39}"/>
            </a:ext>
          </a:extLst>
        </xdr:cNvPr>
        <xdr:cNvSpPr txBox="1"/>
      </xdr:nvSpPr>
      <xdr:spPr>
        <a:xfrm>
          <a:off x="7673417"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64787</xdr:rowOff>
    </xdr:from>
    <xdr:ext cx="469744" cy="259045"/>
    <xdr:sp macro="" textlink="">
      <xdr:nvSpPr>
        <xdr:cNvPr id="147" name="n_3mainValue【図書館】&#10;一人当たり面積">
          <a:extLst>
            <a:ext uri="{FF2B5EF4-FFF2-40B4-BE49-F238E27FC236}">
              <a16:creationId xmlns:a16="http://schemas.microsoft.com/office/drawing/2014/main" id="{584BB54D-5F83-492C-A3E6-E0E23DD650D0}"/>
            </a:ext>
          </a:extLst>
        </xdr:cNvPr>
        <xdr:cNvSpPr txBox="1"/>
      </xdr:nvSpPr>
      <xdr:spPr>
        <a:xfrm>
          <a:off x="6866332" y="709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64787</xdr:rowOff>
    </xdr:from>
    <xdr:ext cx="469744" cy="259045"/>
    <xdr:sp macro="" textlink="">
      <xdr:nvSpPr>
        <xdr:cNvPr id="148" name="n_4mainValue【図書館】&#10;一人当たり面積">
          <a:extLst>
            <a:ext uri="{FF2B5EF4-FFF2-40B4-BE49-F238E27FC236}">
              <a16:creationId xmlns:a16="http://schemas.microsoft.com/office/drawing/2014/main" id="{20B35523-3BAE-4486-BD3A-30304D53DC92}"/>
            </a:ext>
          </a:extLst>
        </xdr:cNvPr>
        <xdr:cNvSpPr txBox="1"/>
      </xdr:nvSpPr>
      <xdr:spPr>
        <a:xfrm>
          <a:off x="6068772" y="709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3690E8F3-D852-4B3A-BE8D-976E44B7A8D6}"/>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03D6B9E-787A-4538-9ED1-B9AB714D43FF}"/>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9257C2D-3C61-4971-936B-D7FF189BAE18}"/>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BB6117EE-B13F-494F-B739-6A4B9B0FC24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3F865AF-CA20-4A7A-8762-436380111A4C}"/>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14F4FB0-2A7E-47C8-A27E-D006F3CE27D8}"/>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506D77D-BFEB-45D0-9ADC-5D76379DFFEA}"/>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D459389-17E6-4E68-91CB-1798CDFFF0D5}"/>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AE523B9-2FC8-496C-9B43-026944309BDC}"/>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7C8962D-34A3-42B8-BE57-4BF2C4885F8E}"/>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A051E17C-09EB-4A9E-8869-5F2EA23C5C29}"/>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A6C4C9D-0648-4CA0-92CA-27BE490532A4}"/>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5F7BE2-28DC-44F5-91CF-699EC9765D76}"/>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395E1DD9-82CA-481D-BD6A-365B61FF0811}"/>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7014E1-60D0-4676-BC8D-9127FBB106F5}"/>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5EC7C68-D10D-45F4-B982-B83C559A98B2}"/>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567723C1-92D9-4210-BF96-0D41EB7E8CA5}"/>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C4A9B933-D72E-436C-95D8-114D4D22AEF2}"/>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5FEDCBA-4CFF-4B80-A3ED-6A68BA9803EB}"/>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22024ED9-7E4A-4F81-8F9B-42C6C1CD5A7F}"/>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18DDC810-C100-424F-9273-7D7857F91095}"/>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7ACA839A-CCBC-441E-A6F4-BD8FA7BEF449}"/>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5CA5038-4B23-46D8-865B-7001DF910B62}"/>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FDC33D1B-B999-4BD7-AC37-E32D3A873C9A}"/>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FCA5568F-AE8B-4BA8-86EE-A0F302BBD644}"/>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140426</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2738B83-197F-4314-919F-AC4AC26AC5B0}"/>
            </a:ext>
          </a:extLst>
        </xdr:cNvPr>
        <xdr:cNvCxnSpPr/>
      </xdr:nvCxnSpPr>
      <xdr:spPr>
        <a:xfrm flipV="1">
          <a:off x="4173855" y="9566366"/>
          <a:ext cx="0" cy="1540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A24259F0-4EA0-4AF0-9EE4-916466B89330}"/>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87EE4104-5EE7-4373-8686-551673BFFB11}"/>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87103</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4CFAA255-383C-4FC2-8D41-9D9EE41D9346}"/>
            </a:ext>
          </a:extLst>
        </xdr:cNvPr>
        <xdr:cNvSpPr txBox="1"/>
      </xdr:nvSpPr>
      <xdr:spPr>
        <a:xfrm>
          <a:off x="4212590" y="93473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140426</xdr:rowOff>
    </xdr:from>
    <xdr:to>
      <xdr:col>24</xdr:col>
      <xdr:colOff>152400</xdr:colOff>
      <xdr:row>55</xdr:row>
      <xdr:rowOff>140426</xdr:rowOff>
    </xdr:to>
    <xdr:cxnSp macro="">
      <xdr:nvCxnSpPr>
        <xdr:cNvPr id="178" name="直線コネクタ 177">
          <a:extLst>
            <a:ext uri="{FF2B5EF4-FFF2-40B4-BE49-F238E27FC236}">
              <a16:creationId xmlns:a16="http://schemas.microsoft.com/office/drawing/2014/main" id="{E931A035-7EF5-4083-B43D-DC761990D863}"/>
            </a:ext>
          </a:extLst>
        </xdr:cNvPr>
        <xdr:cNvCxnSpPr/>
      </xdr:nvCxnSpPr>
      <xdr:spPr>
        <a:xfrm>
          <a:off x="4112260" y="9566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45555</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AF72A12A-52D5-4913-9888-D65068544170}"/>
            </a:ext>
          </a:extLst>
        </xdr:cNvPr>
        <xdr:cNvSpPr txBox="1"/>
      </xdr:nvSpPr>
      <xdr:spPr>
        <a:xfrm>
          <a:off x="4212590" y="103344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80" name="フローチャート: 判断 179">
          <a:extLst>
            <a:ext uri="{FF2B5EF4-FFF2-40B4-BE49-F238E27FC236}">
              <a16:creationId xmlns:a16="http://schemas.microsoft.com/office/drawing/2014/main" id="{AC48CA13-D0A4-4CB0-B1EB-B42887550627}"/>
            </a:ext>
          </a:extLst>
        </xdr:cNvPr>
        <xdr:cNvSpPr/>
      </xdr:nvSpPr>
      <xdr:spPr>
        <a:xfrm>
          <a:off x="4131310" y="1047731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34109</xdr:rowOff>
    </xdr:from>
    <xdr:to>
      <xdr:col>20</xdr:col>
      <xdr:colOff>38100</xdr:colOff>
      <xdr:row>61</xdr:row>
      <xdr:rowOff>135709</xdr:rowOff>
    </xdr:to>
    <xdr:sp macro="" textlink="">
      <xdr:nvSpPr>
        <xdr:cNvPr id="181" name="フローチャート: 判断 180">
          <a:extLst>
            <a:ext uri="{FF2B5EF4-FFF2-40B4-BE49-F238E27FC236}">
              <a16:creationId xmlns:a16="http://schemas.microsoft.com/office/drawing/2014/main" id="{8AAA5E6C-8B52-4B6B-ABE8-A9F6FB7B78AE}"/>
            </a:ext>
          </a:extLst>
        </xdr:cNvPr>
        <xdr:cNvSpPr/>
      </xdr:nvSpPr>
      <xdr:spPr>
        <a:xfrm>
          <a:off x="3388360" y="1049065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25944</xdr:rowOff>
    </xdr:from>
    <xdr:to>
      <xdr:col>15</xdr:col>
      <xdr:colOff>101600</xdr:colOff>
      <xdr:row>61</xdr:row>
      <xdr:rowOff>127544</xdr:rowOff>
    </xdr:to>
    <xdr:sp macro="" textlink="">
      <xdr:nvSpPr>
        <xdr:cNvPr id="182" name="フローチャート: 判断 181">
          <a:extLst>
            <a:ext uri="{FF2B5EF4-FFF2-40B4-BE49-F238E27FC236}">
              <a16:creationId xmlns:a16="http://schemas.microsoft.com/office/drawing/2014/main" id="{E7D8F8D3-AF0A-4F0E-B2AF-6365CEEB4E77}"/>
            </a:ext>
          </a:extLst>
        </xdr:cNvPr>
        <xdr:cNvSpPr/>
      </xdr:nvSpPr>
      <xdr:spPr>
        <a:xfrm>
          <a:off x="2571750" y="10480584"/>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17780</xdr:rowOff>
    </xdr:from>
    <xdr:to>
      <xdr:col>10</xdr:col>
      <xdr:colOff>165100</xdr:colOff>
      <xdr:row>61</xdr:row>
      <xdr:rowOff>119380</xdr:rowOff>
    </xdr:to>
    <xdr:sp macro="" textlink="">
      <xdr:nvSpPr>
        <xdr:cNvPr id="183" name="フローチャート: 判断 182">
          <a:extLst>
            <a:ext uri="{FF2B5EF4-FFF2-40B4-BE49-F238E27FC236}">
              <a16:creationId xmlns:a16="http://schemas.microsoft.com/office/drawing/2014/main" id="{42137A68-7BED-4BB8-9358-75E77DFB0202}"/>
            </a:ext>
          </a:extLst>
        </xdr:cNvPr>
        <xdr:cNvSpPr/>
      </xdr:nvSpPr>
      <xdr:spPr>
        <a:xfrm>
          <a:off x="1774190" y="104800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3084</xdr:rowOff>
    </xdr:from>
    <xdr:to>
      <xdr:col>6</xdr:col>
      <xdr:colOff>38100</xdr:colOff>
      <xdr:row>61</xdr:row>
      <xdr:rowOff>104684</xdr:rowOff>
    </xdr:to>
    <xdr:sp macro="" textlink="">
      <xdr:nvSpPr>
        <xdr:cNvPr id="184" name="フローチャート: 判断 183">
          <a:extLst>
            <a:ext uri="{FF2B5EF4-FFF2-40B4-BE49-F238E27FC236}">
              <a16:creationId xmlns:a16="http://schemas.microsoft.com/office/drawing/2014/main" id="{3D1B0C8F-B649-468F-93A2-6DC5B7CF0749}"/>
            </a:ext>
          </a:extLst>
        </xdr:cNvPr>
        <xdr:cNvSpPr/>
      </xdr:nvSpPr>
      <xdr:spPr>
        <a:xfrm>
          <a:off x="988060" y="1046153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E048272-C5F1-4B2A-B07E-1FD26B6E3FA6}"/>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48BFD12-F8F4-49AE-A6E0-6AE319DDD9C9}"/>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472F8E4-6FA6-41F4-8268-4C68CEB15C28}"/>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E7EF1A5-276F-4D89-BCEE-DC4755F4F55F}"/>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90143FF-9D58-4651-BE1B-3E2A15E57CE8}"/>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52070</xdr:rowOff>
    </xdr:from>
    <xdr:to>
      <xdr:col>24</xdr:col>
      <xdr:colOff>114300</xdr:colOff>
      <xdr:row>64</xdr:row>
      <xdr:rowOff>153670</xdr:rowOff>
    </xdr:to>
    <xdr:sp macro="" textlink="">
      <xdr:nvSpPr>
        <xdr:cNvPr id="190" name="楕円 189">
          <a:extLst>
            <a:ext uri="{FF2B5EF4-FFF2-40B4-BE49-F238E27FC236}">
              <a16:creationId xmlns:a16="http://schemas.microsoft.com/office/drawing/2014/main" id="{61038F8E-E7A2-473A-8469-1955EE58ED91}"/>
            </a:ext>
          </a:extLst>
        </xdr:cNvPr>
        <xdr:cNvSpPr/>
      </xdr:nvSpPr>
      <xdr:spPr>
        <a:xfrm>
          <a:off x="4131310" y="110286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138447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C6B9E10A-4ED3-410B-846D-8A2CD52AA7C3}"/>
            </a:ext>
          </a:extLst>
        </xdr:cNvPr>
        <xdr:cNvSpPr txBox="1"/>
      </xdr:nvSpPr>
      <xdr:spPr>
        <a:xfrm>
          <a:off x="4212590" y="10935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27577</xdr:rowOff>
    </xdr:from>
    <xdr:to>
      <xdr:col>20</xdr:col>
      <xdr:colOff>38100</xdr:colOff>
      <xdr:row>64</xdr:row>
      <xdr:rowOff>129177</xdr:rowOff>
    </xdr:to>
    <xdr:sp macro="" textlink="">
      <xdr:nvSpPr>
        <xdr:cNvPr id="192" name="楕円 191">
          <a:extLst>
            <a:ext uri="{FF2B5EF4-FFF2-40B4-BE49-F238E27FC236}">
              <a16:creationId xmlns:a16="http://schemas.microsoft.com/office/drawing/2014/main" id="{31F96C8B-2464-47E5-9628-FF5B2EA3C6BE}"/>
            </a:ext>
          </a:extLst>
        </xdr:cNvPr>
        <xdr:cNvSpPr/>
      </xdr:nvSpPr>
      <xdr:spPr>
        <a:xfrm>
          <a:off x="3388360" y="1099847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78377</xdr:rowOff>
    </xdr:from>
    <xdr:to>
      <xdr:col>24</xdr:col>
      <xdr:colOff>63500</xdr:colOff>
      <xdr:row>64</xdr:row>
      <xdr:rowOff>102870</xdr:rowOff>
    </xdr:to>
    <xdr:cxnSp macro="">
      <xdr:nvCxnSpPr>
        <xdr:cNvPr id="193" name="直線コネクタ 192">
          <a:extLst>
            <a:ext uri="{FF2B5EF4-FFF2-40B4-BE49-F238E27FC236}">
              <a16:creationId xmlns:a16="http://schemas.microsoft.com/office/drawing/2014/main" id="{D0159D47-C909-40E9-A5A5-6AD7ABD01C9B}"/>
            </a:ext>
          </a:extLst>
        </xdr:cNvPr>
        <xdr:cNvCxnSpPr/>
      </xdr:nvCxnSpPr>
      <xdr:spPr>
        <a:xfrm>
          <a:off x="3431540" y="11051177"/>
          <a:ext cx="742950" cy="2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1451</xdr:rowOff>
    </xdr:from>
    <xdr:to>
      <xdr:col>15</xdr:col>
      <xdr:colOff>101600</xdr:colOff>
      <xdr:row>64</xdr:row>
      <xdr:rowOff>103051</xdr:rowOff>
    </xdr:to>
    <xdr:sp macro="" textlink="">
      <xdr:nvSpPr>
        <xdr:cNvPr id="194" name="楕円 193">
          <a:extLst>
            <a:ext uri="{FF2B5EF4-FFF2-40B4-BE49-F238E27FC236}">
              <a16:creationId xmlns:a16="http://schemas.microsoft.com/office/drawing/2014/main" id="{D367C5C4-C0ED-4405-A541-87DFD94FF53B}"/>
            </a:ext>
          </a:extLst>
        </xdr:cNvPr>
        <xdr:cNvSpPr/>
      </xdr:nvSpPr>
      <xdr:spPr>
        <a:xfrm>
          <a:off x="2571750" y="1097425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52251</xdr:rowOff>
    </xdr:from>
    <xdr:to>
      <xdr:col>19</xdr:col>
      <xdr:colOff>177800</xdr:colOff>
      <xdr:row>64</xdr:row>
      <xdr:rowOff>78377</xdr:rowOff>
    </xdr:to>
    <xdr:cxnSp macro="">
      <xdr:nvCxnSpPr>
        <xdr:cNvPr id="195" name="直線コネクタ 194">
          <a:extLst>
            <a:ext uri="{FF2B5EF4-FFF2-40B4-BE49-F238E27FC236}">
              <a16:creationId xmlns:a16="http://schemas.microsoft.com/office/drawing/2014/main" id="{7341F2B9-52F5-44C6-9576-51C286F3D6F5}"/>
            </a:ext>
          </a:extLst>
        </xdr:cNvPr>
        <xdr:cNvCxnSpPr/>
      </xdr:nvCxnSpPr>
      <xdr:spPr>
        <a:xfrm>
          <a:off x="2626360" y="11028861"/>
          <a:ext cx="805180" cy="2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148409</xdr:rowOff>
    </xdr:from>
    <xdr:to>
      <xdr:col>10</xdr:col>
      <xdr:colOff>165100</xdr:colOff>
      <xdr:row>64</xdr:row>
      <xdr:rowOff>78559</xdr:rowOff>
    </xdr:to>
    <xdr:sp macro="" textlink="">
      <xdr:nvSpPr>
        <xdr:cNvPr id="196" name="楕円 195">
          <a:extLst>
            <a:ext uri="{FF2B5EF4-FFF2-40B4-BE49-F238E27FC236}">
              <a16:creationId xmlns:a16="http://schemas.microsoft.com/office/drawing/2014/main" id="{872FAC44-9E56-4377-B09F-C8F091448F3A}"/>
            </a:ext>
          </a:extLst>
        </xdr:cNvPr>
        <xdr:cNvSpPr/>
      </xdr:nvSpPr>
      <xdr:spPr>
        <a:xfrm>
          <a:off x="1774190" y="1094785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27759</xdr:rowOff>
    </xdr:from>
    <xdr:to>
      <xdr:col>15</xdr:col>
      <xdr:colOff>50800</xdr:colOff>
      <xdr:row>64</xdr:row>
      <xdr:rowOff>52251</xdr:rowOff>
    </xdr:to>
    <xdr:cxnSp macro="">
      <xdr:nvCxnSpPr>
        <xdr:cNvPr id="197" name="直線コネクタ 196">
          <a:extLst>
            <a:ext uri="{FF2B5EF4-FFF2-40B4-BE49-F238E27FC236}">
              <a16:creationId xmlns:a16="http://schemas.microsoft.com/office/drawing/2014/main" id="{62ADFB1B-9F69-468B-A1D0-0B28FCC3DCAB}"/>
            </a:ext>
          </a:extLst>
        </xdr:cNvPr>
        <xdr:cNvCxnSpPr/>
      </xdr:nvCxnSpPr>
      <xdr:spPr>
        <a:xfrm>
          <a:off x="1828800" y="10998654"/>
          <a:ext cx="797560" cy="30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81462</xdr:rowOff>
    </xdr:from>
    <xdr:to>
      <xdr:col>6</xdr:col>
      <xdr:colOff>38100</xdr:colOff>
      <xdr:row>59</xdr:row>
      <xdr:rowOff>11612</xdr:rowOff>
    </xdr:to>
    <xdr:sp macro="" textlink="">
      <xdr:nvSpPr>
        <xdr:cNvPr id="198" name="楕円 197">
          <a:extLst>
            <a:ext uri="{FF2B5EF4-FFF2-40B4-BE49-F238E27FC236}">
              <a16:creationId xmlns:a16="http://schemas.microsoft.com/office/drawing/2014/main" id="{78BA235C-0667-4466-92F5-9E7E61569323}"/>
            </a:ext>
          </a:extLst>
        </xdr:cNvPr>
        <xdr:cNvSpPr/>
      </xdr:nvSpPr>
      <xdr:spPr>
        <a:xfrm>
          <a:off x="988060" y="1002746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132262</xdr:rowOff>
    </xdr:from>
    <xdr:to>
      <xdr:col>10</xdr:col>
      <xdr:colOff>114300</xdr:colOff>
      <xdr:row>64</xdr:row>
      <xdr:rowOff>27759</xdr:rowOff>
    </xdr:to>
    <xdr:cxnSp macro="">
      <xdr:nvCxnSpPr>
        <xdr:cNvPr id="199" name="直線コネクタ 198">
          <a:extLst>
            <a:ext uri="{FF2B5EF4-FFF2-40B4-BE49-F238E27FC236}">
              <a16:creationId xmlns:a16="http://schemas.microsoft.com/office/drawing/2014/main" id="{EC5FBA4E-4C67-416C-A90F-DBF968EC85AC}"/>
            </a:ext>
          </a:extLst>
        </xdr:cNvPr>
        <xdr:cNvCxnSpPr/>
      </xdr:nvCxnSpPr>
      <xdr:spPr>
        <a:xfrm>
          <a:off x="1031240" y="10080172"/>
          <a:ext cx="797560" cy="91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152236</xdr:rowOff>
    </xdr:from>
    <xdr:ext cx="405111" cy="259045"/>
    <xdr:sp macro="" textlink="">
      <xdr:nvSpPr>
        <xdr:cNvPr id="200" name="n_1aveValue【体育館・プール】&#10;有形固定資産減価償却率">
          <a:extLst>
            <a:ext uri="{FF2B5EF4-FFF2-40B4-BE49-F238E27FC236}">
              <a16:creationId xmlns:a16="http://schemas.microsoft.com/office/drawing/2014/main" id="{83329343-87EF-404E-99CC-F54298B84591}"/>
            </a:ext>
          </a:extLst>
        </xdr:cNvPr>
        <xdr:cNvSpPr txBox="1"/>
      </xdr:nvSpPr>
      <xdr:spPr>
        <a:xfrm>
          <a:off x="32391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144071</xdr:rowOff>
    </xdr:from>
    <xdr:ext cx="405111" cy="259045"/>
    <xdr:sp macro="" textlink="">
      <xdr:nvSpPr>
        <xdr:cNvPr id="201" name="n_2aveValue【体育館・プール】&#10;有形固定資産減価償却率">
          <a:extLst>
            <a:ext uri="{FF2B5EF4-FFF2-40B4-BE49-F238E27FC236}">
              <a16:creationId xmlns:a16="http://schemas.microsoft.com/office/drawing/2014/main" id="{3A3C5C79-90B2-495E-810C-C9FA3CA0AA3A}"/>
            </a:ext>
          </a:extLst>
        </xdr:cNvPr>
        <xdr:cNvSpPr txBox="1"/>
      </xdr:nvSpPr>
      <xdr:spPr>
        <a:xfrm>
          <a:off x="2439044" y="10257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135907</xdr:rowOff>
    </xdr:from>
    <xdr:ext cx="405111" cy="259045"/>
    <xdr:sp macro="" textlink="">
      <xdr:nvSpPr>
        <xdr:cNvPr id="202" name="n_3aveValue【体育館・プール】&#10;有形固定資産減価償却率">
          <a:extLst>
            <a:ext uri="{FF2B5EF4-FFF2-40B4-BE49-F238E27FC236}">
              <a16:creationId xmlns:a16="http://schemas.microsoft.com/office/drawing/2014/main" id="{D39B653F-B9D5-424C-B759-05FC19FA91A6}"/>
            </a:ext>
          </a:extLst>
        </xdr:cNvPr>
        <xdr:cNvSpPr txBox="1"/>
      </xdr:nvSpPr>
      <xdr:spPr>
        <a:xfrm>
          <a:off x="1641484" y="1024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95811</xdr:rowOff>
    </xdr:from>
    <xdr:ext cx="405111" cy="259045"/>
    <xdr:sp macro="" textlink="">
      <xdr:nvSpPr>
        <xdr:cNvPr id="203" name="n_4aveValue【体育館・プール】&#10;有形固定資産減価償却率">
          <a:extLst>
            <a:ext uri="{FF2B5EF4-FFF2-40B4-BE49-F238E27FC236}">
              <a16:creationId xmlns:a16="http://schemas.microsoft.com/office/drawing/2014/main" id="{6C4635CD-4884-462B-B4C8-AF5B01BB5A2E}"/>
            </a:ext>
          </a:extLst>
        </xdr:cNvPr>
        <xdr:cNvSpPr txBox="1"/>
      </xdr:nvSpPr>
      <xdr:spPr>
        <a:xfrm>
          <a:off x="855354" y="1055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120304</xdr:rowOff>
    </xdr:from>
    <xdr:ext cx="405111" cy="259045"/>
    <xdr:sp macro="" textlink="">
      <xdr:nvSpPr>
        <xdr:cNvPr id="204" name="n_1mainValue【体育館・プール】&#10;有形固定資産減価償却率">
          <a:extLst>
            <a:ext uri="{FF2B5EF4-FFF2-40B4-BE49-F238E27FC236}">
              <a16:creationId xmlns:a16="http://schemas.microsoft.com/office/drawing/2014/main" id="{1A5BEF15-CC36-4C8B-9245-9AFF9599E2C7}"/>
            </a:ext>
          </a:extLst>
        </xdr:cNvPr>
        <xdr:cNvSpPr txBox="1"/>
      </xdr:nvSpPr>
      <xdr:spPr>
        <a:xfrm>
          <a:off x="3239144" y="11095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94178</xdr:rowOff>
    </xdr:from>
    <xdr:ext cx="405111" cy="259045"/>
    <xdr:sp macro="" textlink="">
      <xdr:nvSpPr>
        <xdr:cNvPr id="205" name="n_2mainValue【体育館・プール】&#10;有形固定資産減価償却率">
          <a:extLst>
            <a:ext uri="{FF2B5EF4-FFF2-40B4-BE49-F238E27FC236}">
              <a16:creationId xmlns:a16="http://schemas.microsoft.com/office/drawing/2014/main" id="{6684F231-CFA9-41AC-A177-C60DC73D422F}"/>
            </a:ext>
          </a:extLst>
        </xdr:cNvPr>
        <xdr:cNvSpPr txBox="1"/>
      </xdr:nvSpPr>
      <xdr:spPr>
        <a:xfrm>
          <a:off x="2439044" y="11070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69686</xdr:rowOff>
    </xdr:from>
    <xdr:ext cx="405111" cy="259045"/>
    <xdr:sp macro="" textlink="">
      <xdr:nvSpPr>
        <xdr:cNvPr id="206" name="n_3mainValue【体育館・プール】&#10;有形固定資産減価償却率">
          <a:extLst>
            <a:ext uri="{FF2B5EF4-FFF2-40B4-BE49-F238E27FC236}">
              <a16:creationId xmlns:a16="http://schemas.microsoft.com/office/drawing/2014/main" id="{4D59F02C-ADFB-4522-8B29-E45FADA16411}"/>
            </a:ext>
          </a:extLst>
        </xdr:cNvPr>
        <xdr:cNvSpPr txBox="1"/>
      </xdr:nvSpPr>
      <xdr:spPr>
        <a:xfrm>
          <a:off x="1641484" y="11040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28139</xdr:rowOff>
    </xdr:from>
    <xdr:ext cx="405111" cy="259045"/>
    <xdr:sp macro="" textlink="">
      <xdr:nvSpPr>
        <xdr:cNvPr id="207" name="n_4mainValue【体育館・プール】&#10;有形固定資産減価償却率">
          <a:extLst>
            <a:ext uri="{FF2B5EF4-FFF2-40B4-BE49-F238E27FC236}">
              <a16:creationId xmlns:a16="http://schemas.microsoft.com/office/drawing/2014/main" id="{A1ED14E2-F189-418A-9414-B2BC4238F063}"/>
            </a:ext>
          </a:extLst>
        </xdr:cNvPr>
        <xdr:cNvSpPr txBox="1"/>
      </xdr:nvSpPr>
      <xdr:spPr>
        <a:xfrm>
          <a:off x="855354" y="9798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610FBD63-8A03-42B4-8912-91D65ADEB34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77070156-DADA-4446-81D4-AFC0E92D495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5BD0BF9C-F58A-4DB4-90E2-AE8F526FF04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7DD21FD7-AE21-4008-9C0D-C050DBE6585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E82B6298-D5F2-47B6-8440-8F41C173CD8B}"/>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ECC5D9E3-5DD7-4855-AAA6-D73B2D71F74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1BE9B10-8A35-4AC5-82E5-5743A8AE5654}"/>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77760E3A-F91E-43F3-A9D7-FB34CBD97C3C}"/>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C1E1DBA3-6E01-4CDB-9396-2A710CECF854}"/>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2C91045C-21C8-4A58-942F-CD84F58C638D}"/>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A388EB40-6A6C-415F-89A3-13882F9159C4}"/>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A8849C23-573A-416A-A694-1CF87C04F410}"/>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4F63C79A-74A4-45C9-8669-23B334C8EB10}"/>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33724913-CEEC-46CC-AAB4-70BC1AA40691}"/>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ACB239BD-A380-4C64-9626-7DCC2B2111CE}"/>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C9F3DD91-4305-47EC-9159-2D895D3593CA}"/>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F54F1B9B-ABCF-4FD4-82B2-298FD893DA17}"/>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F25E1A13-72E0-4E8F-B8EF-F51742CAF281}"/>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6CC8AC15-533C-43C7-AFA4-58A85741E9A6}"/>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D33A5ED8-053E-4064-9F83-8E0CBFD2C638}"/>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8A25A3CB-AE02-4BDC-A87B-7B7EDF495606}"/>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2B138667-EA2F-482C-9CB2-C0768449B188}"/>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8BAB9276-B442-4A50-A1B0-4370F5DD6F04}"/>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A005533B-4377-46D6-A49E-E30668541A25}"/>
            </a:ext>
          </a:extLst>
        </xdr:cNvPr>
        <xdr:cNvCxnSpPr/>
      </xdr:nvCxnSpPr>
      <xdr:spPr>
        <a:xfrm flipV="1">
          <a:off x="9429115" y="9713595"/>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6A9AD1EF-1781-4F2A-9A4D-1A0D6C054304}"/>
            </a:ext>
          </a:extLst>
        </xdr:cNvPr>
        <xdr:cNvSpPr txBox="1"/>
      </xdr:nvSpPr>
      <xdr:spPr>
        <a:xfrm>
          <a:off x="946785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8623AD02-A972-4ECA-83A7-D019CD3348F0}"/>
            </a:ext>
          </a:extLst>
        </xdr:cNvPr>
        <xdr:cNvCxnSpPr/>
      </xdr:nvCxnSpPr>
      <xdr:spPr>
        <a:xfrm>
          <a:off x="9356090" y="110318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4" name="【体育館・プール】&#10;一人当たり面積最大値テキスト">
          <a:extLst>
            <a:ext uri="{FF2B5EF4-FFF2-40B4-BE49-F238E27FC236}">
              <a16:creationId xmlns:a16="http://schemas.microsoft.com/office/drawing/2014/main" id="{07381BEF-C6E5-4DE4-BB5D-33A32209D1B3}"/>
            </a:ext>
          </a:extLst>
        </xdr:cNvPr>
        <xdr:cNvSpPr txBox="1"/>
      </xdr:nvSpPr>
      <xdr:spPr>
        <a:xfrm>
          <a:off x="9467850" y="948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5" name="直線コネクタ 234">
          <a:extLst>
            <a:ext uri="{FF2B5EF4-FFF2-40B4-BE49-F238E27FC236}">
              <a16:creationId xmlns:a16="http://schemas.microsoft.com/office/drawing/2014/main" id="{24B608F2-0C6F-4145-865F-F2A29A185BA5}"/>
            </a:ext>
          </a:extLst>
        </xdr:cNvPr>
        <xdr:cNvCxnSpPr/>
      </xdr:nvCxnSpPr>
      <xdr:spPr>
        <a:xfrm>
          <a:off x="9356090" y="9713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20972</xdr:rowOff>
    </xdr:from>
    <xdr:ext cx="469744" cy="259045"/>
    <xdr:sp macro="" textlink="">
      <xdr:nvSpPr>
        <xdr:cNvPr id="236" name="【体育館・プール】&#10;一人当たり面積平均値テキスト">
          <a:extLst>
            <a:ext uri="{FF2B5EF4-FFF2-40B4-BE49-F238E27FC236}">
              <a16:creationId xmlns:a16="http://schemas.microsoft.com/office/drawing/2014/main" id="{E71350F1-CCD2-4FBD-8D7F-A8DCF553644A}"/>
            </a:ext>
          </a:extLst>
        </xdr:cNvPr>
        <xdr:cNvSpPr txBox="1"/>
      </xdr:nvSpPr>
      <xdr:spPr>
        <a:xfrm>
          <a:off x="9467850" y="106470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42545</xdr:rowOff>
    </xdr:from>
    <xdr:to>
      <xdr:col>55</xdr:col>
      <xdr:colOff>50800</xdr:colOff>
      <xdr:row>62</xdr:row>
      <xdr:rowOff>144145</xdr:rowOff>
    </xdr:to>
    <xdr:sp macro="" textlink="">
      <xdr:nvSpPr>
        <xdr:cNvPr id="237" name="フローチャート: 判断 236">
          <a:extLst>
            <a:ext uri="{FF2B5EF4-FFF2-40B4-BE49-F238E27FC236}">
              <a16:creationId xmlns:a16="http://schemas.microsoft.com/office/drawing/2014/main" id="{0310EBF2-0335-4AF5-A5EB-F60D69A50044}"/>
            </a:ext>
          </a:extLst>
        </xdr:cNvPr>
        <xdr:cNvSpPr/>
      </xdr:nvSpPr>
      <xdr:spPr>
        <a:xfrm>
          <a:off x="9394190" y="1067435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15DB78C7-8628-4CD3-81A1-143F60C0656F}"/>
            </a:ext>
          </a:extLst>
        </xdr:cNvPr>
        <xdr:cNvSpPr/>
      </xdr:nvSpPr>
      <xdr:spPr>
        <a:xfrm>
          <a:off x="8632190" y="1067435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52070</xdr:rowOff>
    </xdr:from>
    <xdr:to>
      <xdr:col>46</xdr:col>
      <xdr:colOff>38100</xdr:colOff>
      <xdr:row>62</xdr:row>
      <xdr:rowOff>153670</xdr:rowOff>
    </xdr:to>
    <xdr:sp macro="" textlink="">
      <xdr:nvSpPr>
        <xdr:cNvPr id="239" name="フローチャート: 判断 238">
          <a:extLst>
            <a:ext uri="{FF2B5EF4-FFF2-40B4-BE49-F238E27FC236}">
              <a16:creationId xmlns:a16="http://schemas.microsoft.com/office/drawing/2014/main" id="{4A42B9DC-97FB-4B11-BF08-EEA5E5E5D6C6}"/>
            </a:ext>
          </a:extLst>
        </xdr:cNvPr>
        <xdr:cNvSpPr/>
      </xdr:nvSpPr>
      <xdr:spPr>
        <a:xfrm>
          <a:off x="7846060" y="10685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57785</xdr:rowOff>
    </xdr:from>
    <xdr:to>
      <xdr:col>41</xdr:col>
      <xdr:colOff>101600</xdr:colOff>
      <xdr:row>62</xdr:row>
      <xdr:rowOff>159385</xdr:rowOff>
    </xdr:to>
    <xdr:sp macro="" textlink="">
      <xdr:nvSpPr>
        <xdr:cNvPr id="240" name="フローチャート: 判断 239">
          <a:extLst>
            <a:ext uri="{FF2B5EF4-FFF2-40B4-BE49-F238E27FC236}">
              <a16:creationId xmlns:a16="http://schemas.microsoft.com/office/drawing/2014/main" id="{4715B44C-7A96-4F05-86B0-BE55ACDE5DC5}"/>
            </a:ext>
          </a:extLst>
        </xdr:cNvPr>
        <xdr:cNvSpPr/>
      </xdr:nvSpPr>
      <xdr:spPr>
        <a:xfrm>
          <a:off x="7029450" y="106838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52070</xdr:rowOff>
    </xdr:from>
    <xdr:to>
      <xdr:col>36</xdr:col>
      <xdr:colOff>165100</xdr:colOff>
      <xdr:row>62</xdr:row>
      <xdr:rowOff>153670</xdr:rowOff>
    </xdr:to>
    <xdr:sp macro="" textlink="">
      <xdr:nvSpPr>
        <xdr:cNvPr id="241" name="フローチャート: 判断 240">
          <a:extLst>
            <a:ext uri="{FF2B5EF4-FFF2-40B4-BE49-F238E27FC236}">
              <a16:creationId xmlns:a16="http://schemas.microsoft.com/office/drawing/2014/main" id="{E69D4672-4D88-4760-80D8-1A184F07F718}"/>
            </a:ext>
          </a:extLst>
        </xdr:cNvPr>
        <xdr:cNvSpPr/>
      </xdr:nvSpPr>
      <xdr:spPr>
        <a:xfrm>
          <a:off x="6231890" y="106857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0E97FCE-2C49-4BF6-804B-DF66A68FDD05}"/>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9AE5BC7-9565-492C-BB33-C6C0A60AAD8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C4CEAC3-B123-4918-8DC8-2BB21CDAB373}"/>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3064E8A-C5BF-4583-8FA7-19FEC8A3CEDF}"/>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55F2B78-2AC8-4450-AB75-493DC17B1D3A}"/>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71120</xdr:rowOff>
    </xdr:from>
    <xdr:to>
      <xdr:col>55</xdr:col>
      <xdr:colOff>50800</xdr:colOff>
      <xdr:row>62</xdr:row>
      <xdr:rowOff>1270</xdr:rowOff>
    </xdr:to>
    <xdr:sp macro="" textlink="">
      <xdr:nvSpPr>
        <xdr:cNvPr id="247" name="楕円 246">
          <a:extLst>
            <a:ext uri="{FF2B5EF4-FFF2-40B4-BE49-F238E27FC236}">
              <a16:creationId xmlns:a16="http://schemas.microsoft.com/office/drawing/2014/main" id="{2DAD6F65-040F-48DD-A80B-D0A218747AA8}"/>
            </a:ext>
          </a:extLst>
        </xdr:cNvPr>
        <xdr:cNvSpPr/>
      </xdr:nvSpPr>
      <xdr:spPr>
        <a:xfrm>
          <a:off x="9394190" y="1052766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93997</xdr:rowOff>
    </xdr:from>
    <xdr:ext cx="469744" cy="259045"/>
    <xdr:sp macro="" textlink="">
      <xdr:nvSpPr>
        <xdr:cNvPr id="248" name="【体育館・プール】&#10;一人当たり面積該当値テキスト">
          <a:extLst>
            <a:ext uri="{FF2B5EF4-FFF2-40B4-BE49-F238E27FC236}">
              <a16:creationId xmlns:a16="http://schemas.microsoft.com/office/drawing/2014/main" id="{C10EE480-31EF-4584-8081-5F62FE436B4E}"/>
            </a:ext>
          </a:extLst>
        </xdr:cNvPr>
        <xdr:cNvSpPr txBox="1"/>
      </xdr:nvSpPr>
      <xdr:spPr>
        <a:xfrm>
          <a:off x="9467850"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73025</xdr:rowOff>
    </xdr:from>
    <xdr:to>
      <xdr:col>50</xdr:col>
      <xdr:colOff>165100</xdr:colOff>
      <xdr:row>62</xdr:row>
      <xdr:rowOff>3175</xdr:rowOff>
    </xdr:to>
    <xdr:sp macro="" textlink="">
      <xdr:nvSpPr>
        <xdr:cNvPr id="249" name="楕円 248">
          <a:extLst>
            <a:ext uri="{FF2B5EF4-FFF2-40B4-BE49-F238E27FC236}">
              <a16:creationId xmlns:a16="http://schemas.microsoft.com/office/drawing/2014/main" id="{7CB0C068-C048-4766-A629-2F6619109029}"/>
            </a:ext>
          </a:extLst>
        </xdr:cNvPr>
        <xdr:cNvSpPr/>
      </xdr:nvSpPr>
      <xdr:spPr>
        <a:xfrm>
          <a:off x="8632190" y="105314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121920</xdr:rowOff>
    </xdr:from>
    <xdr:to>
      <xdr:col>55</xdr:col>
      <xdr:colOff>0</xdr:colOff>
      <xdr:row>61</xdr:row>
      <xdr:rowOff>123825</xdr:rowOff>
    </xdr:to>
    <xdr:cxnSp macro="">
      <xdr:nvCxnSpPr>
        <xdr:cNvPr id="250" name="直線コネクタ 249">
          <a:extLst>
            <a:ext uri="{FF2B5EF4-FFF2-40B4-BE49-F238E27FC236}">
              <a16:creationId xmlns:a16="http://schemas.microsoft.com/office/drawing/2014/main" id="{25D5CCC7-940C-444F-A0FB-19A1CF22001A}"/>
            </a:ext>
          </a:extLst>
        </xdr:cNvPr>
        <xdr:cNvCxnSpPr/>
      </xdr:nvCxnSpPr>
      <xdr:spPr>
        <a:xfrm flipV="1">
          <a:off x="8686800" y="10582275"/>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76835</xdr:rowOff>
    </xdr:from>
    <xdr:to>
      <xdr:col>46</xdr:col>
      <xdr:colOff>38100</xdr:colOff>
      <xdr:row>62</xdr:row>
      <xdr:rowOff>6985</xdr:rowOff>
    </xdr:to>
    <xdr:sp macro="" textlink="">
      <xdr:nvSpPr>
        <xdr:cNvPr id="251" name="楕円 250">
          <a:extLst>
            <a:ext uri="{FF2B5EF4-FFF2-40B4-BE49-F238E27FC236}">
              <a16:creationId xmlns:a16="http://schemas.microsoft.com/office/drawing/2014/main" id="{E7E2510C-D930-408C-A831-A9B70BF0178A}"/>
            </a:ext>
          </a:extLst>
        </xdr:cNvPr>
        <xdr:cNvSpPr/>
      </xdr:nvSpPr>
      <xdr:spPr>
        <a:xfrm>
          <a:off x="7846060" y="105352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123825</xdr:rowOff>
    </xdr:from>
    <xdr:to>
      <xdr:col>50</xdr:col>
      <xdr:colOff>114300</xdr:colOff>
      <xdr:row>61</xdr:row>
      <xdr:rowOff>127635</xdr:rowOff>
    </xdr:to>
    <xdr:cxnSp macro="">
      <xdr:nvCxnSpPr>
        <xdr:cNvPr id="252" name="直線コネクタ 251">
          <a:extLst>
            <a:ext uri="{FF2B5EF4-FFF2-40B4-BE49-F238E27FC236}">
              <a16:creationId xmlns:a16="http://schemas.microsoft.com/office/drawing/2014/main" id="{E08D2B96-1281-409C-AFD0-7C860B9A6431}"/>
            </a:ext>
          </a:extLst>
        </xdr:cNvPr>
        <xdr:cNvCxnSpPr/>
      </xdr:nvCxnSpPr>
      <xdr:spPr>
        <a:xfrm flipV="1">
          <a:off x="7889240" y="10584180"/>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80645</xdr:rowOff>
    </xdr:from>
    <xdr:to>
      <xdr:col>41</xdr:col>
      <xdr:colOff>101600</xdr:colOff>
      <xdr:row>62</xdr:row>
      <xdr:rowOff>10795</xdr:rowOff>
    </xdr:to>
    <xdr:sp macro="" textlink="">
      <xdr:nvSpPr>
        <xdr:cNvPr id="253" name="楕円 252">
          <a:extLst>
            <a:ext uri="{FF2B5EF4-FFF2-40B4-BE49-F238E27FC236}">
              <a16:creationId xmlns:a16="http://schemas.microsoft.com/office/drawing/2014/main" id="{0D69181C-E63A-42BE-A6E8-3DC087A1956F}"/>
            </a:ext>
          </a:extLst>
        </xdr:cNvPr>
        <xdr:cNvSpPr/>
      </xdr:nvSpPr>
      <xdr:spPr>
        <a:xfrm>
          <a:off x="7029450" y="105410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127635</xdr:rowOff>
    </xdr:from>
    <xdr:to>
      <xdr:col>45</xdr:col>
      <xdr:colOff>177800</xdr:colOff>
      <xdr:row>61</xdr:row>
      <xdr:rowOff>131445</xdr:rowOff>
    </xdr:to>
    <xdr:cxnSp macro="">
      <xdr:nvCxnSpPr>
        <xdr:cNvPr id="254" name="直線コネクタ 253">
          <a:extLst>
            <a:ext uri="{FF2B5EF4-FFF2-40B4-BE49-F238E27FC236}">
              <a16:creationId xmlns:a16="http://schemas.microsoft.com/office/drawing/2014/main" id="{2BB1A3E6-28AD-44F2-AC84-0772B019A9CA}"/>
            </a:ext>
          </a:extLst>
        </xdr:cNvPr>
        <xdr:cNvCxnSpPr/>
      </xdr:nvCxnSpPr>
      <xdr:spPr>
        <a:xfrm flipV="1">
          <a:off x="7084060" y="10589895"/>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82550</xdr:rowOff>
    </xdr:from>
    <xdr:to>
      <xdr:col>36</xdr:col>
      <xdr:colOff>165100</xdr:colOff>
      <xdr:row>62</xdr:row>
      <xdr:rowOff>12700</xdr:rowOff>
    </xdr:to>
    <xdr:sp macro="" textlink="">
      <xdr:nvSpPr>
        <xdr:cNvPr id="255" name="楕円 254">
          <a:extLst>
            <a:ext uri="{FF2B5EF4-FFF2-40B4-BE49-F238E27FC236}">
              <a16:creationId xmlns:a16="http://schemas.microsoft.com/office/drawing/2014/main" id="{BD834CA8-1887-46DA-913D-FD33832275D8}"/>
            </a:ext>
          </a:extLst>
        </xdr:cNvPr>
        <xdr:cNvSpPr/>
      </xdr:nvSpPr>
      <xdr:spPr>
        <a:xfrm>
          <a:off x="6231890" y="105429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131445</xdr:rowOff>
    </xdr:from>
    <xdr:to>
      <xdr:col>41</xdr:col>
      <xdr:colOff>50800</xdr:colOff>
      <xdr:row>61</xdr:row>
      <xdr:rowOff>133350</xdr:rowOff>
    </xdr:to>
    <xdr:cxnSp macro="">
      <xdr:nvCxnSpPr>
        <xdr:cNvPr id="256" name="直線コネクタ 255">
          <a:extLst>
            <a:ext uri="{FF2B5EF4-FFF2-40B4-BE49-F238E27FC236}">
              <a16:creationId xmlns:a16="http://schemas.microsoft.com/office/drawing/2014/main" id="{541A781B-3483-4AF5-988D-5BD0DCFE6344}"/>
            </a:ext>
          </a:extLst>
        </xdr:cNvPr>
        <xdr:cNvCxnSpPr/>
      </xdr:nvCxnSpPr>
      <xdr:spPr>
        <a:xfrm flipV="1">
          <a:off x="6286500" y="105937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C20027AA-7097-4974-A5F1-43AD1EC4D4E3}"/>
            </a:ext>
          </a:extLst>
        </xdr:cNvPr>
        <xdr:cNvSpPr txBox="1"/>
      </xdr:nvSpPr>
      <xdr:spPr>
        <a:xfrm>
          <a:off x="8454467" y="1076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144797</xdr:rowOff>
    </xdr:from>
    <xdr:ext cx="469744" cy="259045"/>
    <xdr:sp macro="" textlink="">
      <xdr:nvSpPr>
        <xdr:cNvPr id="258" name="n_2aveValue【体育館・プール】&#10;一人当たり面積">
          <a:extLst>
            <a:ext uri="{FF2B5EF4-FFF2-40B4-BE49-F238E27FC236}">
              <a16:creationId xmlns:a16="http://schemas.microsoft.com/office/drawing/2014/main" id="{AF63F1C3-BB8B-4C57-8BE3-0E62BE156C04}"/>
            </a:ext>
          </a:extLst>
        </xdr:cNvPr>
        <xdr:cNvSpPr txBox="1"/>
      </xdr:nvSpPr>
      <xdr:spPr>
        <a:xfrm>
          <a:off x="7673417"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150512</xdr:rowOff>
    </xdr:from>
    <xdr:ext cx="469744" cy="259045"/>
    <xdr:sp macro="" textlink="">
      <xdr:nvSpPr>
        <xdr:cNvPr id="259" name="n_3aveValue【体育館・プール】&#10;一人当たり面積">
          <a:extLst>
            <a:ext uri="{FF2B5EF4-FFF2-40B4-BE49-F238E27FC236}">
              <a16:creationId xmlns:a16="http://schemas.microsoft.com/office/drawing/2014/main" id="{9F29CB1E-B6E7-4FFC-8ADA-296055162196}"/>
            </a:ext>
          </a:extLst>
        </xdr:cNvPr>
        <xdr:cNvSpPr txBox="1"/>
      </xdr:nvSpPr>
      <xdr:spPr>
        <a:xfrm>
          <a:off x="6866332"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144797</xdr:rowOff>
    </xdr:from>
    <xdr:ext cx="469744" cy="259045"/>
    <xdr:sp macro="" textlink="">
      <xdr:nvSpPr>
        <xdr:cNvPr id="260" name="n_4aveValue【体育館・プール】&#10;一人当たり面積">
          <a:extLst>
            <a:ext uri="{FF2B5EF4-FFF2-40B4-BE49-F238E27FC236}">
              <a16:creationId xmlns:a16="http://schemas.microsoft.com/office/drawing/2014/main" id="{DC46E4E8-E3AB-49ED-B9F8-E19F06086C54}"/>
            </a:ext>
          </a:extLst>
        </xdr:cNvPr>
        <xdr:cNvSpPr txBox="1"/>
      </xdr:nvSpPr>
      <xdr:spPr>
        <a:xfrm>
          <a:off x="6068772"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19702</xdr:rowOff>
    </xdr:from>
    <xdr:ext cx="469744" cy="259045"/>
    <xdr:sp macro="" textlink="">
      <xdr:nvSpPr>
        <xdr:cNvPr id="261" name="n_1mainValue【体育館・プール】&#10;一人当たり面積">
          <a:extLst>
            <a:ext uri="{FF2B5EF4-FFF2-40B4-BE49-F238E27FC236}">
              <a16:creationId xmlns:a16="http://schemas.microsoft.com/office/drawing/2014/main" id="{3B2F3D65-69C6-44BF-A357-7B35CD2D4794}"/>
            </a:ext>
          </a:extLst>
        </xdr:cNvPr>
        <xdr:cNvSpPr txBox="1"/>
      </xdr:nvSpPr>
      <xdr:spPr>
        <a:xfrm>
          <a:off x="8454467" y="1030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23512</xdr:rowOff>
    </xdr:from>
    <xdr:ext cx="469744" cy="259045"/>
    <xdr:sp macro="" textlink="">
      <xdr:nvSpPr>
        <xdr:cNvPr id="262" name="n_2mainValue【体育館・プール】&#10;一人当たり面積">
          <a:extLst>
            <a:ext uri="{FF2B5EF4-FFF2-40B4-BE49-F238E27FC236}">
              <a16:creationId xmlns:a16="http://schemas.microsoft.com/office/drawing/2014/main" id="{8B26825C-CFD1-4DF4-8A01-911819054039}"/>
            </a:ext>
          </a:extLst>
        </xdr:cNvPr>
        <xdr:cNvSpPr txBox="1"/>
      </xdr:nvSpPr>
      <xdr:spPr>
        <a:xfrm>
          <a:off x="7673417" y="1030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27322</xdr:rowOff>
    </xdr:from>
    <xdr:ext cx="469744" cy="259045"/>
    <xdr:sp macro="" textlink="">
      <xdr:nvSpPr>
        <xdr:cNvPr id="263" name="n_3mainValue【体育館・プール】&#10;一人当たり面積">
          <a:extLst>
            <a:ext uri="{FF2B5EF4-FFF2-40B4-BE49-F238E27FC236}">
              <a16:creationId xmlns:a16="http://schemas.microsoft.com/office/drawing/2014/main" id="{AB95889D-D998-48DA-8E39-27B410F05F6C}"/>
            </a:ext>
          </a:extLst>
        </xdr:cNvPr>
        <xdr:cNvSpPr txBox="1"/>
      </xdr:nvSpPr>
      <xdr:spPr>
        <a:xfrm>
          <a:off x="6866332"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29227</xdr:rowOff>
    </xdr:from>
    <xdr:ext cx="469744" cy="259045"/>
    <xdr:sp macro="" textlink="">
      <xdr:nvSpPr>
        <xdr:cNvPr id="264" name="n_4mainValue【体育館・プール】&#10;一人当たり面積">
          <a:extLst>
            <a:ext uri="{FF2B5EF4-FFF2-40B4-BE49-F238E27FC236}">
              <a16:creationId xmlns:a16="http://schemas.microsoft.com/office/drawing/2014/main" id="{378FF3AE-F0DF-4D95-A1B4-D275EAB86771}"/>
            </a:ext>
          </a:extLst>
        </xdr:cNvPr>
        <xdr:cNvSpPr txBox="1"/>
      </xdr:nvSpPr>
      <xdr:spPr>
        <a:xfrm>
          <a:off x="6068772" y="1031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6C431D88-AE24-4522-AB6A-625ABC59F9D6}"/>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6E31128E-5F1A-4E10-985B-FB2AEEBC3A76}"/>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2E3D29D3-3762-46AF-922B-6A79CEFB3B1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BA5CB638-C2A7-4988-9A30-C9CB587D3DE8}"/>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953121FD-0FA5-4B8E-B275-B244DB0CB10E}"/>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E69D3AF6-4CB5-41D2-A00B-82AE343E084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A2F2BD59-ED90-4FE3-BE39-4CDAFBB8C322}"/>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5377196C-4246-4D93-9489-9C2A9353929E}"/>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AAE49B7B-CD88-48B1-BEA2-E37164C8D757}"/>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B068DFA1-B3F5-4E51-BAEE-D42E5FBCCBF7}"/>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810546F3-5977-4FFB-ABFF-6D6E4F4A327B}"/>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D4E4A302-B024-4B91-A9D2-610B612B78D5}"/>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24E50249-ED88-4336-83F2-12C245DFA089}"/>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CCD78D2E-8E8D-4B71-88BC-4549F9342742}"/>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28BDABED-BCC1-4010-839F-CA1A6A8A57AE}"/>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6FD25806-DD0D-4B8C-A23A-D03819B13BCE}"/>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68B4E15C-992B-4EBE-888F-344447ECB4AD}"/>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EDAAA1E0-DC80-4C9A-ABA8-DDF32E1AE874}"/>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A8FB01DA-7AAB-4860-9536-3DC1085119A1}"/>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47466119-7B78-40E7-ADF0-8665408EB50B}"/>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79D78A47-D757-412F-A771-B4521DB9123D}"/>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D0E5F0C2-4533-433B-A659-09E8370559DA}"/>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9886B1DC-A16C-423D-AAEC-2348F04B3A5C}"/>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7BF46E32-6A7F-486E-9EE0-567C6D6E05F3}"/>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6CE28026-7510-43CD-92EF-30C184A9F8D5}"/>
            </a:ext>
          </a:extLst>
        </xdr:cNvPr>
        <xdr:cNvCxnSpPr/>
      </xdr:nvCxnSpPr>
      <xdr:spPr>
        <a:xfrm flipV="1">
          <a:off x="4173855" y="13335001"/>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9DB5E436-C3AB-463B-AD23-57B88FFD8D36}"/>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7782D162-782A-4997-99B4-DC9C9F5420C1}"/>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C743E179-ED47-4A88-96BD-CEF16DC5B3E3}"/>
            </a:ext>
          </a:extLst>
        </xdr:cNvPr>
        <xdr:cNvSpPr txBox="1"/>
      </xdr:nvSpPr>
      <xdr:spPr>
        <a:xfrm>
          <a:off x="4212590" y="13115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3" name="直線コネクタ 292">
          <a:extLst>
            <a:ext uri="{FF2B5EF4-FFF2-40B4-BE49-F238E27FC236}">
              <a16:creationId xmlns:a16="http://schemas.microsoft.com/office/drawing/2014/main" id="{7D195C4D-97DA-419E-A368-2FA41635327E}"/>
            </a:ext>
          </a:extLst>
        </xdr:cNvPr>
        <xdr:cNvCxnSpPr/>
      </xdr:nvCxnSpPr>
      <xdr:spPr>
        <a:xfrm>
          <a:off x="4112260" y="13335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34941</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DC47103D-590F-4183-9414-77A802EB35F2}"/>
            </a:ext>
          </a:extLst>
        </xdr:cNvPr>
        <xdr:cNvSpPr txBox="1"/>
      </xdr:nvSpPr>
      <xdr:spPr>
        <a:xfrm>
          <a:off x="4212590" y="13922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12064</xdr:rowOff>
    </xdr:from>
    <xdr:to>
      <xdr:col>24</xdr:col>
      <xdr:colOff>114300</xdr:colOff>
      <xdr:row>82</xdr:row>
      <xdr:rowOff>113664</xdr:rowOff>
    </xdr:to>
    <xdr:sp macro="" textlink="">
      <xdr:nvSpPr>
        <xdr:cNvPr id="295" name="フローチャート: 判断 294">
          <a:extLst>
            <a:ext uri="{FF2B5EF4-FFF2-40B4-BE49-F238E27FC236}">
              <a16:creationId xmlns:a16="http://schemas.microsoft.com/office/drawing/2014/main" id="{B760CC25-36F9-4C73-ABD2-C30711A1BA7D}"/>
            </a:ext>
          </a:extLst>
        </xdr:cNvPr>
        <xdr:cNvSpPr/>
      </xdr:nvSpPr>
      <xdr:spPr>
        <a:xfrm>
          <a:off x="4131310" y="1407477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164464</xdr:rowOff>
    </xdr:from>
    <xdr:to>
      <xdr:col>20</xdr:col>
      <xdr:colOff>38100</xdr:colOff>
      <xdr:row>82</xdr:row>
      <xdr:rowOff>94614</xdr:rowOff>
    </xdr:to>
    <xdr:sp macro="" textlink="">
      <xdr:nvSpPr>
        <xdr:cNvPr id="296" name="フローチャート: 判断 295">
          <a:extLst>
            <a:ext uri="{FF2B5EF4-FFF2-40B4-BE49-F238E27FC236}">
              <a16:creationId xmlns:a16="http://schemas.microsoft.com/office/drawing/2014/main" id="{505C42FF-9FEA-4211-B82C-AE33D7C6BB8F}"/>
            </a:ext>
          </a:extLst>
        </xdr:cNvPr>
        <xdr:cNvSpPr/>
      </xdr:nvSpPr>
      <xdr:spPr>
        <a:xfrm>
          <a:off x="3388360" y="140557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145414</xdr:rowOff>
    </xdr:from>
    <xdr:to>
      <xdr:col>15</xdr:col>
      <xdr:colOff>101600</xdr:colOff>
      <xdr:row>82</xdr:row>
      <xdr:rowOff>75564</xdr:rowOff>
    </xdr:to>
    <xdr:sp macro="" textlink="">
      <xdr:nvSpPr>
        <xdr:cNvPr id="297" name="フローチャート: 判断 296">
          <a:extLst>
            <a:ext uri="{FF2B5EF4-FFF2-40B4-BE49-F238E27FC236}">
              <a16:creationId xmlns:a16="http://schemas.microsoft.com/office/drawing/2014/main" id="{F856E3D0-77AC-4F29-8794-AF4E5F9B801F}"/>
            </a:ext>
          </a:extLst>
        </xdr:cNvPr>
        <xdr:cNvSpPr/>
      </xdr:nvSpPr>
      <xdr:spPr>
        <a:xfrm>
          <a:off x="2571750" y="140309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124461</xdr:rowOff>
    </xdr:from>
    <xdr:to>
      <xdr:col>10</xdr:col>
      <xdr:colOff>165100</xdr:colOff>
      <xdr:row>82</xdr:row>
      <xdr:rowOff>54611</xdr:rowOff>
    </xdr:to>
    <xdr:sp macro="" textlink="">
      <xdr:nvSpPr>
        <xdr:cNvPr id="298" name="フローチャート: 判断 297">
          <a:extLst>
            <a:ext uri="{FF2B5EF4-FFF2-40B4-BE49-F238E27FC236}">
              <a16:creationId xmlns:a16="http://schemas.microsoft.com/office/drawing/2014/main" id="{191C4993-E318-4DEE-B443-C42549A5B7AF}"/>
            </a:ext>
          </a:extLst>
        </xdr:cNvPr>
        <xdr:cNvSpPr/>
      </xdr:nvSpPr>
      <xdr:spPr>
        <a:xfrm>
          <a:off x="1774190" y="140138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9" name="フローチャート: 判断 298">
          <a:extLst>
            <a:ext uri="{FF2B5EF4-FFF2-40B4-BE49-F238E27FC236}">
              <a16:creationId xmlns:a16="http://schemas.microsoft.com/office/drawing/2014/main" id="{0DB2B1EE-DC04-4A3E-B327-1E6B4A4C202A}"/>
            </a:ext>
          </a:extLst>
        </xdr:cNvPr>
        <xdr:cNvSpPr/>
      </xdr:nvSpPr>
      <xdr:spPr>
        <a:xfrm>
          <a:off x="988060" y="1399285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C1E9C4F-E7AE-48A9-B11B-128CF6208EC9}"/>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9F38748-860B-4A22-B237-E5F386F351D8}"/>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A54B893-B3FF-4040-B059-53FF6EE40056}"/>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B817FFC-09B0-42BD-BD23-BD26372F5EE1}"/>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7D8D814-96D7-442B-AD40-9957CD80CB2A}"/>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12064</xdr:rowOff>
    </xdr:from>
    <xdr:to>
      <xdr:col>24</xdr:col>
      <xdr:colOff>114300</xdr:colOff>
      <xdr:row>85</xdr:row>
      <xdr:rowOff>113664</xdr:rowOff>
    </xdr:to>
    <xdr:sp macro="" textlink="">
      <xdr:nvSpPr>
        <xdr:cNvPr id="305" name="楕円 304">
          <a:extLst>
            <a:ext uri="{FF2B5EF4-FFF2-40B4-BE49-F238E27FC236}">
              <a16:creationId xmlns:a16="http://schemas.microsoft.com/office/drawing/2014/main" id="{D4B1C955-5430-478C-B6F7-A9342B08A7CB}"/>
            </a:ext>
          </a:extLst>
        </xdr:cNvPr>
        <xdr:cNvSpPr/>
      </xdr:nvSpPr>
      <xdr:spPr>
        <a:xfrm>
          <a:off x="4131310" y="1458912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161941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8DFA5AE3-4EC3-4579-8948-14D1CA9FC359}"/>
            </a:ext>
          </a:extLst>
        </xdr:cNvPr>
        <xdr:cNvSpPr txBox="1"/>
      </xdr:nvSpPr>
      <xdr:spPr>
        <a:xfrm>
          <a:off x="4212590" y="14565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156845</xdr:rowOff>
    </xdr:from>
    <xdr:to>
      <xdr:col>20</xdr:col>
      <xdr:colOff>38100</xdr:colOff>
      <xdr:row>85</xdr:row>
      <xdr:rowOff>86995</xdr:rowOff>
    </xdr:to>
    <xdr:sp macro="" textlink="">
      <xdr:nvSpPr>
        <xdr:cNvPr id="307" name="楕円 306">
          <a:extLst>
            <a:ext uri="{FF2B5EF4-FFF2-40B4-BE49-F238E27FC236}">
              <a16:creationId xmlns:a16="http://schemas.microsoft.com/office/drawing/2014/main" id="{4093B62F-A332-4F70-891B-64FA1F9B3551}"/>
            </a:ext>
          </a:extLst>
        </xdr:cNvPr>
        <xdr:cNvSpPr/>
      </xdr:nvSpPr>
      <xdr:spPr>
        <a:xfrm>
          <a:off x="3388360" y="14560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36195</xdr:rowOff>
    </xdr:from>
    <xdr:to>
      <xdr:col>24</xdr:col>
      <xdr:colOff>63500</xdr:colOff>
      <xdr:row>85</xdr:row>
      <xdr:rowOff>62864</xdr:rowOff>
    </xdr:to>
    <xdr:cxnSp macro="">
      <xdr:nvCxnSpPr>
        <xdr:cNvPr id="308" name="直線コネクタ 307">
          <a:extLst>
            <a:ext uri="{FF2B5EF4-FFF2-40B4-BE49-F238E27FC236}">
              <a16:creationId xmlns:a16="http://schemas.microsoft.com/office/drawing/2014/main" id="{BC5A34DD-6CCD-4F7A-88A2-EFB408F243E0}"/>
            </a:ext>
          </a:extLst>
        </xdr:cNvPr>
        <xdr:cNvCxnSpPr/>
      </xdr:nvCxnSpPr>
      <xdr:spPr>
        <a:xfrm>
          <a:off x="3431540" y="14609445"/>
          <a:ext cx="7429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130175</xdr:rowOff>
    </xdr:from>
    <xdr:to>
      <xdr:col>15</xdr:col>
      <xdr:colOff>101600</xdr:colOff>
      <xdr:row>85</xdr:row>
      <xdr:rowOff>60325</xdr:rowOff>
    </xdr:to>
    <xdr:sp macro="" textlink="">
      <xdr:nvSpPr>
        <xdr:cNvPr id="309" name="楕円 308">
          <a:extLst>
            <a:ext uri="{FF2B5EF4-FFF2-40B4-BE49-F238E27FC236}">
              <a16:creationId xmlns:a16="http://schemas.microsoft.com/office/drawing/2014/main" id="{A2729C95-7A61-4B3A-A1DF-FF654FDB847D}"/>
            </a:ext>
          </a:extLst>
        </xdr:cNvPr>
        <xdr:cNvSpPr/>
      </xdr:nvSpPr>
      <xdr:spPr>
        <a:xfrm>
          <a:off x="2571750" y="145357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9525</xdr:rowOff>
    </xdr:from>
    <xdr:to>
      <xdr:col>19</xdr:col>
      <xdr:colOff>177800</xdr:colOff>
      <xdr:row>85</xdr:row>
      <xdr:rowOff>36195</xdr:rowOff>
    </xdr:to>
    <xdr:cxnSp macro="">
      <xdr:nvCxnSpPr>
        <xdr:cNvPr id="310" name="直線コネクタ 309">
          <a:extLst>
            <a:ext uri="{FF2B5EF4-FFF2-40B4-BE49-F238E27FC236}">
              <a16:creationId xmlns:a16="http://schemas.microsoft.com/office/drawing/2014/main" id="{D678D85F-75AB-4083-B18B-F0A74E6A59F1}"/>
            </a:ext>
          </a:extLst>
        </xdr:cNvPr>
        <xdr:cNvCxnSpPr/>
      </xdr:nvCxnSpPr>
      <xdr:spPr>
        <a:xfrm>
          <a:off x="2626360" y="14584680"/>
          <a:ext cx="80518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116839</xdr:rowOff>
    </xdr:from>
    <xdr:to>
      <xdr:col>10</xdr:col>
      <xdr:colOff>165100</xdr:colOff>
      <xdr:row>85</xdr:row>
      <xdr:rowOff>46989</xdr:rowOff>
    </xdr:to>
    <xdr:sp macro="" textlink="">
      <xdr:nvSpPr>
        <xdr:cNvPr id="311" name="楕円 310">
          <a:extLst>
            <a:ext uri="{FF2B5EF4-FFF2-40B4-BE49-F238E27FC236}">
              <a16:creationId xmlns:a16="http://schemas.microsoft.com/office/drawing/2014/main" id="{4143C950-583C-4E06-B9F3-504372BEC735}"/>
            </a:ext>
          </a:extLst>
        </xdr:cNvPr>
        <xdr:cNvSpPr/>
      </xdr:nvSpPr>
      <xdr:spPr>
        <a:xfrm>
          <a:off x="1774190" y="145186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167639</xdr:rowOff>
    </xdr:from>
    <xdr:to>
      <xdr:col>15</xdr:col>
      <xdr:colOff>50800</xdr:colOff>
      <xdr:row>85</xdr:row>
      <xdr:rowOff>9525</xdr:rowOff>
    </xdr:to>
    <xdr:cxnSp macro="">
      <xdr:nvCxnSpPr>
        <xdr:cNvPr id="312" name="直線コネクタ 311">
          <a:extLst>
            <a:ext uri="{FF2B5EF4-FFF2-40B4-BE49-F238E27FC236}">
              <a16:creationId xmlns:a16="http://schemas.microsoft.com/office/drawing/2014/main" id="{D7C2CACB-5E80-4504-8F92-D4EF53EB9C5B}"/>
            </a:ext>
          </a:extLst>
        </xdr:cNvPr>
        <xdr:cNvCxnSpPr/>
      </xdr:nvCxnSpPr>
      <xdr:spPr>
        <a:xfrm>
          <a:off x="1828800" y="14573249"/>
          <a:ext cx="79756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90170</xdr:rowOff>
    </xdr:from>
    <xdr:to>
      <xdr:col>6</xdr:col>
      <xdr:colOff>38100</xdr:colOff>
      <xdr:row>85</xdr:row>
      <xdr:rowOff>20320</xdr:rowOff>
    </xdr:to>
    <xdr:sp macro="" textlink="">
      <xdr:nvSpPr>
        <xdr:cNvPr id="313" name="楕円 312">
          <a:extLst>
            <a:ext uri="{FF2B5EF4-FFF2-40B4-BE49-F238E27FC236}">
              <a16:creationId xmlns:a16="http://schemas.microsoft.com/office/drawing/2014/main" id="{CA02F1D9-9EF1-4816-84D9-CE7D6B8FD1F5}"/>
            </a:ext>
          </a:extLst>
        </xdr:cNvPr>
        <xdr:cNvSpPr/>
      </xdr:nvSpPr>
      <xdr:spPr>
        <a:xfrm>
          <a:off x="988060" y="144957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140970</xdr:rowOff>
    </xdr:from>
    <xdr:to>
      <xdr:col>10</xdr:col>
      <xdr:colOff>114300</xdr:colOff>
      <xdr:row>84</xdr:row>
      <xdr:rowOff>167639</xdr:rowOff>
    </xdr:to>
    <xdr:cxnSp macro="">
      <xdr:nvCxnSpPr>
        <xdr:cNvPr id="314" name="直線コネクタ 313">
          <a:extLst>
            <a:ext uri="{FF2B5EF4-FFF2-40B4-BE49-F238E27FC236}">
              <a16:creationId xmlns:a16="http://schemas.microsoft.com/office/drawing/2014/main" id="{3BAA3999-CEE2-41F4-A7F9-B24A0D49051B}"/>
            </a:ext>
          </a:extLst>
        </xdr:cNvPr>
        <xdr:cNvCxnSpPr/>
      </xdr:nvCxnSpPr>
      <xdr:spPr>
        <a:xfrm>
          <a:off x="1031240" y="14540865"/>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111141</xdr:rowOff>
    </xdr:from>
    <xdr:ext cx="405111" cy="259045"/>
    <xdr:sp macro="" textlink="">
      <xdr:nvSpPr>
        <xdr:cNvPr id="315" name="n_1aveValue【福祉施設】&#10;有形固定資産減価償却率">
          <a:extLst>
            <a:ext uri="{FF2B5EF4-FFF2-40B4-BE49-F238E27FC236}">
              <a16:creationId xmlns:a16="http://schemas.microsoft.com/office/drawing/2014/main" id="{159EC2FA-6184-4375-9E58-F426541AEDCB}"/>
            </a:ext>
          </a:extLst>
        </xdr:cNvPr>
        <xdr:cNvSpPr txBox="1"/>
      </xdr:nvSpPr>
      <xdr:spPr>
        <a:xfrm>
          <a:off x="32391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92091</xdr:rowOff>
    </xdr:from>
    <xdr:ext cx="405111" cy="259045"/>
    <xdr:sp macro="" textlink="">
      <xdr:nvSpPr>
        <xdr:cNvPr id="316" name="n_2aveValue【福祉施設】&#10;有形固定資産減価償却率">
          <a:extLst>
            <a:ext uri="{FF2B5EF4-FFF2-40B4-BE49-F238E27FC236}">
              <a16:creationId xmlns:a16="http://schemas.microsoft.com/office/drawing/2014/main" id="{522DF3E3-7B8F-45A4-9BBC-8D7171F1F28E}"/>
            </a:ext>
          </a:extLst>
        </xdr:cNvPr>
        <xdr:cNvSpPr txBox="1"/>
      </xdr:nvSpPr>
      <xdr:spPr>
        <a:xfrm>
          <a:off x="2439044" y="13811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71138</xdr:rowOff>
    </xdr:from>
    <xdr:ext cx="405111" cy="259045"/>
    <xdr:sp macro="" textlink="">
      <xdr:nvSpPr>
        <xdr:cNvPr id="317" name="n_3aveValue【福祉施設】&#10;有形固定資産減価償却率">
          <a:extLst>
            <a:ext uri="{FF2B5EF4-FFF2-40B4-BE49-F238E27FC236}">
              <a16:creationId xmlns:a16="http://schemas.microsoft.com/office/drawing/2014/main" id="{4CB6D252-8CB2-479A-8109-81701AF41BFC}"/>
            </a:ext>
          </a:extLst>
        </xdr:cNvPr>
        <xdr:cNvSpPr txBox="1"/>
      </xdr:nvSpPr>
      <xdr:spPr>
        <a:xfrm>
          <a:off x="1641484" y="1378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53991</xdr:rowOff>
    </xdr:from>
    <xdr:ext cx="405111" cy="259045"/>
    <xdr:sp macro="" textlink="">
      <xdr:nvSpPr>
        <xdr:cNvPr id="318" name="n_4aveValue【福祉施設】&#10;有形固定資産減価償却率">
          <a:extLst>
            <a:ext uri="{FF2B5EF4-FFF2-40B4-BE49-F238E27FC236}">
              <a16:creationId xmlns:a16="http://schemas.microsoft.com/office/drawing/2014/main" id="{F6F9873C-C0D5-4894-A3F9-6104227BB439}"/>
            </a:ext>
          </a:extLst>
        </xdr:cNvPr>
        <xdr:cNvSpPr txBox="1"/>
      </xdr:nvSpPr>
      <xdr:spPr>
        <a:xfrm>
          <a:off x="855354" y="1377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78122</xdr:rowOff>
    </xdr:from>
    <xdr:ext cx="405111" cy="259045"/>
    <xdr:sp macro="" textlink="">
      <xdr:nvSpPr>
        <xdr:cNvPr id="319" name="n_1mainValue【福祉施設】&#10;有形固定資産減価償却率">
          <a:extLst>
            <a:ext uri="{FF2B5EF4-FFF2-40B4-BE49-F238E27FC236}">
              <a16:creationId xmlns:a16="http://schemas.microsoft.com/office/drawing/2014/main" id="{38BD6BEA-83BA-490B-94BF-FA908192C97A}"/>
            </a:ext>
          </a:extLst>
        </xdr:cNvPr>
        <xdr:cNvSpPr txBox="1"/>
      </xdr:nvSpPr>
      <xdr:spPr>
        <a:xfrm>
          <a:off x="3239144" y="1465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51452</xdr:rowOff>
    </xdr:from>
    <xdr:ext cx="405111" cy="259045"/>
    <xdr:sp macro="" textlink="">
      <xdr:nvSpPr>
        <xdr:cNvPr id="320" name="n_2mainValue【福祉施設】&#10;有形固定資産減価償却率">
          <a:extLst>
            <a:ext uri="{FF2B5EF4-FFF2-40B4-BE49-F238E27FC236}">
              <a16:creationId xmlns:a16="http://schemas.microsoft.com/office/drawing/2014/main" id="{215BE824-26FC-4D16-8333-485222325BFB}"/>
            </a:ext>
          </a:extLst>
        </xdr:cNvPr>
        <xdr:cNvSpPr txBox="1"/>
      </xdr:nvSpPr>
      <xdr:spPr>
        <a:xfrm>
          <a:off x="2439044" y="1462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38116</xdr:rowOff>
    </xdr:from>
    <xdr:ext cx="405111" cy="259045"/>
    <xdr:sp macro="" textlink="">
      <xdr:nvSpPr>
        <xdr:cNvPr id="321" name="n_3mainValue【福祉施設】&#10;有形固定資産減価償却率">
          <a:extLst>
            <a:ext uri="{FF2B5EF4-FFF2-40B4-BE49-F238E27FC236}">
              <a16:creationId xmlns:a16="http://schemas.microsoft.com/office/drawing/2014/main" id="{60965273-9530-467F-9C06-81A00A4FDC39}"/>
            </a:ext>
          </a:extLst>
        </xdr:cNvPr>
        <xdr:cNvSpPr txBox="1"/>
      </xdr:nvSpPr>
      <xdr:spPr>
        <a:xfrm>
          <a:off x="1641484" y="1461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11447</xdr:rowOff>
    </xdr:from>
    <xdr:ext cx="405111" cy="259045"/>
    <xdr:sp macro="" textlink="">
      <xdr:nvSpPr>
        <xdr:cNvPr id="322" name="n_4mainValue【福祉施設】&#10;有形固定資産減価償却率">
          <a:extLst>
            <a:ext uri="{FF2B5EF4-FFF2-40B4-BE49-F238E27FC236}">
              <a16:creationId xmlns:a16="http://schemas.microsoft.com/office/drawing/2014/main" id="{F740BC6E-3CD3-44B7-894E-B1A6CB0997CB}"/>
            </a:ext>
          </a:extLst>
        </xdr:cNvPr>
        <xdr:cNvSpPr txBox="1"/>
      </xdr:nvSpPr>
      <xdr:spPr>
        <a:xfrm>
          <a:off x="855354"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E071687C-EE44-4284-BD4D-934D3375215A}"/>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1676C88D-1DA2-4274-81A3-DF08C5E3BA4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6ED7DA32-25B0-4DD5-914A-8CD719B79A0F}"/>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66A9607D-7B7E-4599-B66C-D46554DE73F7}"/>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814CA8CB-132A-4071-A927-15E03ABE9F76}"/>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ABE54DC4-F87C-45C6-B40B-4956FFBBC467}"/>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3ED46757-B87E-43AC-8F43-B673097D741D}"/>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F8E80BD7-415F-4C4F-89E3-52164BA39FA9}"/>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E66D9408-1DE2-4455-8251-A0B4C57F1ED9}"/>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31972D67-7622-4949-8A76-B2DB89BB6A10}"/>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a:extLst>
            <a:ext uri="{FF2B5EF4-FFF2-40B4-BE49-F238E27FC236}">
              <a16:creationId xmlns:a16="http://schemas.microsoft.com/office/drawing/2014/main" id="{E71922C6-FCD6-4464-B2C7-AE20E23AC9A7}"/>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a:extLst>
            <a:ext uri="{FF2B5EF4-FFF2-40B4-BE49-F238E27FC236}">
              <a16:creationId xmlns:a16="http://schemas.microsoft.com/office/drawing/2014/main" id="{B471AD70-03B6-4CC2-8DA4-2D9E1854572B}"/>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a:extLst>
            <a:ext uri="{FF2B5EF4-FFF2-40B4-BE49-F238E27FC236}">
              <a16:creationId xmlns:a16="http://schemas.microsoft.com/office/drawing/2014/main" id="{C27E25F9-2AEE-4019-9D7F-56B6B37109E4}"/>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a:extLst>
            <a:ext uri="{FF2B5EF4-FFF2-40B4-BE49-F238E27FC236}">
              <a16:creationId xmlns:a16="http://schemas.microsoft.com/office/drawing/2014/main" id="{10BDBC79-9EB8-4880-86C6-A7FA6A6FCFF1}"/>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id="{C1033E21-38C4-4D6D-B4AE-48E12AC1D7E6}"/>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a:extLst>
            <a:ext uri="{FF2B5EF4-FFF2-40B4-BE49-F238E27FC236}">
              <a16:creationId xmlns:a16="http://schemas.microsoft.com/office/drawing/2014/main" id="{2A4533E5-7F19-4C27-B716-D6030A565F1B}"/>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a:extLst>
            <a:ext uri="{FF2B5EF4-FFF2-40B4-BE49-F238E27FC236}">
              <a16:creationId xmlns:a16="http://schemas.microsoft.com/office/drawing/2014/main" id="{CE88F7E9-0C83-485B-BE5D-4E14EA48CF1E}"/>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a:extLst>
            <a:ext uri="{FF2B5EF4-FFF2-40B4-BE49-F238E27FC236}">
              <a16:creationId xmlns:a16="http://schemas.microsoft.com/office/drawing/2014/main" id="{C6ACD233-6068-41E4-B7E6-4AC9EF75C29B}"/>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a:extLst>
            <a:ext uri="{FF2B5EF4-FFF2-40B4-BE49-F238E27FC236}">
              <a16:creationId xmlns:a16="http://schemas.microsoft.com/office/drawing/2014/main" id="{05A5D504-0493-48EC-A334-8BEFBE3FA84B}"/>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2" name="テキスト ボックス 341">
          <a:extLst>
            <a:ext uri="{FF2B5EF4-FFF2-40B4-BE49-F238E27FC236}">
              <a16:creationId xmlns:a16="http://schemas.microsoft.com/office/drawing/2014/main" id="{23B33A4F-B2F1-41EB-84B6-FEB878BCF3B9}"/>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82D7335D-E78A-4E15-B6A0-7CBFC05AE2BB}"/>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DD4860A2-942E-487B-AEAF-7C77875BD406}"/>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id="{29BB2F42-21A3-4C73-8663-F6558C3A8005}"/>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30480</xdr:rowOff>
    </xdr:from>
    <xdr:to>
      <xdr:col>54</xdr:col>
      <xdr:colOff>189865</xdr:colOff>
      <xdr:row>86</xdr:row>
      <xdr:rowOff>110489</xdr:rowOff>
    </xdr:to>
    <xdr:cxnSp macro="">
      <xdr:nvCxnSpPr>
        <xdr:cNvPr id="346" name="直線コネクタ 345">
          <a:extLst>
            <a:ext uri="{FF2B5EF4-FFF2-40B4-BE49-F238E27FC236}">
              <a16:creationId xmlns:a16="http://schemas.microsoft.com/office/drawing/2014/main" id="{E4251C52-7F18-43D1-B3E6-08C64FF600DE}"/>
            </a:ext>
          </a:extLst>
        </xdr:cNvPr>
        <xdr:cNvCxnSpPr/>
      </xdr:nvCxnSpPr>
      <xdr:spPr>
        <a:xfrm flipV="1">
          <a:off x="9429115" y="13573125"/>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7" name="【福祉施設】&#10;一人当たり面積最小値テキスト">
          <a:extLst>
            <a:ext uri="{FF2B5EF4-FFF2-40B4-BE49-F238E27FC236}">
              <a16:creationId xmlns:a16="http://schemas.microsoft.com/office/drawing/2014/main" id="{A6445FF6-D917-41C3-98AE-16FE52DFF89C}"/>
            </a:ext>
          </a:extLst>
        </xdr:cNvPr>
        <xdr:cNvSpPr txBox="1"/>
      </xdr:nvSpPr>
      <xdr:spPr>
        <a:xfrm>
          <a:off x="946785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8" name="直線コネクタ 347">
          <a:extLst>
            <a:ext uri="{FF2B5EF4-FFF2-40B4-BE49-F238E27FC236}">
              <a16:creationId xmlns:a16="http://schemas.microsoft.com/office/drawing/2014/main" id="{7E6DACF0-44A4-4A98-9C56-66B988BB06F4}"/>
            </a:ext>
          </a:extLst>
        </xdr:cNvPr>
        <xdr:cNvCxnSpPr/>
      </xdr:nvCxnSpPr>
      <xdr:spPr>
        <a:xfrm>
          <a:off x="9356090" y="148532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148607</xdr:rowOff>
    </xdr:from>
    <xdr:ext cx="469744" cy="259045"/>
    <xdr:sp macro="" textlink="">
      <xdr:nvSpPr>
        <xdr:cNvPr id="349" name="【福祉施設】&#10;一人当たり面積最大値テキスト">
          <a:extLst>
            <a:ext uri="{FF2B5EF4-FFF2-40B4-BE49-F238E27FC236}">
              <a16:creationId xmlns:a16="http://schemas.microsoft.com/office/drawing/2014/main" id="{4E165FAD-E5AD-4A64-BDDD-28B1BE488129}"/>
            </a:ext>
          </a:extLst>
        </xdr:cNvPr>
        <xdr:cNvSpPr txBox="1"/>
      </xdr:nvSpPr>
      <xdr:spPr>
        <a:xfrm>
          <a:off x="9467850" y="1335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30480</xdr:rowOff>
    </xdr:from>
    <xdr:to>
      <xdr:col>55</xdr:col>
      <xdr:colOff>88900</xdr:colOff>
      <xdr:row>79</xdr:row>
      <xdr:rowOff>30480</xdr:rowOff>
    </xdr:to>
    <xdr:cxnSp macro="">
      <xdr:nvCxnSpPr>
        <xdr:cNvPr id="350" name="直線コネクタ 349">
          <a:extLst>
            <a:ext uri="{FF2B5EF4-FFF2-40B4-BE49-F238E27FC236}">
              <a16:creationId xmlns:a16="http://schemas.microsoft.com/office/drawing/2014/main" id="{0A0E1A28-B698-45A4-91DC-14AEAD225776}"/>
            </a:ext>
          </a:extLst>
        </xdr:cNvPr>
        <xdr:cNvCxnSpPr/>
      </xdr:nvCxnSpPr>
      <xdr:spPr>
        <a:xfrm>
          <a:off x="9356090" y="135731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101616</xdr:rowOff>
    </xdr:from>
    <xdr:ext cx="469744" cy="259045"/>
    <xdr:sp macro="" textlink="">
      <xdr:nvSpPr>
        <xdr:cNvPr id="351" name="【福祉施設】&#10;一人当たり面積平均値テキスト">
          <a:extLst>
            <a:ext uri="{FF2B5EF4-FFF2-40B4-BE49-F238E27FC236}">
              <a16:creationId xmlns:a16="http://schemas.microsoft.com/office/drawing/2014/main" id="{264D26BB-A082-43EE-86AE-BF37B64E0AD2}"/>
            </a:ext>
          </a:extLst>
        </xdr:cNvPr>
        <xdr:cNvSpPr txBox="1"/>
      </xdr:nvSpPr>
      <xdr:spPr>
        <a:xfrm>
          <a:off x="9467850" y="143281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78739</xdr:rowOff>
    </xdr:from>
    <xdr:to>
      <xdr:col>55</xdr:col>
      <xdr:colOff>50800</xdr:colOff>
      <xdr:row>85</xdr:row>
      <xdr:rowOff>8889</xdr:rowOff>
    </xdr:to>
    <xdr:sp macro="" textlink="">
      <xdr:nvSpPr>
        <xdr:cNvPr id="352" name="フローチャート: 判断 351">
          <a:extLst>
            <a:ext uri="{FF2B5EF4-FFF2-40B4-BE49-F238E27FC236}">
              <a16:creationId xmlns:a16="http://schemas.microsoft.com/office/drawing/2014/main" id="{828AC54A-C553-40A0-A5A8-220583151188}"/>
            </a:ext>
          </a:extLst>
        </xdr:cNvPr>
        <xdr:cNvSpPr/>
      </xdr:nvSpPr>
      <xdr:spPr>
        <a:xfrm>
          <a:off x="9394190" y="1448053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3" name="フローチャート: 判断 352">
          <a:extLst>
            <a:ext uri="{FF2B5EF4-FFF2-40B4-BE49-F238E27FC236}">
              <a16:creationId xmlns:a16="http://schemas.microsoft.com/office/drawing/2014/main" id="{31BF8E95-F51D-4100-A497-0AA18DFE4F53}"/>
            </a:ext>
          </a:extLst>
        </xdr:cNvPr>
        <xdr:cNvSpPr/>
      </xdr:nvSpPr>
      <xdr:spPr>
        <a:xfrm>
          <a:off x="8632190" y="144995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86361</xdr:rowOff>
    </xdr:from>
    <xdr:to>
      <xdr:col>46</xdr:col>
      <xdr:colOff>38100</xdr:colOff>
      <xdr:row>85</xdr:row>
      <xdr:rowOff>16511</xdr:rowOff>
    </xdr:to>
    <xdr:sp macro="" textlink="">
      <xdr:nvSpPr>
        <xdr:cNvPr id="354" name="フローチャート: 判断 353">
          <a:extLst>
            <a:ext uri="{FF2B5EF4-FFF2-40B4-BE49-F238E27FC236}">
              <a16:creationId xmlns:a16="http://schemas.microsoft.com/office/drawing/2014/main" id="{4E2B5302-2E3E-4FDA-B51F-8EF28BDF7A7D}"/>
            </a:ext>
          </a:extLst>
        </xdr:cNvPr>
        <xdr:cNvSpPr/>
      </xdr:nvSpPr>
      <xdr:spPr>
        <a:xfrm>
          <a:off x="7846060" y="144900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74930</xdr:rowOff>
    </xdr:from>
    <xdr:to>
      <xdr:col>41</xdr:col>
      <xdr:colOff>101600</xdr:colOff>
      <xdr:row>85</xdr:row>
      <xdr:rowOff>5080</xdr:rowOff>
    </xdr:to>
    <xdr:sp macro="" textlink="">
      <xdr:nvSpPr>
        <xdr:cNvPr id="355" name="フローチャート: 判断 354">
          <a:extLst>
            <a:ext uri="{FF2B5EF4-FFF2-40B4-BE49-F238E27FC236}">
              <a16:creationId xmlns:a16="http://schemas.microsoft.com/office/drawing/2014/main" id="{127DE8CF-80D6-4DDA-8B4E-315F39277DB8}"/>
            </a:ext>
          </a:extLst>
        </xdr:cNvPr>
        <xdr:cNvSpPr/>
      </xdr:nvSpPr>
      <xdr:spPr>
        <a:xfrm>
          <a:off x="7029450" y="144767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63500</xdr:rowOff>
    </xdr:from>
    <xdr:to>
      <xdr:col>36</xdr:col>
      <xdr:colOff>165100</xdr:colOff>
      <xdr:row>84</xdr:row>
      <xdr:rowOff>165100</xdr:rowOff>
    </xdr:to>
    <xdr:sp macro="" textlink="">
      <xdr:nvSpPr>
        <xdr:cNvPr id="356" name="フローチャート: 判断 355">
          <a:extLst>
            <a:ext uri="{FF2B5EF4-FFF2-40B4-BE49-F238E27FC236}">
              <a16:creationId xmlns:a16="http://schemas.microsoft.com/office/drawing/2014/main" id="{0228BB35-2BF8-4EA5-9D5E-E2A41AD9FB41}"/>
            </a:ext>
          </a:extLst>
        </xdr:cNvPr>
        <xdr:cNvSpPr/>
      </xdr:nvSpPr>
      <xdr:spPr>
        <a:xfrm>
          <a:off x="6231890" y="144614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39894CD-B46C-4B7C-9BC4-31E611CC8637}"/>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C59EE5F-CB1E-4B24-98B7-CB8D738D26E0}"/>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FAFA6AE-13A6-43BE-B5EB-A9C20DCBD94D}"/>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2B62C92-F9A7-4F10-A8A2-21D79A58BEE1}"/>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B267BA8-E1DF-4584-92FF-DFCE56BA1DFB}"/>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170180</xdr:rowOff>
    </xdr:from>
    <xdr:to>
      <xdr:col>55</xdr:col>
      <xdr:colOff>50800</xdr:colOff>
      <xdr:row>86</xdr:row>
      <xdr:rowOff>100330</xdr:rowOff>
    </xdr:to>
    <xdr:sp macro="" textlink="">
      <xdr:nvSpPr>
        <xdr:cNvPr id="362" name="楕円 361">
          <a:extLst>
            <a:ext uri="{FF2B5EF4-FFF2-40B4-BE49-F238E27FC236}">
              <a16:creationId xmlns:a16="http://schemas.microsoft.com/office/drawing/2014/main" id="{ADA0FDB7-18EC-4D32-B91B-D64E67E83AD4}"/>
            </a:ext>
          </a:extLst>
        </xdr:cNvPr>
        <xdr:cNvSpPr/>
      </xdr:nvSpPr>
      <xdr:spPr>
        <a:xfrm>
          <a:off x="9394190" y="1474724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85107</xdr:rowOff>
    </xdr:from>
    <xdr:ext cx="469744" cy="259045"/>
    <xdr:sp macro="" textlink="">
      <xdr:nvSpPr>
        <xdr:cNvPr id="363" name="【福祉施設】&#10;一人当たり面積該当値テキスト">
          <a:extLst>
            <a:ext uri="{FF2B5EF4-FFF2-40B4-BE49-F238E27FC236}">
              <a16:creationId xmlns:a16="http://schemas.microsoft.com/office/drawing/2014/main" id="{3C729B90-0F7C-4E24-B867-4E62283CB20D}"/>
            </a:ext>
          </a:extLst>
        </xdr:cNvPr>
        <xdr:cNvSpPr txBox="1"/>
      </xdr:nvSpPr>
      <xdr:spPr>
        <a:xfrm>
          <a:off x="9467850" y="1466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170180</xdr:rowOff>
    </xdr:from>
    <xdr:to>
      <xdr:col>50</xdr:col>
      <xdr:colOff>165100</xdr:colOff>
      <xdr:row>86</xdr:row>
      <xdr:rowOff>100330</xdr:rowOff>
    </xdr:to>
    <xdr:sp macro="" textlink="">
      <xdr:nvSpPr>
        <xdr:cNvPr id="364" name="楕円 363">
          <a:extLst>
            <a:ext uri="{FF2B5EF4-FFF2-40B4-BE49-F238E27FC236}">
              <a16:creationId xmlns:a16="http://schemas.microsoft.com/office/drawing/2014/main" id="{7A65C426-F028-4287-9ED9-E94030719B49}"/>
            </a:ext>
          </a:extLst>
        </xdr:cNvPr>
        <xdr:cNvSpPr/>
      </xdr:nvSpPr>
      <xdr:spPr>
        <a:xfrm>
          <a:off x="8632190" y="147472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49530</xdr:rowOff>
    </xdr:from>
    <xdr:to>
      <xdr:col>55</xdr:col>
      <xdr:colOff>0</xdr:colOff>
      <xdr:row>86</xdr:row>
      <xdr:rowOff>49530</xdr:rowOff>
    </xdr:to>
    <xdr:cxnSp macro="">
      <xdr:nvCxnSpPr>
        <xdr:cNvPr id="365" name="直線コネクタ 364">
          <a:extLst>
            <a:ext uri="{FF2B5EF4-FFF2-40B4-BE49-F238E27FC236}">
              <a16:creationId xmlns:a16="http://schemas.microsoft.com/office/drawing/2014/main" id="{CA1DCEF5-F5D5-47C5-9C97-FE265EACB90A}"/>
            </a:ext>
          </a:extLst>
        </xdr:cNvPr>
        <xdr:cNvCxnSpPr/>
      </xdr:nvCxnSpPr>
      <xdr:spPr>
        <a:xfrm>
          <a:off x="8686800" y="147980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170180</xdr:rowOff>
    </xdr:from>
    <xdr:to>
      <xdr:col>46</xdr:col>
      <xdr:colOff>38100</xdr:colOff>
      <xdr:row>86</xdr:row>
      <xdr:rowOff>100330</xdr:rowOff>
    </xdr:to>
    <xdr:sp macro="" textlink="">
      <xdr:nvSpPr>
        <xdr:cNvPr id="366" name="楕円 365">
          <a:extLst>
            <a:ext uri="{FF2B5EF4-FFF2-40B4-BE49-F238E27FC236}">
              <a16:creationId xmlns:a16="http://schemas.microsoft.com/office/drawing/2014/main" id="{15D45EC2-D742-4393-92A2-67B4022D37A0}"/>
            </a:ext>
          </a:extLst>
        </xdr:cNvPr>
        <xdr:cNvSpPr/>
      </xdr:nvSpPr>
      <xdr:spPr>
        <a:xfrm>
          <a:off x="7846060" y="147472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49530</xdr:rowOff>
    </xdr:from>
    <xdr:to>
      <xdr:col>50</xdr:col>
      <xdr:colOff>114300</xdr:colOff>
      <xdr:row>86</xdr:row>
      <xdr:rowOff>49530</xdr:rowOff>
    </xdr:to>
    <xdr:cxnSp macro="">
      <xdr:nvCxnSpPr>
        <xdr:cNvPr id="367" name="直線コネクタ 366">
          <a:extLst>
            <a:ext uri="{FF2B5EF4-FFF2-40B4-BE49-F238E27FC236}">
              <a16:creationId xmlns:a16="http://schemas.microsoft.com/office/drawing/2014/main" id="{7FE3E284-9330-4B78-82A0-DB58ADAA25BA}"/>
            </a:ext>
          </a:extLst>
        </xdr:cNvPr>
        <xdr:cNvCxnSpPr/>
      </xdr:nvCxnSpPr>
      <xdr:spPr>
        <a:xfrm>
          <a:off x="7889240" y="147980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170180</xdr:rowOff>
    </xdr:from>
    <xdr:to>
      <xdr:col>41</xdr:col>
      <xdr:colOff>101600</xdr:colOff>
      <xdr:row>86</xdr:row>
      <xdr:rowOff>100330</xdr:rowOff>
    </xdr:to>
    <xdr:sp macro="" textlink="">
      <xdr:nvSpPr>
        <xdr:cNvPr id="368" name="楕円 367">
          <a:extLst>
            <a:ext uri="{FF2B5EF4-FFF2-40B4-BE49-F238E27FC236}">
              <a16:creationId xmlns:a16="http://schemas.microsoft.com/office/drawing/2014/main" id="{2A01209B-168B-4E7C-B75B-23E17C30327F}"/>
            </a:ext>
          </a:extLst>
        </xdr:cNvPr>
        <xdr:cNvSpPr/>
      </xdr:nvSpPr>
      <xdr:spPr>
        <a:xfrm>
          <a:off x="7029450" y="147472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49530</xdr:rowOff>
    </xdr:from>
    <xdr:to>
      <xdr:col>45</xdr:col>
      <xdr:colOff>177800</xdr:colOff>
      <xdr:row>86</xdr:row>
      <xdr:rowOff>49530</xdr:rowOff>
    </xdr:to>
    <xdr:cxnSp macro="">
      <xdr:nvCxnSpPr>
        <xdr:cNvPr id="369" name="直線コネクタ 368">
          <a:extLst>
            <a:ext uri="{FF2B5EF4-FFF2-40B4-BE49-F238E27FC236}">
              <a16:creationId xmlns:a16="http://schemas.microsoft.com/office/drawing/2014/main" id="{67A54218-326B-429B-A37F-A3ADB335A271}"/>
            </a:ext>
          </a:extLst>
        </xdr:cNvPr>
        <xdr:cNvCxnSpPr/>
      </xdr:nvCxnSpPr>
      <xdr:spPr>
        <a:xfrm>
          <a:off x="7084060" y="147980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170180</xdr:rowOff>
    </xdr:from>
    <xdr:to>
      <xdr:col>36</xdr:col>
      <xdr:colOff>165100</xdr:colOff>
      <xdr:row>86</xdr:row>
      <xdr:rowOff>100330</xdr:rowOff>
    </xdr:to>
    <xdr:sp macro="" textlink="">
      <xdr:nvSpPr>
        <xdr:cNvPr id="370" name="楕円 369">
          <a:extLst>
            <a:ext uri="{FF2B5EF4-FFF2-40B4-BE49-F238E27FC236}">
              <a16:creationId xmlns:a16="http://schemas.microsoft.com/office/drawing/2014/main" id="{AF27A5B5-90E4-4F37-881A-775DE7926AAD}"/>
            </a:ext>
          </a:extLst>
        </xdr:cNvPr>
        <xdr:cNvSpPr/>
      </xdr:nvSpPr>
      <xdr:spPr>
        <a:xfrm>
          <a:off x="6231890" y="147472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49530</xdr:rowOff>
    </xdr:from>
    <xdr:to>
      <xdr:col>41</xdr:col>
      <xdr:colOff>50800</xdr:colOff>
      <xdr:row>86</xdr:row>
      <xdr:rowOff>49530</xdr:rowOff>
    </xdr:to>
    <xdr:cxnSp macro="">
      <xdr:nvCxnSpPr>
        <xdr:cNvPr id="371" name="直線コネクタ 370">
          <a:extLst>
            <a:ext uri="{FF2B5EF4-FFF2-40B4-BE49-F238E27FC236}">
              <a16:creationId xmlns:a16="http://schemas.microsoft.com/office/drawing/2014/main" id="{9910D15B-8639-4E4F-9F82-894F52F2904A}"/>
            </a:ext>
          </a:extLst>
        </xdr:cNvPr>
        <xdr:cNvCxnSpPr/>
      </xdr:nvCxnSpPr>
      <xdr:spPr>
        <a:xfrm>
          <a:off x="6286500" y="147980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2" name="n_1aveValue【福祉施設】&#10;一人当たり面積">
          <a:extLst>
            <a:ext uri="{FF2B5EF4-FFF2-40B4-BE49-F238E27FC236}">
              <a16:creationId xmlns:a16="http://schemas.microsoft.com/office/drawing/2014/main" id="{8D660448-0BCA-4AFB-9BAB-A92CAF985B59}"/>
            </a:ext>
          </a:extLst>
        </xdr:cNvPr>
        <xdr:cNvSpPr txBox="1"/>
      </xdr:nvSpPr>
      <xdr:spPr>
        <a:xfrm>
          <a:off x="845446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33038</xdr:rowOff>
    </xdr:from>
    <xdr:ext cx="469744" cy="259045"/>
    <xdr:sp macro="" textlink="">
      <xdr:nvSpPr>
        <xdr:cNvPr id="373" name="n_2aveValue【福祉施設】&#10;一人当たり面積">
          <a:extLst>
            <a:ext uri="{FF2B5EF4-FFF2-40B4-BE49-F238E27FC236}">
              <a16:creationId xmlns:a16="http://schemas.microsoft.com/office/drawing/2014/main" id="{870DEFAF-05C0-4829-9BFC-E705EB0B011B}"/>
            </a:ext>
          </a:extLst>
        </xdr:cNvPr>
        <xdr:cNvSpPr txBox="1"/>
      </xdr:nvSpPr>
      <xdr:spPr>
        <a:xfrm>
          <a:off x="7673417" y="14261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21607</xdr:rowOff>
    </xdr:from>
    <xdr:ext cx="469744" cy="259045"/>
    <xdr:sp macro="" textlink="">
      <xdr:nvSpPr>
        <xdr:cNvPr id="374" name="n_3aveValue【福祉施設】&#10;一人当たり面積">
          <a:extLst>
            <a:ext uri="{FF2B5EF4-FFF2-40B4-BE49-F238E27FC236}">
              <a16:creationId xmlns:a16="http://schemas.microsoft.com/office/drawing/2014/main" id="{838887DF-5B82-4122-8268-616ED458499C}"/>
            </a:ext>
          </a:extLst>
        </xdr:cNvPr>
        <xdr:cNvSpPr txBox="1"/>
      </xdr:nvSpPr>
      <xdr:spPr>
        <a:xfrm>
          <a:off x="6866332"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10177</xdr:rowOff>
    </xdr:from>
    <xdr:ext cx="469744" cy="259045"/>
    <xdr:sp macro="" textlink="">
      <xdr:nvSpPr>
        <xdr:cNvPr id="375" name="n_4aveValue【福祉施設】&#10;一人当たり面積">
          <a:extLst>
            <a:ext uri="{FF2B5EF4-FFF2-40B4-BE49-F238E27FC236}">
              <a16:creationId xmlns:a16="http://schemas.microsoft.com/office/drawing/2014/main" id="{396D91EA-BC6A-4104-BB34-7D5B22C19162}"/>
            </a:ext>
          </a:extLst>
        </xdr:cNvPr>
        <xdr:cNvSpPr txBox="1"/>
      </xdr:nvSpPr>
      <xdr:spPr>
        <a:xfrm>
          <a:off x="6068772" y="1424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91457</xdr:rowOff>
    </xdr:from>
    <xdr:ext cx="469744" cy="259045"/>
    <xdr:sp macro="" textlink="">
      <xdr:nvSpPr>
        <xdr:cNvPr id="376" name="n_1mainValue【福祉施設】&#10;一人当たり面積">
          <a:extLst>
            <a:ext uri="{FF2B5EF4-FFF2-40B4-BE49-F238E27FC236}">
              <a16:creationId xmlns:a16="http://schemas.microsoft.com/office/drawing/2014/main" id="{0ECC5B62-73B1-4528-932E-2FEDF22B5E08}"/>
            </a:ext>
          </a:extLst>
        </xdr:cNvPr>
        <xdr:cNvSpPr txBox="1"/>
      </xdr:nvSpPr>
      <xdr:spPr>
        <a:xfrm>
          <a:off x="8454467" y="1483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91457</xdr:rowOff>
    </xdr:from>
    <xdr:ext cx="469744" cy="259045"/>
    <xdr:sp macro="" textlink="">
      <xdr:nvSpPr>
        <xdr:cNvPr id="377" name="n_2mainValue【福祉施設】&#10;一人当たり面積">
          <a:extLst>
            <a:ext uri="{FF2B5EF4-FFF2-40B4-BE49-F238E27FC236}">
              <a16:creationId xmlns:a16="http://schemas.microsoft.com/office/drawing/2014/main" id="{0A4F7F27-5075-45FD-9DBE-7DA51B8BB6FF}"/>
            </a:ext>
          </a:extLst>
        </xdr:cNvPr>
        <xdr:cNvSpPr txBox="1"/>
      </xdr:nvSpPr>
      <xdr:spPr>
        <a:xfrm>
          <a:off x="7673417" y="1483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91457</xdr:rowOff>
    </xdr:from>
    <xdr:ext cx="469744" cy="259045"/>
    <xdr:sp macro="" textlink="">
      <xdr:nvSpPr>
        <xdr:cNvPr id="378" name="n_3mainValue【福祉施設】&#10;一人当たり面積">
          <a:extLst>
            <a:ext uri="{FF2B5EF4-FFF2-40B4-BE49-F238E27FC236}">
              <a16:creationId xmlns:a16="http://schemas.microsoft.com/office/drawing/2014/main" id="{80833768-B523-4F82-9646-9AB05E188AFD}"/>
            </a:ext>
          </a:extLst>
        </xdr:cNvPr>
        <xdr:cNvSpPr txBox="1"/>
      </xdr:nvSpPr>
      <xdr:spPr>
        <a:xfrm>
          <a:off x="6866332" y="1483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91457</xdr:rowOff>
    </xdr:from>
    <xdr:ext cx="469744" cy="259045"/>
    <xdr:sp macro="" textlink="">
      <xdr:nvSpPr>
        <xdr:cNvPr id="379" name="n_4mainValue【福祉施設】&#10;一人当たり面積">
          <a:extLst>
            <a:ext uri="{FF2B5EF4-FFF2-40B4-BE49-F238E27FC236}">
              <a16:creationId xmlns:a16="http://schemas.microsoft.com/office/drawing/2014/main" id="{860A76AB-FD7F-4A9E-98DC-9330843FD351}"/>
            </a:ext>
          </a:extLst>
        </xdr:cNvPr>
        <xdr:cNvSpPr txBox="1"/>
      </xdr:nvSpPr>
      <xdr:spPr>
        <a:xfrm>
          <a:off x="6068772" y="1483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B0FBC67E-90FF-4225-AFC0-049FF97840D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7FC3F4FE-BC8C-4961-8D82-DFD69174B395}"/>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7A50C822-B8FA-4D81-842C-F095CF52F620}"/>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CC21D26C-591E-4CF5-8CFC-396D3C618ED2}"/>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568C0951-EB13-4283-9BB5-20FE86CC7407}"/>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9AF1C2BE-9795-4889-A20E-9AE3F1E64658}"/>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8C843501-A9FA-4D64-9D14-F996785586BD}"/>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FACAA6D8-9AE5-4409-9914-4D4BE94FC6FE}"/>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20358661-568A-4896-9137-555629317330}"/>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CC378DEA-EF2E-4852-AFED-E5D2E8BA3264}"/>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7953652F-F989-4A92-BBB3-1D87A77F96F9}"/>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1" name="直線コネクタ 390">
          <a:extLst>
            <a:ext uri="{FF2B5EF4-FFF2-40B4-BE49-F238E27FC236}">
              <a16:creationId xmlns:a16="http://schemas.microsoft.com/office/drawing/2014/main" id="{720A6212-19C8-4DD9-8411-1CA0C07C7B16}"/>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2" name="テキスト ボックス 391">
          <a:extLst>
            <a:ext uri="{FF2B5EF4-FFF2-40B4-BE49-F238E27FC236}">
              <a16:creationId xmlns:a16="http://schemas.microsoft.com/office/drawing/2014/main" id="{12A82748-0E6E-4D56-B0C7-52DCFC1ECC71}"/>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3" name="直線コネクタ 392">
          <a:extLst>
            <a:ext uri="{FF2B5EF4-FFF2-40B4-BE49-F238E27FC236}">
              <a16:creationId xmlns:a16="http://schemas.microsoft.com/office/drawing/2014/main" id="{702610A0-907F-46C4-98F1-2EF77823D5D1}"/>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4" name="テキスト ボックス 393">
          <a:extLst>
            <a:ext uri="{FF2B5EF4-FFF2-40B4-BE49-F238E27FC236}">
              <a16:creationId xmlns:a16="http://schemas.microsoft.com/office/drawing/2014/main" id="{CC993207-43C4-458D-8714-161438262F00}"/>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5" name="直線コネクタ 394">
          <a:extLst>
            <a:ext uri="{FF2B5EF4-FFF2-40B4-BE49-F238E27FC236}">
              <a16:creationId xmlns:a16="http://schemas.microsoft.com/office/drawing/2014/main" id="{5AF0CC01-5EF9-4979-8BD2-AC4B5266468E}"/>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6" name="テキスト ボックス 395">
          <a:extLst>
            <a:ext uri="{FF2B5EF4-FFF2-40B4-BE49-F238E27FC236}">
              <a16:creationId xmlns:a16="http://schemas.microsoft.com/office/drawing/2014/main" id="{52B3DDBE-9F0D-4D55-90E7-237D06612AE3}"/>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7" name="直線コネクタ 396">
          <a:extLst>
            <a:ext uri="{FF2B5EF4-FFF2-40B4-BE49-F238E27FC236}">
              <a16:creationId xmlns:a16="http://schemas.microsoft.com/office/drawing/2014/main" id="{FFD3932D-02F0-4570-9225-CB116B10A61B}"/>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8" name="テキスト ボックス 397">
          <a:extLst>
            <a:ext uri="{FF2B5EF4-FFF2-40B4-BE49-F238E27FC236}">
              <a16:creationId xmlns:a16="http://schemas.microsoft.com/office/drawing/2014/main" id="{B897FCFB-E607-4108-AF2B-224310CFF78E}"/>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9" name="直線コネクタ 398">
          <a:extLst>
            <a:ext uri="{FF2B5EF4-FFF2-40B4-BE49-F238E27FC236}">
              <a16:creationId xmlns:a16="http://schemas.microsoft.com/office/drawing/2014/main" id="{DD8D00BB-9A8C-41A2-84F0-56E147DEE35E}"/>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0" name="テキスト ボックス 399">
          <a:extLst>
            <a:ext uri="{FF2B5EF4-FFF2-40B4-BE49-F238E27FC236}">
              <a16:creationId xmlns:a16="http://schemas.microsoft.com/office/drawing/2014/main" id="{F38A09CC-F3C9-4C83-92A5-A6A0992D13C0}"/>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1" name="直線コネクタ 400">
          <a:extLst>
            <a:ext uri="{FF2B5EF4-FFF2-40B4-BE49-F238E27FC236}">
              <a16:creationId xmlns:a16="http://schemas.microsoft.com/office/drawing/2014/main" id="{CC4B5BF7-45FA-46C6-B77C-9DEF87E67E2C}"/>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2" name="テキスト ボックス 401">
          <a:extLst>
            <a:ext uri="{FF2B5EF4-FFF2-40B4-BE49-F238E27FC236}">
              <a16:creationId xmlns:a16="http://schemas.microsoft.com/office/drawing/2014/main" id="{278BF867-18A1-4927-8BAF-D7C746492EAD}"/>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8BF7F1DF-5B52-44CF-8836-6405C18EC618}"/>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82388F3D-1429-490C-AD74-73C675B66576}"/>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118655</xdr:rowOff>
    </xdr:from>
    <xdr:to>
      <xdr:col>24</xdr:col>
      <xdr:colOff>62865</xdr:colOff>
      <xdr:row>109</xdr:row>
      <xdr:rowOff>35379</xdr:rowOff>
    </xdr:to>
    <xdr:cxnSp macro="">
      <xdr:nvCxnSpPr>
        <xdr:cNvPr id="405" name="直線コネクタ 404">
          <a:extLst>
            <a:ext uri="{FF2B5EF4-FFF2-40B4-BE49-F238E27FC236}">
              <a16:creationId xmlns:a16="http://schemas.microsoft.com/office/drawing/2014/main" id="{3ACB0F30-3928-4014-8C0C-C528529C5AB0}"/>
            </a:ext>
          </a:extLst>
        </xdr:cNvPr>
        <xdr:cNvCxnSpPr/>
      </xdr:nvCxnSpPr>
      <xdr:spPr>
        <a:xfrm flipV="1">
          <a:off x="4173855" y="17265560"/>
          <a:ext cx="0" cy="145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19658E80-0E1F-4181-8E4A-D01C5E5DB55E}"/>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7" name="直線コネクタ 406">
          <a:extLst>
            <a:ext uri="{FF2B5EF4-FFF2-40B4-BE49-F238E27FC236}">
              <a16:creationId xmlns:a16="http://schemas.microsoft.com/office/drawing/2014/main" id="{C6391A1F-8A4D-44D3-A957-DD3FBA072117}"/>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65332</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28159794-9D79-433C-8087-7F231592476B}"/>
            </a:ext>
          </a:extLst>
        </xdr:cNvPr>
        <xdr:cNvSpPr txBox="1"/>
      </xdr:nvSpPr>
      <xdr:spPr>
        <a:xfrm>
          <a:off x="4212590" y="1703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118655</xdr:rowOff>
    </xdr:from>
    <xdr:to>
      <xdr:col>24</xdr:col>
      <xdr:colOff>152400</xdr:colOff>
      <xdr:row>100</xdr:row>
      <xdr:rowOff>118655</xdr:rowOff>
    </xdr:to>
    <xdr:cxnSp macro="">
      <xdr:nvCxnSpPr>
        <xdr:cNvPr id="409" name="直線コネクタ 408">
          <a:extLst>
            <a:ext uri="{FF2B5EF4-FFF2-40B4-BE49-F238E27FC236}">
              <a16:creationId xmlns:a16="http://schemas.microsoft.com/office/drawing/2014/main" id="{46C8942C-A47A-45B2-A0E0-5B922C1A8CB8}"/>
            </a:ext>
          </a:extLst>
        </xdr:cNvPr>
        <xdr:cNvCxnSpPr/>
      </xdr:nvCxnSpPr>
      <xdr:spPr>
        <a:xfrm>
          <a:off x="4112260" y="17265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157315</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93DA8137-6DFD-476E-A7ED-41B472FFBD77}"/>
            </a:ext>
          </a:extLst>
        </xdr:cNvPr>
        <xdr:cNvSpPr txBox="1"/>
      </xdr:nvSpPr>
      <xdr:spPr>
        <a:xfrm>
          <a:off x="4212590" y="179900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xdr:rowOff>
    </xdr:from>
    <xdr:to>
      <xdr:col>24</xdr:col>
      <xdr:colOff>114300</xdr:colOff>
      <xdr:row>105</xdr:row>
      <xdr:rowOff>109038</xdr:rowOff>
    </xdr:to>
    <xdr:sp macro="" textlink="">
      <xdr:nvSpPr>
        <xdr:cNvPr id="411" name="フローチャート: 判断 410">
          <a:extLst>
            <a:ext uri="{FF2B5EF4-FFF2-40B4-BE49-F238E27FC236}">
              <a16:creationId xmlns:a16="http://schemas.microsoft.com/office/drawing/2014/main" id="{0172ED30-A502-4895-A3C7-3E5094B8DA8E}"/>
            </a:ext>
          </a:extLst>
        </xdr:cNvPr>
        <xdr:cNvSpPr/>
      </xdr:nvSpPr>
      <xdr:spPr>
        <a:xfrm>
          <a:off x="4131310" y="1801159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139700</xdr:rowOff>
    </xdr:from>
    <xdr:to>
      <xdr:col>20</xdr:col>
      <xdr:colOff>38100</xdr:colOff>
      <xdr:row>105</xdr:row>
      <xdr:rowOff>69850</xdr:rowOff>
    </xdr:to>
    <xdr:sp macro="" textlink="">
      <xdr:nvSpPr>
        <xdr:cNvPr id="412" name="フローチャート: 判断 411">
          <a:extLst>
            <a:ext uri="{FF2B5EF4-FFF2-40B4-BE49-F238E27FC236}">
              <a16:creationId xmlns:a16="http://schemas.microsoft.com/office/drawing/2014/main" id="{074332FB-B024-4B6A-823E-36B6627B9233}"/>
            </a:ext>
          </a:extLst>
        </xdr:cNvPr>
        <xdr:cNvSpPr/>
      </xdr:nvSpPr>
      <xdr:spPr>
        <a:xfrm>
          <a:off x="3388360" y="1796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108676</xdr:rowOff>
    </xdr:from>
    <xdr:to>
      <xdr:col>15</xdr:col>
      <xdr:colOff>101600</xdr:colOff>
      <xdr:row>105</xdr:row>
      <xdr:rowOff>38826</xdr:rowOff>
    </xdr:to>
    <xdr:sp macro="" textlink="">
      <xdr:nvSpPr>
        <xdr:cNvPr id="413" name="フローチャート: 判断 412">
          <a:extLst>
            <a:ext uri="{FF2B5EF4-FFF2-40B4-BE49-F238E27FC236}">
              <a16:creationId xmlns:a16="http://schemas.microsoft.com/office/drawing/2014/main" id="{4ECDC5A4-6222-4B33-8C98-386F74EC100B}"/>
            </a:ext>
          </a:extLst>
        </xdr:cNvPr>
        <xdr:cNvSpPr/>
      </xdr:nvSpPr>
      <xdr:spPr>
        <a:xfrm>
          <a:off x="2571750" y="1793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4" name="フローチャート: 判断 413">
          <a:extLst>
            <a:ext uri="{FF2B5EF4-FFF2-40B4-BE49-F238E27FC236}">
              <a16:creationId xmlns:a16="http://schemas.microsoft.com/office/drawing/2014/main" id="{012EAA87-0709-4DE5-BB47-C1E6B2BE4DA5}"/>
            </a:ext>
          </a:extLst>
        </xdr:cNvPr>
        <xdr:cNvSpPr/>
      </xdr:nvSpPr>
      <xdr:spPr>
        <a:xfrm>
          <a:off x="1774190" y="1793757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79284</xdr:rowOff>
    </xdr:from>
    <xdr:to>
      <xdr:col>6</xdr:col>
      <xdr:colOff>38100</xdr:colOff>
      <xdr:row>105</xdr:row>
      <xdr:rowOff>9434</xdr:rowOff>
    </xdr:to>
    <xdr:sp macro="" textlink="">
      <xdr:nvSpPr>
        <xdr:cNvPr id="415" name="フローチャート: 判断 414">
          <a:extLst>
            <a:ext uri="{FF2B5EF4-FFF2-40B4-BE49-F238E27FC236}">
              <a16:creationId xmlns:a16="http://schemas.microsoft.com/office/drawing/2014/main" id="{F294023B-BC3E-4B9B-AEB0-04FDCCDA37AF}"/>
            </a:ext>
          </a:extLst>
        </xdr:cNvPr>
        <xdr:cNvSpPr/>
      </xdr:nvSpPr>
      <xdr:spPr>
        <a:xfrm>
          <a:off x="988060" y="179100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CF23B62-2BB6-479B-92D9-515615F1AC29}"/>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FD3B3FD-25C1-4D62-A170-742F6D2E7A51}"/>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820D5196-B9F6-4F68-9109-059321E831E9}"/>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4EF29DCC-88D1-4DCE-8F21-A0B18F3D6F88}"/>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96814DD0-5B9F-4B7B-A2DF-5EAFD1BFE390}"/>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33564</xdr:rowOff>
    </xdr:from>
    <xdr:to>
      <xdr:col>24</xdr:col>
      <xdr:colOff>114300</xdr:colOff>
      <xdr:row>103</xdr:row>
      <xdr:rowOff>135164</xdr:rowOff>
    </xdr:to>
    <xdr:sp macro="" textlink="">
      <xdr:nvSpPr>
        <xdr:cNvPr id="421" name="楕円 420">
          <a:extLst>
            <a:ext uri="{FF2B5EF4-FFF2-40B4-BE49-F238E27FC236}">
              <a16:creationId xmlns:a16="http://schemas.microsoft.com/office/drawing/2014/main" id="{6BEFD2FA-990E-4F3C-8445-E5E3A8C7AB5F}"/>
            </a:ext>
          </a:extLst>
        </xdr:cNvPr>
        <xdr:cNvSpPr/>
      </xdr:nvSpPr>
      <xdr:spPr>
        <a:xfrm>
          <a:off x="4131310" y="1769100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56441</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311DDC47-11C8-4B60-B23C-4F53D9C9E221}"/>
            </a:ext>
          </a:extLst>
        </xdr:cNvPr>
        <xdr:cNvSpPr txBox="1"/>
      </xdr:nvSpPr>
      <xdr:spPr>
        <a:xfrm>
          <a:off x="4212590" y="1754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169092</xdr:rowOff>
    </xdr:from>
    <xdr:to>
      <xdr:col>20</xdr:col>
      <xdr:colOff>38100</xdr:colOff>
      <xdr:row>103</xdr:row>
      <xdr:rowOff>99242</xdr:rowOff>
    </xdr:to>
    <xdr:sp macro="" textlink="">
      <xdr:nvSpPr>
        <xdr:cNvPr id="423" name="楕円 422">
          <a:extLst>
            <a:ext uri="{FF2B5EF4-FFF2-40B4-BE49-F238E27FC236}">
              <a16:creationId xmlns:a16="http://schemas.microsoft.com/office/drawing/2014/main" id="{1100F386-C33E-4E77-AA8E-63F334C194F5}"/>
            </a:ext>
          </a:extLst>
        </xdr:cNvPr>
        <xdr:cNvSpPr/>
      </xdr:nvSpPr>
      <xdr:spPr>
        <a:xfrm>
          <a:off x="3388360" y="1766080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48442</xdr:rowOff>
    </xdr:from>
    <xdr:to>
      <xdr:col>24</xdr:col>
      <xdr:colOff>63500</xdr:colOff>
      <xdr:row>103</xdr:row>
      <xdr:rowOff>84364</xdr:rowOff>
    </xdr:to>
    <xdr:cxnSp macro="">
      <xdr:nvCxnSpPr>
        <xdr:cNvPr id="424" name="直線コネクタ 423">
          <a:extLst>
            <a:ext uri="{FF2B5EF4-FFF2-40B4-BE49-F238E27FC236}">
              <a16:creationId xmlns:a16="http://schemas.microsoft.com/office/drawing/2014/main" id="{B54AE812-7B44-4910-9E92-034C4A5C7474}"/>
            </a:ext>
          </a:extLst>
        </xdr:cNvPr>
        <xdr:cNvCxnSpPr/>
      </xdr:nvCxnSpPr>
      <xdr:spPr>
        <a:xfrm>
          <a:off x="3431540" y="17709697"/>
          <a:ext cx="7429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134801</xdr:rowOff>
    </xdr:from>
    <xdr:to>
      <xdr:col>15</xdr:col>
      <xdr:colOff>101600</xdr:colOff>
      <xdr:row>103</xdr:row>
      <xdr:rowOff>64951</xdr:rowOff>
    </xdr:to>
    <xdr:sp macro="" textlink="">
      <xdr:nvSpPr>
        <xdr:cNvPr id="425" name="楕円 424">
          <a:extLst>
            <a:ext uri="{FF2B5EF4-FFF2-40B4-BE49-F238E27FC236}">
              <a16:creationId xmlns:a16="http://schemas.microsoft.com/office/drawing/2014/main" id="{FCE039E8-E92E-4F45-B593-A83DC00023D2}"/>
            </a:ext>
          </a:extLst>
        </xdr:cNvPr>
        <xdr:cNvSpPr/>
      </xdr:nvSpPr>
      <xdr:spPr>
        <a:xfrm>
          <a:off x="2571750" y="176188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14151</xdr:rowOff>
    </xdr:from>
    <xdr:to>
      <xdr:col>19</xdr:col>
      <xdr:colOff>177800</xdr:colOff>
      <xdr:row>103</xdr:row>
      <xdr:rowOff>48442</xdr:rowOff>
    </xdr:to>
    <xdr:cxnSp macro="">
      <xdr:nvCxnSpPr>
        <xdr:cNvPr id="426" name="直線コネクタ 425">
          <a:extLst>
            <a:ext uri="{FF2B5EF4-FFF2-40B4-BE49-F238E27FC236}">
              <a16:creationId xmlns:a16="http://schemas.microsoft.com/office/drawing/2014/main" id="{5D921AD6-ACD3-44AD-BF77-06AA7A654D50}"/>
            </a:ext>
          </a:extLst>
        </xdr:cNvPr>
        <xdr:cNvCxnSpPr/>
      </xdr:nvCxnSpPr>
      <xdr:spPr>
        <a:xfrm>
          <a:off x="2626360" y="17677311"/>
          <a:ext cx="80518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98879</xdr:rowOff>
    </xdr:from>
    <xdr:to>
      <xdr:col>10</xdr:col>
      <xdr:colOff>165100</xdr:colOff>
      <xdr:row>103</xdr:row>
      <xdr:rowOff>29029</xdr:rowOff>
    </xdr:to>
    <xdr:sp macro="" textlink="">
      <xdr:nvSpPr>
        <xdr:cNvPr id="427" name="楕円 426">
          <a:extLst>
            <a:ext uri="{FF2B5EF4-FFF2-40B4-BE49-F238E27FC236}">
              <a16:creationId xmlns:a16="http://schemas.microsoft.com/office/drawing/2014/main" id="{A28D6ADC-F10F-4405-8488-091B3FEBD3B7}"/>
            </a:ext>
          </a:extLst>
        </xdr:cNvPr>
        <xdr:cNvSpPr/>
      </xdr:nvSpPr>
      <xdr:spPr>
        <a:xfrm>
          <a:off x="1774190" y="1758296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149679</xdr:rowOff>
    </xdr:from>
    <xdr:to>
      <xdr:col>15</xdr:col>
      <xdr:colOff>50800</xdr:colOff>
      <xdr:row>103</xdr:row>
      <xdr:rowOff>14151</xdr:rowOff>
    </xdr:to>
    <xdr:cxnSp macro="">
      <xdr:nvCxnSpPr>
        <xdr:cNvPr id="428" name="直線コネクタ 427">
          <a:extLst>
            <a:ext uri="{FF2B5EF4-FFF2-40B4-BE49-F238E27FC236}">
              <a16:creationId xmlns:a16="http://schemas.microsoft.com/office/drawing/2014/main" id="{68538AFC-8DAD-4222-AF35-C8240E27E01D}"/>
            </a:ext>
          </a:extLst>
        </xdr:cNvPr>
        <xdr:cNvCxnSpPr/>
      </xdr:nvCxnSpPr>
      <xdr:spPr>
        <a:xfrm>
          <a:off x="1828800" y="17637579"/>
          <a:ext cx="797560" cy="3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62956</xdr:rowOff>
    </xdr:from>
    <xdr:to>
      <xdr:col>6</xdr:col>
      <xdr:colOff>38100</xdr:colOff>
      <xdr:row>102</xdr:row>
      <xdr:rowOff>164556</xdr:rowOff>
    </xdr:to>
    <xdr:sp macro="" textlink="">
      <xdr:nvSpPr>
        <xdr:cNvPr id="429" name="楕円 428">
          <a:extLst>
            <a:ext uri="{FF2B5EF4-FFF2-40B4-BE49-F238E27FC236}">
              <a16:creationId xmlns:a16="http://schemas.microsoft.com/office/drawing/2014/main" id="{8D6C1095-5C3A-4EDA-84B9-A72303FE9011}"/>
            </a:ext>
          </a:extLst>
        </xdr:cNvPr>
        <xdr:cNvSpPr/>
      </xdr:nvSpPr>
      <xdr:spPr>
        <a:xfrm>
          <a:off x="988060" y="17547046"/>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113756</xdr:rowOff>
    </xdr:from>
    <xdr:to>
      <xdr:col>10</xdr:col>
      <xdr:colOff>114300</xdr:colOff>
      <xdr:row>102</xdr:row>
      <xdr:rowOff>149679</xdr:rowOff>
    </xdr:to>
    <xdr:cxnSp macro="">
      <xdr:nvCxnSpPr>
        <xdr:cNvPr id="430" name="直線コネクタ 429">
          <a:extLst>
            <a:ext uri="{FF2B5EF4-FFF2-40B4-BE49-F238E27FC236}">
              <a16:creationId xmlns:a16="http://schemas.microsoft.com/office/drawing/2014/main" id="{4D6BB7AD-0818-4E75-BD27-4E865247AA3E}"/>
            </a:ext>
          </a:extLst>
        </xdr:cNvPr>
        <xdr:cNvCxnSpPr/>
      </xdr:nvCxnSpPr>
      <xdr:spPr>
        <a:xfrm>
          <a:off x="1031240" y="17601656"/>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60977</xdr:rowOff>
    </xdr:from>
    <xdr:ext cx="405111" cy="259045"/>
    <xdr:sp macro="" textlink="">
      <xdr:nvSpPr>
        <xdr:cNvPr id="431" name="n_1aveValue【市民会館】&#10;有形固定資産減価償却率">
          <a:extLst>
            <a:ext uri="{FF2B5EF4-FFF2-40B4-BE49-F238E27FC236}">
              <a16:creationId xmlns:a16="http://schemas.microsoft.com/office/drawing/2014/main" id="{23D0B6CB-E41A-4A4B-B257-8265F08B998B}"/>
            </a:ext>
          </a:extLst>
        </xdr:cNvPr>
        <xdr:cNvSpPr txBox="1"/>
      </xdr:nvSpPr>
      <xdr:spPr>
        <a:xfrm>
          <a:off x="3239144" y="1805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29953</xdr:rowOff>
    </xdr:from>
    <xdr:ext cx="405111" cy="259045"/>
    <xdr:sp macro="" textlink="">
      <xdr:nvSpPr>
        <xdr:cNvPr id="432" name="n_2aveValue【市民会館】&#10;有形固定資産減価償却率">
          <a:extLst>
            <a:ext uri="{FF2B5EF4-FFF2-40B4-BE49-F238E27FC236}">
              <a16:creationId xmlns:a16="http://schemas.microsoft.com/office/drawing/2014/main" id="{B216E3A0-AA78-438E-B5D4-C594C6178570}"/>
            </a:ext>
          </a:extLst>
        </xdr:cNvPr>
        <xdr:cNvSpPr txBox="1"/>
      </xdr:nvSpPr>
      <xdr:spPr>
        <a:xfrm>
          <a:off x="2439044" y="18030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433" name="n_3aveValue【市民会館】&#10;有形固定資産減価償却率">
          <a:extLst>
            <a:ext uri="{FF2B5EF4-FFF2-40B4-BE49-F238E27FC236}">
              <a16:creationId xmlns:a16="http://schemas.microsoft.com/office/drawing/2014/main" id="{A42159FB-BC1A-4680-9B5A-C42E78F66F6C}"/>
            </a:ext>
          </a:extLst>
        </xdr:cNvPr>
        <xdr:cNvSpPr txBox="1"/>
      </xdr:nvSpPr>
      <xdr:spPr>
        <a:xfrm>
          <a:off x="1641484" y="18030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561</xdr:rowOff>
    </xdr:from>
    <xdr:ext cx="405111" cy="259045"/>
    <xdr:sp macro="" textlink="">
      <xdr:nvSpPr>
        <xdr:cNvPr id="434" name="n_4aveValue【市民会館】&#10;有形固定資産減価償却率">
          <a:extLst>
            <a:ext uri="{FF2B5EF4-FFF2-40B4-BE49-F238E27FC236}">
              <a16:creationId xmlns:a16="http://schemas.microsoft.com/office/drawing/2014/main" id="{75C25EDB-150D-4C1A-A8D2-28FF90747C6A}"/>
            </a:ext>
          </a:extLst>
        </xdr:cNvPr>
        <xdr:cNvSpPr txBox="1"/>
      </xdr:nvSpPr>
      <xdr:spPr>
        <a:xfrm>
          <a:off x="85535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115769</xdr:rowOff>
    </xdr:from>
    <xdr:ext cx="405111" cy="259045"/>
    <xdr:sp macro="" textlink="">
      <xdr:nvSpPr>
        <xdr:cNvPr id="435" name="n_1mainValue【市民会館】&#10;有形固定資産減価償却率">
          <a:extLst>
            <a:ext uri="{FF2B5EF4-FFF2-40B4-BE49-F238E27FC236}">
              <a16:creationId xmlns:a16="http://schemas.microsoft.com/office/drawing/2014/main" id="{F168D600-B335-4886-BE91-9D01A068D81E}"/>
            </a:ext>
          </a:extLst>
        </xdr:cNvPr>
        <xdr:cNvSpPr txBox="1"/>
      </xdr:nvSpPr>
      <xdr:spPr>
        <a:xfrm>
          <a:off x="3239144" y="1743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81478</xdr:rowOff>
    </xdr:from>
    <xdr:ext cx="405111" cy="259045"/>
    <xdr:sp macro="" textlink="">
      <xdr:nvSpPr>
        <xdr:cNvPr id="436" name="n_2mainValue【市民会館】&#10;有形固定資産減価償却率">
          <a:extLst>
            <a:ext uri="{FF2B5EF4-FFF2-40B4-BE49-F238E27FC236}">
              <a16:creationId xmlns:a16="http://schemas.microsoft.com/office/drawing/2014/main" id="{5F6A09C3-E98F-4D25-8F88-C75E95BCE5A2}"/>
            </a:ext>
          </a:extLst>
        </xdr:cNvPr>
        <xdr:cNvSpPr txBox="1"/>
      </xdr:nvSpPr>
      <xdr:spPr>
        <a:xfrm>
          <a:off x="2439044" y="17399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45556</xdr:rowOff>
    </xdr:from>
    <xdr:ext cx="405111" cy="259045"/>
    <xdr:sp macro="" textlink="">
      <xdr:nvSpPr>
        <xdr:cNvPr id="437" name="n_3mainValue【市民会館】&#10;有形固定資産減価償却率">
          <a:extLst>
            <a:ext uri="{FF2B5EF4-FFF2-40B4-BE49-F238E27FC236}">
              <a16:creationId xmlns:a16="http://schemas.microsoft.com/office/drawing/2014/main" id="{6A908697-402A-4DEA-B635-D142DEB835F9}"/>
            </a:ext>
          </a:extLst>
        </xdr:cNvPr>
        <xdr:cNvSpPr txBox="1"/>
      </xdr:nvSpPr>
      <xdr:spPr>
        <a:xfrm>
          <a:off x="1641484" y="1736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9633</xdr:rowOff>
    </xdr:from>
    <xdr:ext cx="405111" cy="259045"/>
    <xdr:sp macro="" textlink="">
      <xdr:nvSpPr>
        <xdr:cNvPr id="438" name="n_4mainValue【市民会館】&#10;有形固定資産減価償却率">
          <a:extLst>
            <a:ext uri="{FF2B5EF4-FFF2-40B4-BE49-F238E27FC236}">
              <a16:creationId xmlns:a16="http://schemas.microsoft.com/office/drawing/2014/main" id="{38506FAA-B37E-49A6-A111-01AA39A7E10A}"/>
            </a:ext>
          </a:extLst>
        </xdr:cNvPr>
        <xdr:cNvSpPr txBox="1"/>
      </xdr:nvSpPr>
      <xdr:spPr>
        <a:xfrm>
          <a:off x="855354" y="1732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831C34B3-5F8A-4EB5-A4C2-CECEA387F53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A7D639CD-0588-4AB3-9618-AD8305F1626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263D1D1-FBF5-48DA-A3E0-2994071009D8}"/>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E3C805F3-3DCD-4696-B123-18F154DB6862}"/>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1748E1C-6E09-412C-86A1-7EB30B9F2586}"/>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284E10CC-764D-4B13-ADEB-B5510DDBD04A}"/>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79E3A85F-4AC0-41CD-B6BB-FE9EFECBEF7A}"/>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A1E04132-9863-481C-9DC2-98832B4A092D}"/>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4946E998-E76D-424C-BF8D-C15B487896C9}"/>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98332D58-5F8B-4738-8F7E-D7D8C8D5FB6D}"/>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74F60CFB-3ADB-44F4-90D8-8FBC03EF54AF}"/>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21770F73-A8AA-4168-A76F-69C2E7235F3D}"/>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A84560F6-9CFB-4125-AE8A-0612F608FD73}"/>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10013FAC-AA8A-4DB1-AA9A-7A775DA50340}"/>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A487AF90-172D-45DA-9518-3814BAFC9279}"/>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6B339A0D-1D3B-49A5-9234-08BEAD472A09}"/>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18729538-71B7-41C6-B775-52EFC7EB4F14}"/>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242629AC-D1EB-4407-AC88-91815B807EDC}"/>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C0262C8C-662C-42AF-834F-9283C573862C}"/>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08D85FF2-4E1E-4609-93E6-7B7FC3C11A1A}"/>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30D9C65B-7243-456A-B47E-345B9916CBB2}"/>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314A422A-CE17-42D6-9818-C8DE2BBE11AE}"/>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FEA811F7-7FDF-41BA-BDCC-86BA220AA8C9}"/>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76200</xdr:rowOff>
    </xdr:from>
    <xdr:to>
      <xdr:col>54</xdr:col>
      <xdr:colOff>189865</xdr:colOff>
      <xdr:row>108</xdr:row>
      <xdr:rowOff>135255</xdr:rowOff>
    </xdr:to>
    <xdr:cxnSp macro="">
      <xdr:nvCxnSpPr>
        <xdr:cNvPr id="462" name="直線コネクタ 461">
          <a:extLst>
            <a:ext uri="{FF2B5EF4-FFF2-40B4-BE49-F238E27FC236}">
              <a16:creationId xmlns:a16="http://schemas.microsoft.com/office/drawing/2014/main" id="{3742FF57-789F-4F75-9DCC-E18C175B69BB}"/>
            </a:ext>
          </a:extLst>
        </xdr:cNvPr>
        <xdr:cNvCxnSpPr/>
      </xdr:nvCxnSpPr>
      <xdr:spPr>
        <a:xfrm flipV="1">
          <a:off x="9429115" y="1739265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3" name="【市民会館】&#10;一人当たり面積最小値テキスト">
          <a:extLst>
            <a:ext uri="{FF2B5EF4-FFF2-40B4-BE49-F238E27FC236}">
              <a16:creationId xmlns:a16="http://schemas.microsoft.com/office/drawing/2014/main" id="{3B90B2DB-912C-49AB-B081-958E262D0C32}"/>
            </a:ext>
          </a:extLst>
        </xdr:cNvPr>
        <xdr:cNvSpPr txBox="1"/>
      </xdr:nvSpPr>
      <xdr:spPr>
        <a:xfrm>
          <a:off x="9467850" y="1865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4" name="直線コネクタ 463">
          <a:extLst>
            <a:ext uri="{FF2B5EF4-FFF2-40B4-BE49-F238E27FC236}">
              <a16:creationId xmlns:a16="http://schemas.microsoft.com/office/drawing/2014/main" id="{AC8F03C6-366D-44AB-ADBA-42B2D0E5784E}"/>
            </a:ext>
          </a:extLst>
        </xdr:cNvPr>
        <xdr:cNvCxnSpPr/>
      </xdr:nvCxnSpPr>
      <xdr:spPr>
        <a:xfrm>
          <a:off x="9356090" y="1864804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22877</xdr:rowOff>
    </xdr:from>
    <xdr:ext cx="469744" cy="259045"/>
    <xdr:sp macro="" textlink="">
      <xdr:nvSpPr>
        <xdr:cNvPr id="465" name="【市民会館】&#10;一人当たり面積最大値テキスト">
          <a:extLst>
            <a:ext uri="{FF2B5EF4-FFF2-40B4-BE49-F238E27FC236}">
              <a16:creationId xmlns:a16="http://schemas.microsoft.com/office/drawing/2014/main" id="{E7651B6C-48D7-48F3-824A-AE144457F741}"/>
            </a:ext>
          </a:extLst>
        </xdr:cNvPr>
        <xdr:cNvSpPr txBox="1"/>
      </xdr:nvSpPr>
      <xdr:spPr>
        <a:xfrm>
          <a:off x="9467850" y="1716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76200</xdr:rowOff>
    </xdr:from>
    <xdr:to>
      <xdr:col>55</xdr:col>
      <xdr:colOff>88900</xdr:colOff>
      <xdr:row>101</xdr:row>
      <xdr:rowOff>76200</xdr:rowOff>
    </xdr:to>
    <xdr:cxnSp macro="">
      <xdr:nvCxnSpPr>
        <xdr:cNvPr id="466" name="直線コネクタ 465">
          <a:extLst>
            <a:ext uri="{FF2B5EF4-FFF2-40B4-BE49-F238E27FC236}">
              <a16:creationId xmlns:a16="http://schemas.microsoft.com/office/drawing/2014/main" id="{8D446739-13FF-459C-8404-748481F437E6}"/>
            </a:ext>
          </a:extLst>
        </xdr:cNvPr>
        <xdr:cNvCxnSpPr/>
      </xdr:nvCxnSpPr>
      <xdr:spPr>
        <a:xfrm>
          <a:off x="9356090" y="173926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4463</xdr:rowOff>
    </xdr:from>
    <xdr:ext cx="469744" cy="259045"/>
    <xdr:sp macro="" textlink="">
      <xdr:nvSpPr>
        <xdr:cNvPr id="467" name="【市民会館】&#10;一人当たり面積平均値テキスト">
          <a:extLst>
            <a:ext uri="{FF2B5EF4-FFF2-40B4-BE49-F238E27FC236}">
              <a16:creationId xmlns:a16="http://schemas.microsoft.com/office/drawing/2014/main" id="{387697E1-B474-4597-8B9E-DF9077BE7D48}"/>
            </a:ext>
          </a:extLst>
        </xdr:cNvPr>
        <xdr:cNvSpPr txBox="1"/>
      </xdr:nvSpPr>
      <xdr:spPr>
        <a:xfrm>
          <a:off x="9467850" y="181800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153036</xdr:rowOff>
    </xdr:from>
    <xdr:to>
      <xdr:col>55</xdr:col>
      <xdr:colOff>50800</xdr:colOff>
      <xdr:row>107</xdr:row>
      <xdr:rowOff>83186</xdr:rowOff>
    </xdr:to>
    <xdr:sp macro="" textlink="">
      <xdr:nvSpPr>
        <xdr:cNvPr id="468" name="フローチャート: 判断 467">
          <a:extLst>
            <a:ext uri="{FF2B5EF4-FFF2-40B4-BE49-F238E27FC236}">
              <a16:creationId xmlns:a16="http://schemas.microsoft.com/office/drawing/2014/main" id="{C8315809-671B-42EC-99A7-A0F474F142BF}"/>
            </a:ext>
          </a:extLst>
        </xdr:cNvPr>
        <xdr:cNvSpPr/>
      </xdr:nvSpPr>
      <xdr:spPr>
        <a:xfrm>
          <a:off x="9394190" y="1832673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160655</xdr:rowOff>
    </xdr:from>
    <xdr:to>
      <xdr:col>50</xdr:col>
      <xdr:colOff>165100</xdr:colOff>
      <xdr:row>107</xdr:row>
      <xdr:rowOff>90805</xdr:rowOff>
    </xdr:to>
    <xdr:sp macro="" textlink="">
      <xdr:nvSpPr>
        <xdr:cNvPr id="469" name="フローチャート: 判断 468">
          <a:extLst>
            <a:ext uri="{FF2B5EF4-FFF2-40B4-BE49-F238E27FC236}">
              <a16:creationId xmlns:a16="http://schemas.microsoft.com/office/drawing/2014/main" id="{61BF6703-C621-4E6A-932C-2906C790EF45}"/>
            </a:ext>
          </a:extLst>
        </xdr:cNvPr>
        <xdr:cNvSpPr/>
      </xdr:nvSpPr>
      <xdr:spPr>
        <a:xfrm>
          <a:off x="8632190" y="183362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164464</xdr:rowOff>
    </xdr:from>
    <xdr:to>
      <xdr:col>46</xdr:col>
      <xdr:colOff>38100</xdr:colOff>
      <xdr:row>107</xdr:row>
      <xdr:rowOff>94614</xdr:rowOff>
    </xdr:to>
    <xdr:sp macro="" textlink="">
      <xdr:nvSpPr>
        <xdr:cNvPr id="470" name="フローチャート: 判断 469">
          <a:extLst>
            <a:ext uri="{FF2B5EF4-FFF2-40B4-BE49-F238E27FC236}">
              <a16:creationId xmlns:a16="http://schemas.microsoft.com/office/drawing/2014/main" id="{48D260E8-4E16-48EC-B4BF-2BDAC0361820}"/>
            </a:ext>
          </a:extLst>
        </xdr:cNvPr>
        <xdr:cNvSpPr/>
      </xdr:nvSpPr>
      <xdr:spPr>
        <a:xfrm>
          <a:off x="7846060" y="183419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162561</xdr:rowOff>
    </xdr:from>
    <xdr:to>
      <xdr:col>41</xdr:col>
      <xdr:colOff>101600</xdr:colOff>
      <xdr:row>107</xdr:row>
      <xdr:rowOff>92711</xdr:rowOff>
    </xdr:to>
    <xdr:sp macro="" textlink="">
      <xdr:nvSpPr>
        <xdr:cNvPr id="471" name="フローチャート: 判断 470">
          <a:extLst>
            <a:ext uri="{FF2B5EF4-FFF2-40B4-BE49-F238E27FC236}">
              <a16:creationId xmlns:a16="http://schemas.microsoft.com/office/drawing/2014/main" id="{55E45F8D-3F92-4F15-9F78-A7A86753EF5D}"/>
            </a:ext>
          </a:extLst>
        </xdr:cNvPr>
        <xdr:cNvSpPr/>
      </xdr:nvSpPr>
      <xdr:spPr>
        <a:xfrm>
          <a:off x="7029450" y="183381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145414</xdr:rowOff>
    </xdr:from>
    <xdr:to>
      <xdr:col>36</xdr:col>
      <xdr:colOff>165100</xdr:colOff>
      <xdr:row>107</xdr:row>
      <xdr:rowOff>75564</xdr:rowOff>
    </xdr:to>
    <xdr:sp macro="" textlink="">
      <xdr:nvSpPr>
        <xdr:cNvPr id="472" name="フローチャート: 判断 471">
          <a:extLst>
            <a:ext uri="{FF2B5EF4-FFF2-40B4-BE49-F238E27FC236}">
              <a16:creationId xmlns:a16="http://schemas.microsoft.com/office/drawing/2014/main" id="{F7C1C68A-11B1-41AD-8FC7-70AEA646FE91}"/>
            </a:ext>
          </a:extLst>
        </xdr:cNvPr>
        <xdr:cNvSpPr/>
      </xdr:nvSpPr>
      <xdr:spPr>
        <a:xfrm>
          <a:off x="6231890" y="183172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7562AAE-A05B-4E92-90FA-5A66838F73F2}"/>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5A7B74A-5F0F-4475-9A9F-A4643A2428C7}"/>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BB470417-D95A-4D6F-B312-61BF8E611D3A}"/>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E80FA51-133A-4667-B3F6-14E603D0C8AB}"/>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EF688BE4-F462-4371-9088-9D7AD0B36C28}"/>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92075</xdr:rowOff>
    </xdr:from>
    <xdr:to>
      <xdr:col>55</xdr:col>
      <xdr:colOff>50800</xdr:colOff>
      <xdr:row>108</xdr:row>
      <xdr:rowOff>22225</xdr:rowOff>
    </xdr:to>
    <xdr:sp macro="" textlink="">
      <xdr:nvSpPr>
        <xdr:cNvPr id="478" name="楕円 477">
          <a:extLst>
            <a:ext uri="{FF2B5EF4-FFF2-40B4-BE49-F238E27FC236}">
              <a16:creationId xmlns:a16="http://schemas.microsoft.com/office/drawing/2014/main" id="{8C247F91-2611-4979-8A70-C65712067F2B}"/>
            </a:ext>
          </a:extLst>
        </xdr:cNvPr>
        <xdr:cNvSpPr/>
      </xdr:nvSpPr>
      <xdr:spPr>
        <a:xfrm>
          <a:off x="9394190" y="18441035"/>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70502</xdr:rowOff>
    </xdr:from>
    <xdr:ext cx="469744" cy="259045"/>
    <xdr:sp macro="" textlink="">
      <xdr:nvSpPr>
        <xdr:cNvPr id="479" name="【市民会館】&#10;一人当たり面積該当値テキスト">
          <a:extLst>
            <a:ext uri="{FF2B5EF4-FFF2-40B4-BE49-F238E27FC236}">
              <a16:creationId xmlns:a16="http://schemas.microsoft.com/office/drawing/2014/main" id="{A0870BE3-3287-49D8-B96F-C096B61A0C04}"/>
            </a:ext>
          </a:extLst>
        </xdr:cNvPr>
        <xdr:cNvSpPr txBox="1"/>
      </xdr:nvSpPr>
      <xdr:spPr>
        <a:xfrm>
          <a:off x="9467850" y="1841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93980</xdr:rowOff>
    </xdr:from>
    <xdr:to>
      <xdr:col>50</xdr:col>
      <xdr:colOff>165100</xdr:colOff>
      <xdr:row>108</xdr:row>
      <xdr:rowOff>24130</xdr:rowOff>
    </xdr:to>
    <xdr:sp macro="" textlink="">
      <xdr:nvSpPr>
        <xdr:cNvPr id="480" name="楕円 479">
          <a:extLst>
            <a:ext uri="{FF2B5EF4-FFF2-40B4-BE49-F238E27FC236}">
              <a16:creationId xmlns:a16="http://schemas.microsoft.com/office/drawing/2014/main" id="{E2B1BDDD-253E-45C3-85CD-F078EF33BB4B}"/>
            </a:ext>
          </a:extLst>
        </xdr:cNvPr>
        <xdr:cNvSpPr/>
      </xdr:nvSpPr>
      <xdr:spPr>
        <a:xfrm>
          <a:off x="8632190" y="184429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142875</xdr:rowOff>
    </xdr:from>
    <xdr:to>
      <xdr:col>55</xdr:col>
      <xdr:colOff>0</xdr:colOff>
      <xdr:row>107</xdr:row>
      <xdr:rowOff>144780</xdr:rowOff>
    </xdr:to>
    <xdr:cxnSp macro="">
      <xdr:nvCxnSpPr>
        <xdr:cNvPr id="481" name="直線コネクタ 480">
          <a:extLst>
            <a:ext uri="{FF2B5EF4-FFF2-40B4-BE49-F238E27FC236}">
              <a16:creationId xmlns:a16="http://schemas.microsoft.com/office/drawing/2014/main" id="{9ED04BCA-1631-43F0-9A2E-9E39835A0FE7}"/>
            </a:ext>
          </a:extLst>
        </xdr:cNvPr>
        <xdr:cNvCxnSpPr/>
      </xdr:nvCxnSpPr>
      <xdr:spPr>
        <a:xfrm flipV="1">
          <a:off x="8686800" y="18486120"/>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93980</xdr:rowOff>
    </xdr:from>
    <xdr:to>
      <xdr:col>46</xdr:col>
      <xdr:colOff>38100</xdr:colOff>
      <xdr:row>108</xdr:row>
      <xdr:rowOff>24130</xdr:rowOff>
    </xdr:to>
    <xdr:sp macro="" textlink="">
      <xdr:nvSpPr>
        <xdr:cNvPr id="482" name="楕円 481">
          <a:extLst>
            <a:ext uri="{FF2B5EF4-FFF2-40B4-BE49-F238E27FC236}">
              <a16:creationId xmlns:a16="http://schemas.microsoft.com/office/drawing/2014/main" id="{40D730DD-62AE-427E-88D0-E5E1F853FE36}"/>
            </a:ext>
          </a:extLst>
        </xdr:cNvPr>
        <xdr:cNvSpPr/>
      </xdr:nvSpPr>
      <xdr:spPr>
        <a:xfrm>
          <a:off x="7846060" y="184429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144780</xdr:rowOff>
    </xdr:from>
    <xdr:to>
      <xdr:col>50</xdr:col>
      <xdr:colOff>114300</xdr:colOff>
      <xdr:row>107</xdr:row>
      <xdr:rowOff>144780</xdr:rowOff>
    </xdr:to>
    <xdr:cxnSp macro="">
      <xdr:nvCxnSpPr>
        <xdr:cNvPr id="483" name="直線コネクタ 482">
          <a:extLst>
            <a:ext uri="{FF2B5EF4-FFF2-40B4-BE49-F238E27FC236}">
              <a16:creationId xmlns:a16="http://schemas.microsoft.com/office/drawing/2014/main" id="{888ECAD3-120B-4E70-BD62-EE75CEF1FEE2}"/>
            </a:ext>
          </a:extLst>
        </xdr:cNvPr>
        <xdr:cNvCxnSpPr/>
      </xdr:nvCxnSpPr>
      <xdr:spPr>
        <a:xfrm>
          <a:off x="7889240" y="184880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95886</xdr:rowOff>
    </xdr:from>
    <xdr:to>
      <xdr:col>41</xdr:col>
      <xdr:colOff>101600</xdr:colOff>
      <xdr:row>108</xdr:row>
      <xdr:rowOff>26036</xdr:rowOff>
    </xdr:to>
    <xdr:sp macro="" textlink="">
      <xdr:nvSpPr>
        <xdr:cNvPr id="484" name="楕円 483">
          <a:extLst>
            <a:ext uri="{FF2B5EF4-FFF2-40B4-BE49-F238E27FC236}">
              <a16:creationId xmlns:a16="http://schemas.microsoft.com/office/drawing/2014/main" id="{8DBCEBF9-CF3A-4C0B-B3CB-5350DFA02B20}"/>
            </a:ext>
          </a:extLst>
        </xdr:cNvPr>
        <xdr:cNvSpPr/>
      </xdr:nvSpPr>
      <xdr:spPr>
        <a:xfrm>
          <a:off x="7029450" y="1843722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144780</xdr:rowOff>
    </xdr:from>
    <xdr:to>
      <xdr:col>45</xdr:col>
      <xdr:colOff>177800</xdr:colOff>
      <xdr:row>107</xdr:row>
      <xdr:rowOff>146686</xdr:rowOff>
    </xdr:to>
    <xdr:cxnSp macro="">
      <xdr:nvCxnSpPr>
        <xdr:cNvPr id="485" name="直線コネクタ 484">
          <a:extLst>
            <a:ext uri="{FF2B5EF4-FFF2-40B4-BE49-F238E27FC236}">
              <a16:creationId xmlns:a16="http://schemas.microsoft.com/office/drawing/2014/main" id="{5FD44071-8D5E-41AE-BAE6-67ECA2223563}"/>
            </a:ext>
          </a:extLst>
        </xdr:cNvPr>
        <xdr:cNvCxnSpPr/>
      </xdr:nvCxnSpPr>
      <xdr:spPr>
        <a:xfrm flipV="1">
          <a:off x="7084060" y="18488025"/>
          <a:ext cx="80518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95886</xdr:rowOff>
    </xdr:from>
    <xdr:to>
      <xdr:col>36</xdr:col>
      <xdr:colOff>165100</xdr:colOff>
      <xdr:row>108</xdr:row>
      <xdr:rowOff>26036</xdr:rowOff>
    </xdr:to>
    <xdr:sp macro="" textlink="">
      <xdr:nvSpPr>
        <xdr:cNvPr id="486" name="楕円 485">
          <a:extLst>
            <a:ext uri="{FF2B5EF4-FFF2-40B4-BE49-F238E27FC236}">
              <a16:creationId xmlns:a16="http://schemas.microsoft.com/office/drawing/2014/main" id="{A34708ED-99B5-4CDE-9269-2203B8FE74DB}"/>
            </a:ext>
          </a:extLst>
        </xdr:cNvPr>
        <xdr:cNvSpPr/>
      </xdr:nvSpPr>
      <xdr:spPr>
        <a:xfrm>
          <a:off x="6231890" y="1843722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146686</xdr:rowOff>
    </xdr:from>
    <xdr:to>
      <xdr:col>41</xdr:col>
      <xdr:colOff>50800</xdr:colOff>
      <xdr:row>107</xdr:row>
      <xdr:rowOff>146686</xdr:rowOff>
    </xdr:to>
    <xdr:cxnSp macro="">
      <xdr:nvCxnSpPr>
        <xdr:cNvPr id="487" name="直線コネクタ 486">
          <a:extLst>
            <a:ext uri="{FF2B5EF4-FFF2-40B4-BE49-F238E27FC236}">
              <a16:creationId xmlns:a16="http://schemas.microsoft.com/office/drawing/2014/main" id="{2EDC7E50-17E6-4BD3-8DC7-552C2E902114}"/>
            </a:ext>
          </a:extLst>
        </xdr:cNvPr>
        <xdr:cNvCxnSpPr/>
      </xdr:nvCxnSpPr>
      <xdr:spPr>
        <a:xfrm>
          <a:off x="6286500" y="1848993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107332</xdr:rowOff>
    </xdr:from>
    <xdr:ext cx="469744" cy="259045"/>
    <xdr:sp macro="" textlink="">
      <xdr:nvSpPr>
        <xdr:cNvPr id="488" name="n_1aveValue【市民会館】&#10;一人当たり面積">
          <a:extLst>
            <a:ext uri="{FF2B5EF4-FFF2-40B4-BE49-F238E27FC236}">
              <a16:creationId xmlns:a16="http://schemas.microsoft.com/office/drawing/2014/main" id="{176EEDFC-4FF5-4687-8D12-68B99A73BAFE}"/>
            </a:ext>
          </a:extLst>
        </xdr:cNvPr>
        <xdr:cNvSpPr txBox="1"/>
      </xdr:nvSpPr>
      <xdr:spPr>
        <a:xfrm>
          <a:off x="8454467" y="18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111141</xdr:rowOff>
    </xdr:from>
    <xdr:ext cx="469744" cy="259045"/>
    <xdr:sp macro="" textlink="">
      <xdr:nvSpPr>
        <xdr:cNvPr id="489" name="n_2aveValue【市民会館】&#10;一人当たり面積">
          <a:extLst>
            <a:ext uri="{FF2B5EF4-FFF2-40B4-BE49-F238E27FC236}">
              <a16:creationId xmlns:a16="http://schemas.microsoft.com/office/drawing/2014/main" id="{DC5ADA07-4C66-43C4-9B33-9ED938F5165F}"/>
            </a:ext>
          </a:extLst>
        </xdr:cNvPr>
        <xdr:cNvSpPr txBox="1"/>
      </xdr:nvSpPr>
      <xdr:spPr>
        <a:xfrm>
          <a:off x="767341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109238</xdr:rowOff>
    </xdr:from>
    <xdr:ext cx="469744" cy="259045"/>
    <xdr:sp macro="" textlink="">
      <xdr:nvSpPr>
        <xdr:cNvPr id="490" name="n_3aveValue【市民会館】&#10;一人当たり面積">
          <a:extLst>
            <a:ext uri="{FF2B5EF4-FFF2-40B4-BE49-F238E27FC236}">
              <a16:creationId xmlns:a16="http://schemas.microsoft.com/office/drawing/2014/main" id="{0846D897-A85C-4D9D-A54A-95F21BA17A97}"/>
            </a:ext>
          </a:extLst>
        </xdr:cNvPr>
        <xdr:cNvSpPr txBox="1"/>
      </xdr:nvSpPr>
      <xdr:spPr>
        <a:xfrm>
          <a:off x="6866332" y="1810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92091</xdr:rowOff>
    </xdr:from>
    <xdr:ext cx="469744" cy="259045"/>
    <xdr:sp macro="" textlink="">
      <xdr:nvSpPr>
        <xdr:cNvPr id="491" name="n_4aveValue【市民会館】&#10;一人当たり面積">
          <a:extLst>
            <a:ext uri="{FF2B5EF4-FFF2-40B4-BE49-F238E27FC236}">
              <a16:creationId xmlns:a16="http://schemas.microsoft.com/office/drawing/2014/main" id="{98223695-67A8-45D3-895A-12D8380C4E0E}"/>
            </a:ext>
          </a:extLst>
        </xdr:cNvPr>
        <xdr:cNvSpPr txBox="1"/>
      </xdr:nvSpPr>
      <xdr:spPr>
        <a:xfrm>
          <a:off x="6068772" y="1809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15257</xdr:rowOff>
    </xdr:from>
    <xdr:ext cx="469744" cy="259045"/>
    <xdr:sp macro="" textlink="">
      <xdr:nvSpPr>
        <xdr:cNvPr id="492" name="n_1mainValue【市民会館】&#10;一人当たり面積">
          <a:extLst>
            <a:ext uri="{FF2B5EF4-FFF2-40B4-BE49-F238E27FC236}">
              <a16:creationId xmlns:a16="http://schemas.microsoft.com/office/drawing/2014/main" id="{2D82DEF7-DE56-4DE9-B9EB-EA74D5DF7329}"/>
            </a:ext>
          </a:extLst>
        </xdr:cNvPr>
        <xdr:cNvSpPr txBox="1"/>
      </xdr:nvSpPr>
      <xdr:spPr>
        <a:xfrm>
          <a:off x="8454467" y="1853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15257</xdr:rowOff>
    </xdr:from>
    <xdr:ext cx="469744" cy="259045"/>
    <xdr:sp macro="" textlink="">
      <xdr:nvSpPr>
        <xdr:cNvPr id="493" name="n_2mainValue【市民会館】&#10;一人当たり面積">
          <a:extLst>
            <a:ext uri="{FF2B5EF4-FFF2-40B4-BE49-F238E27FC236}">
              <a16:creationId xmlns:a16="http://schemas.microsoft.com/office/drawing/2014/main" id="{33328424-8A9C-4E5F-BEE0-9784149EF5D9}"/>
            </a:ext>
          </a:extLst>
        </xdr:cNvPr>
        <xdr:cNvSpPr txBox="1"/>
      </xdr:nvSpPr>
      <xdr:spPr>
        <a:xfrm>
          <a:off x="7673417" y="1853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17163</xdr:rowOff>
    </xdr:from>
    <xdr:ext cx="469744" cy="259045"/>
    <xdr:sp macro="" textlink="">
      <xdr:nvSpPr>
        <xdr:cNvPr id="494" name="n_3mainValue【市民会館】&#10;一人当たり面積">
          <a:extLst>
            <a:ext uri="{FF2B5EF4-FFF2-40B4-BE49-F238E27FC236}">
              <a16:creationId xmlns:a16="http://schemas.microsoft.com/office/drawing/2014/main" id="{027411B1-3E71-4D5B-B566-6F8F248C5C8E}"/>
            </a:ext>
          </a:extLst>
        </xdr:cNvPr>
        <xdr:cNvSpPr txBox="1"/>
      </xdr:nvSpPr>
      <xdr:spPr>
        <a:xfrm>
          <a:off x="6866332" y="1853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17163</xdr:rowOff>
    </xdr:from>
    <xdr:ext cx="469744" cy="259045"/>
    <xdr:sp macro="" textlink="">
      <xdr:nvSpPr>
        <xdr:cNvPr id="495" name="n_4mainValue【市民会館】&#10;一人当たり面積">
          <a:extLst>
            <a:ext uri="{FF2B5EF4-FFF2-40B4-BE49-F238E27FC236}">
              <a16:creationId xmlns:a16="http://schemas.microsoft.com/office/drawing/2014/main" id="{14AF0649-F697-4B24-B127-0796EDC68467}"/>
            </a:ext>
          </a:extLst>
        </xdr:cNvPr>
        <xdr:cNvSpPr txBox="1"/>
      </xdr:nvSpPr>
      <xdr:spPr>
        <a:xfrm>
          <a:off x="6068772" y="1853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235B0169-E278-472C-91EC-806CBF1C20A6}"/>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0111C94C-7BCC-46C9-A0E3-7B300A3A595C}"/>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6D6D4D1A-A573-457D-8166-E5B9D4222CAE}"/>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8B855AE3-3DE7-4C25-9FEC-69804BCB2B4C}"/>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A2C799FD-5F97-4268-9B7E-DEB800C43B6C}"/>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7337B6B5-FDA7-438B-B38D-22EDE0587AA0}"/>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DF3F289C-373E-4842-9953-78C151420383}"/>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06FD08D5-CD9B-4C19-8ED9-96DBDC0B4679}"/>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0317CD8E-39DA-42E1-B8CA-E5F3E20BA269}"/>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8F8987DC-058B-4CB2-A106-73A01D605039}"/>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146CD9A8-5346-4FD6-9325-F7B6C0D7A7C3}"/>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27A8D21E-1986-47D1-A896-077C861F742A}"/>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F75BECDF-95B4-4473-91EE-7C335A294A2C}"/>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D2479668-CF2E-4AB4-9A62-DFA01CF3062C}"/>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4A31AEE1-3D0D-42F6-B73D-28B8BA6D2790}"/>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BCF96839-3970-42EA-A011-59E869713C5F}"/>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318EECAC-E8E0-4CEA-A44E-667A2DD10AFC}"/>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FE6A7FD3-A3EC-4AEB-B7AC-023D323DBE1A}"/>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B5ECA5F5-00CC-4BD1-A95D-B3F1E7AC13C7}"/>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E27039D5-04F7-40CB-8EA2-A20CC77D4CCB}"/>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E14215DD-EB05-4E82-BE0C-B8EA1B0E90B9}"/>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9F20C294-EC85-4DA5-8F62-4131A8C0EF6E}"/>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FD5571AE-A8E7-4ECC-BB93-580E0F18627B}"/>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32104FF6-A893-44B7-A0B0-B642538FE02F}"/>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144780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BEBA6DCA-045A-452C-BBA0-99F90277B17D}"/>
            </a:ext>
          </a:extLst>
        </xdr:cNvPr>
        <xdr:cNvCxnSpPr/>
      </xdr:nvCxnSpPr>
      <xdr:spPr>
        <a:xfrm flipV="1">
          <a:off x="1470342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679461EC-ECA2-4F63-B7FA-18FF55E27B6B}"/>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B63F1111-65C7-431D-8C31-A463D7F0DFE4}"/>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91457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74C9CC73-1543-404B-A509-F6CBE0937AD2}"/>
            </a:ext>
          </a:extLst>
        </xdr:cNvPr>
        <xdr:cNvSpPr txBox="1"/>
      </xdr:nvSpPr>
      <xdr:spPr>
        <a:xfrm>
          <a:off x="14742160" y="541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144780</xdr:rowOff>
    </xdr:from>
    <xdr:to>
      <xdr:col>86</xdr:col>
      <xdr:colOff>25400</xdr:colOff>
      <xdr:row>32</xdr:row>
      <xdr:rowOff>144780</xdr:rowOff>
    </xdr:to>
    <xdr:cxnSp macro="">
      <xdr:nvCxnSpPr>
        <xdr:cNvPr id="524" name="直線コネクタ 523">
          <a:extLst>
            <a:ext uri="{FF2B5EF4-FFF2-40B4-BE49-F238E27FC236}">
              <a16:creationId xmlns:a16="http://schemas.microsoft.com/office/drawing/2014/main" id="{0A74C39C-4E77-45F8-8DCB-B9B1F636E781}"/>
            </a:ext>
          </a:extLst>
        </xdr:cNvPr>
        <xdr:cNvCxnSpPr/>
      </xdr:nvCxnSpPr>
      <xdr:spPr>
        <a:xfrm>
          <a:off x="14611350" y="5629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153052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FA51C96A-8603-4813-9E80-DCB479732EE2}"/>
            </a:ext>
          </a:extLst>
        </xdr:cNvPr>
        <xdr:cNvSpPr txBox="1"/>
      </xdr:nvSpPr>
      <xdr:spPr>
        <a:xfrm>
          <a:off x="14742160" y="632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130175</xdr:rowOff>
    </xdr:from>
    <xdr:to>
      <xdr:col>85</xdr:col>
      <xdr:colOff>177800</xdr:colOff>
      <xdr:row>38</xdr:row>
      <xdr:rowOff>60325</xdr:rowOff>
    </xdr:to>
    <xdr:sp macro="" textlink="">
      <xdr:nvSpPr>
        <xdr:cNvPr id="526" name="フローチャート: 判断 525">
          <a:extLst>
            <a:ext uri="{FF2B5EF4-FFF2-40B4-BE49-F238E27FC236}">
              <a16:creationId xmlns:a16="http://schemas.microsoft.com/office/drawing/2014/main" id="{CB5CF6C5-04FA-4D36-A240-EB7A164AB39F}"/>
            </a:ext>
          </a:extLst>
        </xdr:cNvPr>
        <xdr:cNvSpPr/>
      </xdr:nvSpPr>
      <xdr:spPr>
        <a:xfrm>
          <a:off x="14649450" y="64776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128270</xdr:rowOff>
    </xdr:from>
    <xdr:to>
      <xdr:col>81</xdr:col>
      <xdr:colOff>101600</xdr:colOff>
      <xdr:row>38</xdr:row>
      <xdr:rowOff>58420</xdr:rowOff>
    </xdr:to>
    <xdr:sp macro="" textlink="">
      <xdr:nvSpPr>
        <xdr:cNvPr id="527" name="フローチャート: 判断 526">
          <a:extLst>
            <a:ext uri="{FF2B5EF4-FFF2-40B4-BE49-F238E27FC236}">
              <a16:creationId xmlns:a16="http://schemas.microsoft.com/office/drawing/2014/main" id="{841B4321-B43E-4F3A-8A98-8A60A2299905}"/>
            </a:ext>
          </a:extLst>
        </xdr:cNvPr>
        <xdr:cNvSpPr/>
      </xdr:nvSpPr>
      <xdr:spPr>
        <a:xfrm>
          <a:off x="13887450" y="64757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153035</xdr:rowOff>
    </xdr:from>
    <xdr:to>
      <xdr:col>76</xdr:col>
      <xdr:colOff>165100</xdr:colOff>
      <xdr:row>38</xdr:row>
      <xdr:rowOff>83185</xdr:rowOff>
    </xdr:to>
    <xdr:sp macro="" textlink="">
      <xdr:nvSpPr>
        <xdr:cNvPr id="528" name="フローチャート: 判断 527">
          <a:extLst>
            <a:ext uri="{FF2B5EF4-FFF2-40B4-BE49-F238E27FC236}">
              <a16:creationId xmlns:a16="http://schemas.microsoft.com/office/drawing/2014/main" id="{5842B508-916E-46D3-8DF6-413B273714EC}"/>
            </a:ext>
          </a:extLst>
        </xdr:cNvPr>
        <xdr:cNvSpPr/>
      </xdr:nvSpPr>
      <xdr:spPr>
        <a:xfrm>
          <a:off x="13089890" y="649668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154940</xdr:rowOff>
    </xdr:from>
    <xdr:to>
      <xdr:col>72</xdr:col>
      <xdr:colOff>38100</xdr:colOff>
      <xdr:row>38</xdr:row>
      <xdr:rowOff>85090</xdr:rowOff>
    </xdr:to>
    <xdr:sp macro="" textlink="">
      <xdr:nvSpPr>
        <xdr:cNvPr id="529" name="フローチャート: 判断 528">
          <a:extLst>
            <a:ext uri="{FF2B5EF4-FFF2-40B4-BE49-F238E27FC236}">
              <a16:creationId xmlns:a16="http://schemas.microsoft.com/office/drawing/2014/main" id="{9812383D-E334-4C1B-AF6A-288D5F9B075F}"/>
            </a:ext>
          </a:extLst>
        </xdr:cNvPr>
        <xdr:cNvSpPr/>
      </xdr:nvSpPr>
      <xdr:spPr>
        <a:xfrm>
          <a:off x="12303760" y="64985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130175</xdr:rowOff>
    </xdr:from>
    <xdr:to>
      <xdr:col>67</xdr:col>
      <xdr:colOff>101600</xdr:colOff>
      <xdr:row>38</xdr:row>
      <xdr:rowOff>60325</xdr:rowOff>
    </xdr:to>
    <xdr:sp macro="" textlink="">
      <xdr:nvSpPr>
        <xdr:cNvPr id="530" name="フローチャート: 判断 529">
          <a:extLst>
            <a:ext uri="{FF2B5EF4-FFF2-40B4-BE49-F238E27FC236}">
              <a16:creationId xmlns:a16="http://schemas.microsoft.com/office/drawing/2014/main" id="{D27D892F-A522-4012-ABDA-E30403F539BB}"/>
            </a:ext>
          </a:extLst>
        </xdr:cNvPr>
        <xdr:cNvSpPr/>
      </xdr:nvSpPr>
      <xdr:spPr>
        <a:xfrm>
          <a:off x="11487150" y="64776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8747E0C-89D2-47EC-8245-CA4928EA0EA0}"/>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C8F7D331-52ED-44A0-AB26-5E4F658742FD}"/>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B5DD5FD0-DCD1-4FF4-A21C-61EF2CA296B4}"/>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54D6F91D-64B0-45DB-BBCE-B2CCC4E9137B}"/>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FC4DCBA1-02C8-4F0B-BCAA-C6B61EB6FF14}"/>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74930</xdr:rowOff>
    </xdr:from>
    <xdr:to>
      <xdr:col>85</xdr:col>
      <xdr:colOff>177800</xdr:colOff>
      <xdr:row>40</xdr:row>
      <xdr:rowOff>5080</xdr:rowOff>
    </xdr:to>
    <xdr:sp macro="" textlink="">
      <xdr:nvSpPr>
        <xdr:cNvPr id="536" name="楕円 535">
          <a:extLst>
            <a:ext uri="{FF2B5EF4-FFF2-40B4-BE49-F238E27FC236}">
              <a16:creationId xmlns:a16="http://schemas.microsoft.com/office/drawing/2014/main" id="{827B8FAD-E3F0-494E-AFDB-CF76ABD420E2}"/>
            </a:ext>
          </a:extLst>
        </xdr:cNvPr>
        <xdr:cNvSpPr/>
      </xdr:nvSpPr>
      <xdr:spPr>
        <a:xfrm>
          <a:off x="14649450" y="67614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53357</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6219753F-F22E-475D-8FE6-A913936EB180}"/>
            </a:ext>
          </a:extLst>
        </xdr:cNvPr>
        <xdr:cNvSpPr txBox="1"/>
      </xdr:nvSpPr>
      <xdr:spPr>
        <a:xfrm>
          <a:off x="14742160"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40640</xdr:rowOff>
    </xdr:from>
    <xdr:to>
      <xdr:col>81</xdr:col>
      <xdr:colOff>101600</xdr:colOff>
      <xdr:row>39</xdr:row>
      <xdr:rowOff>142240</xdr:rowOff>
    </xdr:to>
    <xdr:sp macro="" textlink="">
      <xdr:nvSpPr>
        <xdr:cNvPr id="538" name="楕円 537">
          <a:extLst>
            <a:ext uri="{FF2B5EF4-FFF2-40B4-BE49-F238E27FC236}">
              <a16:creationId xmlns:a16="http://schemas.microsoft.com/office/drawing/2014/main" id="{1001DEF6-F9C0-4BB3-9B50-968FE76DCAB2}"/>
            </a:ext>
          </a:extLst>
        </xdr:cNvPr>
        <xdr:cNvSpPr/>
      </xdr:nvSpPr>
      <xdr:spPr>
        <a:xfrm>
          <a:off x="13887450" y="67271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91440</xdr:rowOff>
    </xdr:from>
    <xdr:to>
      <xdr:col>85</xdr:col>
      <xdr:colOff>127000</xdr:colOff>
      <xdr:row>39</xdr:row>
      <xdr:rowOff>125730</xdr:rowOff>
    </xdr:to>
    <xdr:cxnSp macro="">
      <xdr:nvCxnSpPr>
        <xdr:cNvPr id="539" name="直線コネクタ 538">
          <a:extLst>
            <a:ext uri="{FF2B5EF4-FFF2-40B4-BE49-F238E27FC236}">
              <a16:creationId xmlns:a16="http://schemas.microsoft.com/office/drawing/2014/main" id="{6D0BE4ED-3389-4F75-87FA-652DE5E8AE6F}"/>
            </a:ext>
          </a:extLst>
        </xdr:cNvPr>
        <xdr:cNvCxnSpPr/>
      </xdr:nvCxnSpPr>
      <xdr:spPr>
        <a:xfrm>
          <a:off x="13942060" y="6781800"/>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139700</xdr:rowOff>
    </xdr:from>
    <xdr:to>
      <xdr:col>76</xdr:col>
      <xdr:colOff>165100</xdr:colOff>
      <xdr:row>40</xdr:row>
      <xdr:rowOff>69850</xdr:rowOff>
    </xdr:to>
    <xdr:sp macro="" textlink="">
      <xdr:nvSpPr>
        <xdr:cNvPr id="540" name="楕円 539">
          <a:extLst>
            <a:ext uri="{FF2B5EF4-FFF2-40B4-BE49-F238E27FC236}">
              <a16:creationId xmlns:a16="http://schemas.microsoft.com/office/drawing/2014/main" id="{14ACEC32-7BA8-445C-8B5A-0304B31E2C0A}"/>
            </a:ext>
          </a:extLst>
        </xdr:cNvPr>
        <xdr:cNvSpPr/>
      </xdr:nvSpPr>
      <xdr:spPr>
        <a:xfrm>
          <a:off x="13089890" y="68224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91440</xdr:rowOff>
    </xdr:from>
    <xdr:to>
      <xdr:col>81</xdr:col>
      <xdr:colOff>50800</xdr:colOff>
      <xdr:row>40</xdr:row>
      <xdr:rowOff>19050</xdr:rowOff>
    </xdr:to>
    <xdr:cxnSp macro="">
      <xdr:nvCxnSpPr>
        <xdr:cNvPr id="541" name="直線コネクタ 540">
          <a:extLst>
            <a:ext uri="{FF2B5EF4-FFF2-40B4-BE49-F238E27FC236}">
              <a16:creationId xmlns:a16="http://schemas.microsoft.com/office/drawing/2014/main" id="{C141CAFF-D00C-427C-8AC9-75706A6990C3}"/>
            </a:ext>
          </a:extLst>
        </xdr:cNvPr>
        <xdr:cNvCxnSpPr/>
      </xdr:nvCxnSpPr>
      <xdr:spPr>
        <a:xfrm flipV="1">
          <a:off x="13144500" y="6781800"/>
          <a:ext cx="79756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116840</xdr:rowOff>
    </xdr:from>
    <xdr:to>
      <xdr:col>72</xdr:col>
      <xdr:colOff>38100</xdr:colOff>
      <xdr:row>39</xdr:row>
      <xdr:rowOff>46990</xdr:rowOff>
    </xdr:to>
    <xdr:sp macro="" textlink="">
      <xdr:nvSpPr>
        <xdr:cNvPr id="542" name="楕円 541">
          <a:extLst>
            <a:ext uri="{FF2B5EF4-FFF2-40B4-BE49-F238E27FC236}">
              <a16:creationId xmlns:a16="http://schemas.microsoft.com/office/drawing/2014/main" id="{AA0C3A05-EBDC-4754-B72A-80DDB7A21682}"/>
            </a:ext>
          </a:extLst>
        </xdr:cNvPr>
        <xdr:cNvSpPr/>
      </xdr:nvSpPr>
      <xdr:spPr>
        <a:xfrm>
          <a:off x="12303760" y="66319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167640</xdr:rowOff>
    </xdr:from>
    <xdr:to>
      <xdr:col>76</xdr:col>
      <xdr:colOff>114300</xdr:colOff>
      <xdr:row>40</xdr:row>
      <xdr:rowOff>19050</xdr:rowOff>
    </xdr:to>
    <xdr:cxnSp macro="">
      <xdr:nvCxnSpPr>
        <xdr:cNvPr id="543" name="直線コネクタ 542">
          <a:extLst>
            <a:ext uri="{FF2B5EF4-FFF2-40B4-BE49-F238E27FC236}">
              <a16:creationId xmlns:a16="http://schemas.microsoft.com/office/drawing/2014/main" id="{C8A56344-1962-42BF-ADA7-EE4750DDEE52}"/>
            </a:ext>
          </a:extLst>
        </xdr:cNvPr>
        <xdr:cNvCxnSpPr/>
      </xdr:nvCxnSpPr>
      <xdr:spPr>
        <a:xfrm>
          <a:off x="12346940" y="6686550"/>
          <a:ext cx="79756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73025</xdr:rowOff>
    </xdr:from>
    <xdr:to>
      <xdr:col>67</xdr:col>
      <xdr:colOff>101600</xdr:colOff>
      <xdr:row>39</xdr:row>
      <xdr:rowOff>3175</xdr:rowOff>
    </xdr:to>
    <xdr:sp macro="" textlink="">
      <xdr:nvSpPr>
        <xdr:cNvPr id="544" name="楕円 543">
          <a:extLst>
            <a:ext uri="{FF2B5EF4-FFF2-40B4-BE49-F238E27FC236}">
              <a16:creationId xmlns:a16="http://schemas.microsoft.com/office/drawing/2014/main" id="{F50A7790-05DD-4835-9E53-6B8755A05B4B}"/>
            </a:ext>
          </a:extLst>
        </xdr:cNvPr>
        <xdr:cNvSpPr/>
      </xdr:nvSpPr>
      <xdr:spPr>
        <a:xfrm>
          <a:off x="11487150" y="65881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123825</xdr:rowOff>
    </xdr:from>
    <xdr:to>
      <xdr:col>71</xdr:col>
      <xdr:colOff>177800</xdr:colOff>
      <xdr:row>38</xdr:row>
      <xdr:rowOff>167640</xdr:rowOff>
    </xdr:to>
    <xdr:cxnSp macro="">
      <xdr:nvCxnSpPr>
        <xdr:cNvPr id="545" name="直線コネクタ 544">
          <a:extLst>
            <a:ext uri="{FF2B5EF4-FFF2-40B4-BE49-F238E27FC236}">
              <a16:creationId xmlns:a16="http://schemas.microsoft.com/office/drawing/2014/main" id="{BDF625D9-D26D-4C7F-8508-F8BC673C9F56}"/>
            </a:ext>
          </a:extLst>
        </xdr:cNvPr>
        <xdr:cNvCxnSpPr/>
      </xdr:nvCxnSpPr>
      <xdr:spPr>
        <a:xfrm>
          <a:off x="11541760" y="6640830"/>
          <a:ext cx="80518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74947</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41ABFE89-AB9D-4A3B-A00C-907DB623E3F9}"/>
            </a:ext>
          </a:extLst>
        </xdr:cNvPr>
        <xdr:cNvSpPr txBox="1"/>
      </xdr:nvSpPr>
      <xdr:spPr>
        <a:xfrm>
          <a:off x="1373823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99712</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26BD69EF-1F54-4587-8234-BC2EAA952104}"/>
            </a:ext>
          </a:extLst>
        </xdr:cNvPr>
        <xdr:cNvSpPr txBox="1"/>
      </xdr:nvSpPr>
      <xdr:spPr>
        <a:xfrm>
          <a:off x="1295718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101617</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A896A94A-F5F7-417C-A001-A0B281BED504}"/>
            </a:ext>
          </a:extLst>
        </xdr:cNvPr>
        <xdr:cNvSpPr txBox="1"/>
      </xdr:nvSpPr>
      <xdr:spPr>
        <a:xfrm>
          <a:off x="1217105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76852</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B0C1989C-0C35-44FD-8FCC-25712075EB98}"/>
            </a:ext>
          </a:extLst>
        </xdr:cNvPr>
        <xdr:cNvSpPr txBox="1"/>
      </xdr:nvSpPr>
      <xdr:spPr>
        <a:xfrm>
          <a:off x="113544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133367</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04F8BB89-E324-43B2-BD9A-F205D580B3C9}"/>
            </a:ext>
          </a:extLst>
        </xdr:cNvPr>
        <xdr:cNvSpPr txBox="1"/>
      </xdr:nvSpPr>
      <xdr:spPr>
        <a:xfrm>
          <a:off x="1373823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60977</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23608454-F67A-4C98-AB82-231FDFAE6BA5}"/>
            </a:ext>
          </a:extLst>
        </xdr:cNvPr>
        <xdr:cNvSpPr txBox="1"/>
      </xdr:nvSpPr>
      <xdr:spPr>
        <a:xfrm>
          <a:off x="12957184" y="691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38117</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F1F16E31-5BDD-4F22-9316-EDA97BAF7A29}"/>
            </a:ext>
          </a:extLst>
        </xdr:cNvPr>
        <xdr:cNvSpPr txBox="1"/>
      </xdr:nvSpPr>
      <xdr:spPr>
        <a:xfrm>
          <a:off x="1217105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165752</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87D4A17F-9546-4A08-B622-8329B3565934}"/>
            </a:ext>
          </a:extLst>
        </xdr:cNvPr>
        <xdr:cNvSpPr txBox="1"/>
      </xdr:nvSpPr>
      <xdr:spPr>
        <a:xfrm>
          <a:off x="113544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F1866A58-E39C-492C-8ECD-78DECDC387C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A235B952-6978-4AC4-9E7E-4938598D4F5B}"/>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ACE637A1-0F3D-418B-8CFB-4FA844AABDB8}"/>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6D68B3CC-FE45-497D-9233-99D160537144}"/>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21BA258F-7957-4365-A81F-89245FA5EA7C}"/>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99BF8DD3-806A-45D0-8700-9DD01C8B0C47}"/>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A078893E-080C-4AA9-B703-A2F6A280A8B8}"/>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AE8604F2-9579-43E5-B0FD-0E828C5CDCC9}"/>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489FC802-9ED0-4DEF-B667-B05DF2B96340}"/>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60919BC2-F76D-4962-B106-42F3BC90B1FF}"/>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1A133A16-149F-4E22-B6DA-505AA01BF446}"/>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DEC55F47-8D2B-4A21-A1AC-D70C7C8686DA}"/>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67C9BD38-DDC7-4568-8197-52A076F5B1B5}"/>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EA2C06A2-5A8B-4660-A750-FC57DD864E83}"/>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CE4E86CF-220F-47C3-B607-300B5E506EB9}"/>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C3CBFAC6-1E99-4BFF-A558-EF3EEB00EF5E}"/>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D9462C80-98F7-4B1B-AAF5-ADC5FE06B5C5}"/>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6CD493A1-A748-4F75-AB25-D49B31D1EE59}"/>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3D4B8D32-5279-43E5-AE4A-DEF82109043B}"/>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D6500CEB-2855-44A4-B269-BD99E2747F40}"/>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F46A2207-9AA7-4019-AC2E-9EF74A778A19}"/>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5" name="テキスト ボックス 574">
          <a:extLst>
            <a:ext uri="{FF2B5EF4-FFF2-40B4-BE49-F238E27FC236}">
              <a16:creationId xmlns:a16="http://schemas.microsoft.com/office/drawing/2014/main" id="{20E8FF4B-EBFB-48FD-BC83-741B1DBB6170}"/>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FB7E8420-8EEC-4A86-9AE8-50F234F97CC2}"/>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98881</xdr:rowOff>
    </xdr:from>
    <xdr:to>
      <xdr:col>116</xdr:col>
      <xdr:colOff>62864</xdr:colOff>
      <xdr:row>42</xdr:row>
      <xdr:rowOff>30087</xdr:rowOff>
    </xdr:to>
    <xdr:cxnSp macro="">
      <xdr:nvCxnSpPr>
        <xdr:cNvPr id="577" name="直線コネクタ 576">
          <a:extLst>
            <a:ext uri="{FF2B5EF4-FFF2-40B4-BE49-F238E27FC236}">
              <a16:creationId xmlns:a16="http://schemas.microsoft.com/office/drawing/2014/main" id="{DBB84E55-FF80-4A19-A58B-E72414F55CE3}"/>
            </a:ext>
          </a:extLst>
        </xdr:cNvPr>
        <xdr:cNvCxnSpPr/>
      </xdr:nvCxnSpPr>
      <xdr:spPr>
        <a:xfrm flipV="1">
          <a:off x="19947254" y="5924371"/>
          <a:ext cx="0" cy="1304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33914</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0DF360EF-1D33-4519-885C-BC5A55A5A357}"/>
            </a:ext>
          </a:extLst>
        </xdr:cNvPr>
        <xdr:cNvSpPr txBox="1"/>
      </xdr:nvSpPr>
      <xdr:spPr>
        <a:xfrm>
          <a:off x="19985990" y="7232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30087</xdr:rowOff>
    </xdr:from>
    <xdr:to>
      <xdr:col>116</xdr:col>
      <xdr:colOff>152400</xdr:colOff>
      <xdr:row>42</xdr:row>
      <xdr:rowOff>30087</xdr:rowOff>
    </xdr:to>
    <xdr:cxnSp macro="">
      <xdr:nvCxnSpPr>
        <xdr:cNvPr id="579" name="直線コネクタ 578">
          <a:extLst>
            <a:ext uri="{FF2B5EF4-FFF2-40B4-BE49-F238E27FC236}">
              <a16:creationId xmlns:a16="http://schemas.microsoft.com/office/drawing/2014/main" id="{95297BF9-52CE-461A-B97C-0C6D296F3EA0}"/>
            </a:ext>
          </a:extLst>
        </xdr:cNvPr>
        <xdr:cNvCxnSpPr/>
      </xdr:nvCxnSpPr>
      <xdr:spPr>
        <a:xfrm>
          <a:off x="19885660" y="72290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45558</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42D43847-B42D-4A86-AEB5-D3CEF219A2FD}"/>
            </a:ext>
          </a:extLst>
        </xdr:cNvPr>
        <xdr:cNvSpPr txBox="1"/>
      </xdr:nvSpPr>
      <xdr:spPr>
        <a:xfrm>
          <a:off x="19985990" y="5705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98881</xdr:rowOff>
    </xdr:from>
    <xdr:to>
      <xdr:col>116</xdr:col>
      <xdr:colOff>152400</xdr:colOff>
      <xdr:row>34</xdr:row>
      <xdr:rowOff>98881</xdr:rowOff>
    </xdr:to>
    <xdr:cxnSp macro="">
      <xdr:nvCxnSpPr>
        <xdr:cNvPr id="581" name="直線コネクタ 580">
          <a:extLst>
            <a:ext uri="{FF2B5EF4-FFF2-40B4-BE49-F238E27FC236}">
              <a16:creationId xmlns:a16="http://schemas.microsoft.com/office/drawing/2014/main" id="{D2C80DBD-D889-4226-B120-C64F743343EA}"/>
            </a:ext>
          </a:extLst>
        </xdr:cNvPr>
        <xdr:cNvCxnSpPr/>
      </xdr:nvCxnSpPr>
      <xdr:spPr>
        <a:xfrm>
          <a:off x="19885660" y="59243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4149</xdr:rowOff>
    </xdr:from>
    <xdr:ext cx="534377" cy="259045"/>
    <xdr:sp macro="" textlink="">
      <xdr:nvSpPr>
        <xdr:cNvPr id="582" name="【一般廃棄物処理施設】&#10;一人当たり有形固定資産（償却資産）額平均値テキスト">
          <a:extLst>
            <a:ext uri="{FF2B5EF4-FFF2-40B4-BE49-F238E27FC236}">
              <a16:creationId xmlns:a16="http://schemas.microsoft.com/office/drawing/2014/main" id="{157E379A-1BE8-4956-9878-AC6CA514A5FF}"/>
            </a:ext>
          </a:extLst>
        </xdr:cNvPr>
        <xdr:cNvSpPr txBox="1"/>
      </xdr:nvSpPr>
      <xdr:spPr>
        <a:xfrm>
          <a:off x="19985990" y="66926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152722</xdr:rowOff>
    </xdr:from>
    <xdr:to>
      <xdr:col>116</xdr:col>
      <xdr:colOff>114300</xdr:colOff>
      <xdr:row>40</xdr:row>
      <xdr:rowOff>82872</xdr:rowOff>
    </xdr:to>
    <xdr:sp macro="" textlink="">
      <xdr:nvSpPr>
        <xdr:cNvPr id="583" name="フローチャート: 判断 582">
          <a:extLst>
            <a:ext uri="{FF2B5EF4-FFF2-40B4-BE49-F238E27FC236}">
              <a16:creationId xmlns:a16="http://schemas.microsoft.com/office/drawing/2014/main" id="{56BD070A-6B78-407E-AF8F-480D5031A664}"/>
            </a:ext>
          </a:extLst>
        </xdr:cNvPr>
        <xdr:cNvSpPr/>
      </xdr:nvSpPr>
      <xdr:spPr>
        <a:xfrm>
          <a:off x="19904710" y="683927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168561</xdr:rowOff>
    </xdr:from>
    <xdr:to>
      <xdr:col>112</xdr:col>
      <xdr:colOff>38100</xdr:colOff>
      <xdr:row>40</xdr:row>
      <xdr:rowOff>98711</xdr:rowOff>
    </xdr:to>
    <xdr:sp macro="" textlink="">
      <xdr:nvSpPr>
        <xdr:cNvPr id="584" name="フローチャート: 判断 583">
          <a:extLst>
            <a:ext uri="{FF2B5EF4-FFF2-40B4-BE49-F238E27FC236}">
              <a16:creationId xmlns:a16="http://schemas.microsoft.com/office/drawing/2014/main" id="{5FCCE1C1-3F85-4995-9347-823B59931C47}"/>
            </a:ext>
          </a:extLst>
        </xdr:cNvPr>
        <xdr:cNvSpPr/>
      </xdr:nvSpPr>
      <xdr:spPr>
        <a:xfrm>
          <a:off x="19161760" y="685892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30917</xdr:rowOff>
    </xdr:from>
    <xdr:to>
      <xdr:col>107</xdr:col>
      <xdr:colOff>101600</xdr:colOff>
      <xdr:row>40</xdr:row>
      <xdr:rowOff>132517</xdr:rowOff>
    </xdr:to>
    <xdr:sp macro="" textlink="">
      <xdr:nvSpPr>
        <xdr:cNvPr id="585" name="フローチャート: 判断 584">
          <a:extLst>
            <a:ext uri="{FF2B5EF4-FFF2-40B4-BE49-F238E27FC236}">
              <a16:creationId xmlns:a16="http://schemas.microsoft.com/office/drawing/2014/main" id="{6F6220E1-4036-483B-93F0-E4716FEE4858}"/>
            </a:ext>
          </a:extLst>
        </xdr:cNvPr>
        <xdr:cNvSpPr/>
      </xdr:nvSpPr>
      <xdr:spPr>
        <a:xfrm>
          <a:off x="18345150" y="688701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25217</xdr:rowOff>
    </xdr:from>
    <xdr:to>
      <xdr:col>102</xdr:col>
      <xdr:colOff>165100</xdr:colOff>
      <xdr:row>40</xdr:row>
      <xdr:rowOff>126817</xdr:rowOff>
    </xdr:to>
    <xdr:sp macro="" textlink="">
      <xdr:nvSpPr>
        <xdr:cNvPr id="586" name="フローチャート: 判断 585">
          <a:extLst>
            <a:ext uri="{FF2B5EF4-FFF2-40B4-BE49-F238E27FC236}">
              <a16:creationId xmlns:a16="http://schemas.microsoft.com/office/drawing/2014/main" id="{7E185ED3-1F10-42A5-8186-E296F40A50F9}"/>
            </a:ext>
          </a:extLst>
        </xdr:cNvPr>
        <xdr:cNvSpPr/>
      </xdr:nvSpPr>
      <xdr:spPr>
        <a:xfrm>
          <a:off x="17547590" y="6879407"/>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44000</xdr:rowOff>
    </xdr:from>
    <xdr:to>
      <xdr:col>98</xdr:col>
      <xdr:colOff>38100</xdr:colOff>
      <xdr:row>40</xdr:row>
      <xdr:rowOff>145600</xdr:rowOff>
    </xdr:to>
    <xdr:sp macro="" textlink="">
      <xdr:nvSpPr>
        <xdr:cNvPr id="587" name="フローチャート: 判断 586">
          <a:extLst>
            <a:ext uri="{FF2B5EF4-FFF2-40B4-BE49-F238E27FC236}">
              <a16:creationId xmlns:a16="http://schemas.microsoft.com/office/drawing/2014/main" id="{D4BB959B-1EAD-4C4E-9577-7D318BCDF6AD}"/>
            </a:ext>
          </a:extLst>
        </xdr:cNvPr>
        <xdr:cNvSpPr/>
      </xdr:nvSpPr>
      <xdr:spPr>
        <a:xfrm>
          <a:off x="16761460" y="6903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59DEE87-7D77-4C4D-BE84-8032C76ECBB3}"/>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A649CAF7-8D98-423E-BC5D-5FEE6FA7CE8A}"/>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8434F7C6-7AA8-4D4F-8A04-F128FFAAC1B1}"/>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618F8456-9AB7-4684-8F1C-5D4F50ECD0A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19249F1D-05E2-4A21-AA5E-4A0A895CEFFC}"/>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74419</xdr:rowOff>
    </xdr:from>
    <xdr:to>
      <xdr:col>116</xdr:col>
      <xdr:colOff>114300</xdr:colOff>
      <xdr:row>42</xdr:row>
      <xdr:rowOff>4569</xdr:rowOff>
    </xdr:to>
    <xdr:sp macro="" textlink="">
      <xdr:nvSpPr>
        <xdr:cNvPr id="593" name="楕円 592">
          <a:extLst>
            <a:ext uri="{FF2B5EF4-FFF2-40B4-BE49-F238E27FC236}">
              <a16:creationId xmlns:a16="http://schemas.microsoft.com/office/drawing/2014/main" id="{15626AE6-1A8E-4B57-B6F8-7192A234A0D7}"/>
            </a:ext>
          </a:extLst>
        </xdr:cNvPr>
        <xdr:cNvSpPr/>
      </xdr:nvSpPr>
      <xdr:spPr>
        <a:xfrm>
          <a:off x="19904710" y="71038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160796</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73CF8821-A33A-4069-A8CC-55823D9E37D6}"/>
            </a:ext>
          </a:extLst>
        </xdr:cNvPr>
        <xdr:cNvSpPr txBox="1"/>
      </xdr:nvSpPr>
      <xdr:spPr>
        <a:xfrm>
          <a:off x="19985990" y="702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75056</xdr:rowOff>
    </xdr:from>
    <xdr:to>
      <xdr:col>112</xdr:col>
      <xdr:colOff>38100</xdr:colOff>
      <xdr:row>42</xdr:row>
      <xdr:rowOff>5206</xdr:rowOff>
    </xdr:to>
    <xdr:sp macro="" textlink="">
      <xdr:nvSpPr>
        <xdr:cNvPr id="595" name="楕円 594">
          <a:extLst>
            <a:ext uri="{FF2B5EF4-FFF2-40B4-BE49-F238E27FC236}">
              <a16:creationId xmlns:a16="http://schemas.microsoft.com/office/drawing/2014/main" id="{C284C444-198B-4741-80A3-0C852F53BAB5}"/>
            </a:ext>
          </a:extLst>
        </xdr:cNvPr>
        <xdr:cNvSpPr/>
      </xdr:nvSpPr>
      <xdr:spPr>
        <a:xfrm>
          <a:off x="19161760" y="710450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125219</xdr:rowOff>
    </xdr:from>
    <xdr:to>
      <xdr:col>116</xdr:col>
      <xdr:colOff>63500</xdr:colOff>
      <xdr:row>41</xdr:row>
      <xdr:rowOff>125856</xdr:rowOff>
    </xdr:to>
    <xdr:cxnSp macro="">
      <xdr:nvCxnSpPr>
        <xdr:cNvPr id="596" name="直線コネクタ 595">
          <a:extLst>
            <a:ext uri="{FF2B5EF4-FFF2-40B4-BE49-F238E27FC236}">
              <a16:creationId xmlns:a16="http://schemas.microsoft.com/office/drawing/2014/main" id="{5741B3AF-99E7-4CEC-A599-F16DCC3B28E4}"/>
            </a:ext>
          </a:extLst>
        </xdr:cNvPr>
        <xdr:cNvCxnSpPr/>
      </xdr:nvCxnSpPr>
      <xdr:spPr>
        <a:xfrm flipV="1">
          <a:off x="19204940" y="7156574"/>
          <a:ext cx="742950" cy="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74344</xdr:rowOff>
    </xdr:from>
    <xdr:to>
      <xdr:col>107</xdr:col>
      <xdr:colOff>101600</xdr:colOff>
      <xdr:row>42</xdr:row>
      <xdr:rowOff>4494</xdr:rowOff>
    </xdr:to>
    <xdr:sp macro="" textlink="">
      <xdr:nvSpPr>
        <xdr:cNvPr id="597" name="楕円 596">
          <a:extLst>
            <a:ext uri="{FF2B5EF4-FFF2-40B4-BE49-F238E27FC236}">
              <a16:creationId xmlns:a16="http://schemas.microsoft.com/office/drawing/2014/main" id="{6E087172-5033-4836-AFA8-5AA188EC02DF}"/>
            </a:ext>
          </a:extLst>
        </xdr:cNvPr>
        <xdr:cNvSpPr/>
      </xdr:nvSpPr>
      <xdr:spPr>
        <a:xfrm>
          <a:off x="18345150" y="710379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125144</xdr:rowOff>
    </xdr:from>
    <xdr:to>
      <xdr:col>111</xdr:col>
      <xdr:colOff>177800</xdr:colOff>
      <xdr:row>41</xdr:row>
      <xdr:rowOff>125856</xdr:rowOff>
    </xdr:to>
    <xdr:cxnSp macro="">
      <xdr:nvCxnSpPr>
        <xdr:cNvPr id="598" name="直線コネクタ 597">
          <a:extLst>
            <a:ext uri="{FF2B5EF4-FFF2-40B4-BE49-F238E27FC236}">
              <a16:creationId xmlns:a16="http://schemas.microsoft.com/office/drawing/2014/main" id="{91DC3D6F-F0CF-4971-8902-7A2E7A0F8906}"/>
            </a:ext>
          </a:extLst>
        </xdr:cNvPr>
        <xdr:cNvCxnSpPr/>
      </xdr:nvCxnSpPr>
      <xdr:spPr>
        <a:xfrm>
          <a:off x="18399760" y="7156499"/>
          <a:ext cx="805180" cy="2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76458</xdr:rowOff>
    </xdr:from>
    <xdr:to>
      <xdr:col>102</xdr:col>
      <xdr:colOff>165100</xdr:colOff>
      <xdr:row>42</xdr:row>
      <xdr:rowOff>6608</xdr:rowOff>
    </xdr:to>
    <xdr:sp macro="" textlink="">
      <xdr:nvSpPr>
        <xdr:cNvPr id="599" name="楕円 598">
          <a:extLst>
            <a:ext uri="{FF2B5EF4-FFF2-40B4-BE49-F238E27FC236}">
              <a16:creationId xmlns:a16="http://schemas.microsoft.com/office/drawing/2014/main" id="{F62D81D9-023B-42B9-AA1D-A9D9F701A8CE}"/>
            </a:ext>
          </a:extLst>
        </xdr:cNvPr>
        <xdr:cNvSpPr/>
      </xdr:nvSpPr>
      <xdr:spPr>
        <a:xfrm>
          <a:off x="17547590" y="710590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125144</xdr:rowOff>
    </xdr:from>
    <xdr:to>
      <xdr:col>107</xdr:col>
      <xdr:colOff>50800</xdr:colOff>
      <xdr:row>41</xdr:row>
      <xdr:rowOff>127258</xdr:rowOff>
    </xdr:to>
    <xdr:cxnSp macro="">
      <xdr:nvCxnSpPr>
        <xdr:cNvPr id="600" name="直線コネクタ 599">
          <a:extLst>
            <a:ext uri="{FF2B5EF4-FFF2-40B4-BE49-F238E27FC236}">
              <a16:creationId xmlns:a16="http://schemas.microsoft.com/office/drawing/2014/main" id="{29E40675-E024-4BAD-A91F-8B84A6449450}"/>
            </a:ext>
          </a:extLst>
        </xdr:cNvPr>
        <xdr:cNvCxnSpPr/>
      </xdr:nvCxnSpPr>
      <xdr:spPr>
        <a:xfrm flipV="1">
          <a:off x="17602200" y="7156499"/>
          <a:ext cx="797560" cy="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76709</xdr:rowOff>
    </xdr:from>
    <xdr:to>
      <xdr:col>98</xdr:col>
      <xdr:colOff>38100</xdr:colOff>
      <xdr:row>42</xdr:row>
      <xdr:rowOff>6859</xdr:rowOff>
    </xdr:to>
    <xdr:sp macro="" textlink="">
      <xdr:nvSpPr>
        <xdr:cNvPr id="601" name="楕円 600">
          <a:extLst>
            <a:ext uri="{FF2B5EF4-FFF2-40B4-BE49-F238E27FC236}">
              <a16:creationId xmlns:a16="http://schemas.microsoft.com/office/drawing/2014/main" id="{D78EB57D-6B3F-4FC1-8D16-DD469D4F1F48}"/>
            </a:ext>
          </a:extLst>
        </xdr:cNvPr>
        <xdr:cNvSpPr/>
      </xdr:nvSpPr>
      <xdr:spPr>
        <a:xfrm>
          <a:off x="16761460" y="71061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127258</xdr:rowOff>
    </xdr:from>
    <xdr:to>
      <xdr:col>102</xdr:col>
      <xdr:colOff>114300</xdr:colOff>
      <xdr:row>41</xdr:row>
      <xdr:rowOff>127509</xdr:rowOff>
    </xdr:to>
    <xdr:cxnSp macro="">
      <xdr:nvCxnSpPr>
        <xdr:cNvPr id="602" name="直線コネクタ 601">
          <a:extLst>
            <a:ext uri="{FF2B5EF4-FFF2-40B4-BE49-F238E27FC236}">
              <a16:creationId xmlns:a16="http://schemas.microsoft.com/office/drawing/2014/main" id="{46AB8473-C3F5-4D26-94FB-1E5E7DDC2BA5}"/>
            </a:ext>
          </a:extLst>
        </xdr:cNvPr>
        <xdr:cNvCxnSpPr/>
      </xdr:nvCxnSpPr>
      <xdr:spPr>
        <a:xfrm flipV="1">
          <a:off x="16804640" y="7160518"/>
          <a:ext cx="79756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115238</xdr:rowOff>
    </xdr:from>
    <xdr:ext cx="534377" cy="259045"/>
    <xdr:sp macro="" textlink="">
      <xdr:nvSpPr>
        <xdr:cNvPr id="603" name="n_1aveValue【一般廃棄物処理施設】&#10;一人当たり有形固定資産（償却資産）額">
          <a:extLst>
            <a:ext uri="{FF2B5EF4-FFF2-40B4-BE49-F238E27FC236}">
              <a16:creationId xmlns:a16="http://schemas.microsoft.com/office/drawing/2014/main" id="{376A1AA9-8A34-46A5-8660-84C3C8D106B9}"/>
            </a:ext>
          </a:extLst>
        </xdr:cNvPr>
        <xdr:cNvSpPr txBox="1"/>
      </xdr:nvSpPr>
      <xdr:spPr>
        <a:xfrm>
          <a:off x="18951721" y="663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149044</xdr:rowOff>
    </xdr:from>
    <xdr:ext cx="534377" cy="259045"/>
    <xdr:sp macro="" textlink="">
      <xdr:nvSpPr>
        <xdr:cNvPr id="604" name="n_2aveValue【一般廃棄物処理施設】&#10;一人当たり有形固定資産（償却資産）額">
          <a:extLst>
            <a:ext uri="{FF2B5EF4-FFF2-40B4-BE49-F238E27FC236}">
              <a16:creationId xmlns:a16="http://schemas.microsoft.com/office/drawing/2014/main" id="{5A0F312C-3108-4BB6-BEEA-E11DA4CEE0EE}"/>
            </a:ext>
          </a:extLst>
        </xdr:cNvPr>
        <xdr:cNvSpPr txBox="1"/>
      </xdr:nvSpPr>
      <xdr:spPr>
        <a:xfrm>
          <a:off x="18170671" y="666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143344</xdr:rowOff>
    </xdr:from>
    <xdr:ext cx="534377" cy="259045"/>
    <xdr:sp macro="" textlink="">
      <xdr:nvSpPr>
        <xdr:cNvPr id="605" name="n_3aveValue【一般廃棄物処理施設】&#10;一人当たり有形固定資産（償却資産）額">
          <a:extLst>
            <a:ext uri="{FF2B5EF4-FFF2-40B4-BE49-F238E27FC236}">
              <a16:creationId xmlns:a16="http://schemas.microsoft.com/office/drawing/2014/main" id="{6FCE90B9-EB46-4FDF-8269-F30566B16D1B}"/>
            </a:ext>
          </a:extLst>
        </xdr:cNvPr>
        <xdr:cNvSpPr txBox="1"/>
      </xdr:nvSpPr>
      <xdr:spPr>
        <a:xfrm>
          <a:off x="17354061" y="665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162127</xdr:rowOff>
    </xdr:from>
    <xdr:ext cx="534377" cy="259045"/>
    <xdr:sp macro="" textlink="">
      <xdr:nvSpPr>
        <xdr:cNvPr id="606" name="n_4aveValue【一般廃棄物処理施設】&#10;一人当たり有形固定資産（償却資産）額">
          <a:extLst>
            <a:ext uri="{FF2B5EF4-FFF2-40B4-BE49-F238E27FC236}">
              <a16:creationId xmlns:a16="http://schemas.microsoft.com/office/drawing/2014/main" id="{B236C00C-5030-469A-8392-A6FAFC75F96F}"/>
            </a:ext>
          </a:extLst>
        </xdr:cNvPr>
        <xdr:cNvSpPr txBox="1"/>
      </xdr:nvSpPr>
      <xdr:spPr>
        <a:xfrm>
          <a:off x="16556501" y="667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167783</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6D9BF585-B60C-42B9-8034-416333AE05E2}"/>
            </a:ext>
          </a:extLst>
        </xdr:cNvPr>
        <xdr:cNvSpPr txBox="1"/>
      </xdr:nvSpPr>
      <xdr:spPr>
        <a:xfrm>
          <a:off x="18951721" y="720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167071</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D496A5A0-F53D-46D3-A102-9CE5617B3221}"/>
            </a:ext>
          </a:extLst>
        </xdr:cNvPr>
        <xdr:cNvSpPr txBox="1"/>
      </xdr:nvSpPr>
      <xdr:spPr>
        <a:xfrm>
          <a:off x="18170671" y="720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169185</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44446EDC-29F6-4E9F-B69D-F671900B71A1}"/>
            </a:ext>
          </a:extLst>
        </xdr:cNvPr>
        <xdr:cNvSpPr txBox="1"/>
      </xdr:nvSpPr>
      <xdr:spPr>
        <a:xfrm>
          <a:off x="17354061" y="720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169436</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CB7FB91F-06C1-4ABC-A0E5-0E2DD4E77F69}"/>
            </a:ext>
          </a:extLst>
        </xdr:cNvPr>
        <xdr:cNvSpPr txBox="1"/>
      </xdr:nvSpPr>
      <xdr:spPr>
        <a:xfrm>
          <a:off x="16556501" y="720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E7DFB0A6-B9BD-4907-89E1-5B2FCC9FD08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B43B59DC-AC85-406C-92E7-E7BF55A77AC6}"/>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EA112DC5-ED7C-4514-AC7D-4AE8A7CFDDCC}"/>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402A96F1-BCFE-4FAF-818F-550A4F5A1149}"/>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EC91EA2B-23DB-466F-8D80-AD6F1FBDC6F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E357B17D-7B67-49CC-9851-397B039E4CAC}"/>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02223D1D-DA9D-4E16-A4A7-DAB07918704E}"/>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662975C4-6A60-40E7-9517-97BCB3829A10}"/>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9BF72396-5723-4DE6-B14B-DCC3CBBB54C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E2798CF7-A006-4132-A8C4-FA91058319FA}"/>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D3EF46AB-4971-4A09-9B92-D6296A339BEA}"/>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9BF20D21-7844-4CE4-99AC-D6894483BEB1}"/>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55C2CDA4-5E22-424B-96A3-5EE2F01CB966}"/>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79954215-5863-4BC3-BC94-680D9424B511}"/>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525EC8DA-240C-47F2-A97A-595090C5150E}"/>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59CAE62C-8924-4D11-8F12-EFE20B75AD72}"/>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6E8F83AB-1C27-4DBF-9243-395201010778}"/>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E28178B7-D134-4F26-B90E-8987D505CA3D}"/>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06B3BDBE-C0EA-41D6-B16C-1F9CE12BC2F2}"/>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EF2CC078-3365-4794-B10A-786BB522A0E5}"/>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707908BC-A415-4678-93AB-D3EDDA9E8EF7}"/>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6C3D7574-3D63-4E6D-BFFE-AF7AA6203B23}"/>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048547F4-F722-4DE6-AB43-EC1BE8D8F59A}"/>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86D0B723-E4AE-452B-9D76-352C7051562D}"/>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8A1FF473-D3DC-420F-8D56-D176D59707A7}"/>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128996</xdr:rowOff>
    </xdr:to>
    <xdr:cxnSp macro="">
      <xdr:nvCxnSpPr>
        <xdr:cNvPr id="636" name="直線コネクタ 635">
          <a:extLst>
            <a:ext uri="{FF2B5EF4-FFF2-40B4-BE49-F238E27FC236}">
              <a16:creationId xmlns:a16="http://schemas.microsoft.com/office/drawing/2014/main" id="{38C17A99-2375-4D8F-9903-4AF778277EAC}"/>
            </a:ext>
          </a:extLst>
        </xdr:cNvPr>
        <xdr:cNvCxnSpPr/>
      </xdr:nvCxnSpPr>
      <xdr:spPr>
        <a:xfrm flipV="1">
          <a:off x="14703424" y="9631952"/>
          <a:ext cx="0" cy="1473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132823</xdr:rowOff>
    </xdr:from>
    <xdr:ext cx="405111" cy="259045"/>
    <xdr:sp macro="" textlink="">
      <xdr:nvSpPr>
        <xdr:cNvPr id="637" name="【保健センター・保健所】&#10;有形固定資産減価償却率最小値テキスト">
          <a:extLst>
            <a:ext uri="{FF2B5EF4-FFF2-40B4-BE49-F238E27FC236}">
              <a16:creationId xmlns:a16="http://schemas.microsoft.com/office/drawing/2014/main" id="{3FB3298D-3900-4B42-A2BB-1FF5A341790C}"/>
            </a:ext>
          </a:extLst>
        </xdr:cNvPr>
        <xdr:cNvSpPr txBox="1"/>
      </xdr:nvSpPr>
      <xdr:spPr>
        <a:xfrm>
          <a:off x="14742160" y="1110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128996</xdr:rowOff>
    </xdr:from>
    <xdr:to>
      <xdr:col>86</xdr:col>
      <xdr:colOff>25400</xdr:colOff>
      <xdr:row>64</xdr:row>
      <xdr:rowOff>128996</xdr:rowOff>
    </xdr:to>
    <xdr:cxnSp macro="">
      <xdr:nvCxnSpPr>
        <xdr:cNvPr id="638" name="直線コネクタ 637">
          <a:extLst>
            <a:ext uri="{FF2B5EF4-FFF2-40B4-BE49-F238E27FC236}">
              <a16:creationId xmlns:a16="http://schemas.microsoft.com/office/drawing/2014/main" id="{DE9F0641-C171-4DEF-B644-ADBE44E8FF91}"/>
            </a:ext>
          </a:extLst>
        </xdr:cNvPr>
        <xdr:cNvCxnSpPr/>
      </xdr:nvCxnSpPr>
      <xdr:spPr>
        <a:xfrm>
          <a:off x="14611350" y="11105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B119081B-3937-46C9-8C0E-49D6ACF2988E}"/>
            </a:ext>
          </a:extLst>
        </xdr:cNvPr>
        <xdr:cNvSpPr txBox="1"/>
      </xdr:nvSpPr>
      <xdr:spPr>
        <a:xfrm>
          <a:off x="1474216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40" name="直線コネクタ 639">
          <a:extLst>
            <a:ext uri="{FF2B5EF4-FFF2-40B4-BE49-F238E27FC236}">
              <a16:creationId xmlns:a16="http://schemas.microsoft.com/office/drawing/2014/main" id="{CD74A445-5E75-4D05-AB0F-3BDFF9C8EE25}"/>
            </a:ext>
          </a:extLst>
        </xdr:cNvPr>
        <xdr:cNvCxnSpPr/>
      </xdr:nvCxnSpPr>
      <xdr:spPr>
        <a:xfrm>
          <a:off x="14611350" y="9631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60251</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1D421837-EC9D-4A7A-90D5-C2CB19E67598}"/>
            </a:ext>
          </a:extLst>
        </xdr:cNvPr>
        <xdr:cNvSpPr txBox="1"/>
      </xdr:nvSpPr>
      <xdr:spPr>
        <a:xfrm>
          <a:off x="14742160" y="10171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37374</xdr:rowOff>
    </xdr:from>
    <xdr:to>
      <xdr:col>85</xdr:col>
      <xdr:colOff>177800</xdr:colOff>
      <xdr:row>60</xdr:row>
      <xdr:rowOff>138974</xdr:rowOff>
    </xdr:to>
    <xdr:sp macro="" textlink="">
      <xdr:nvSpPr>
        <xdr:cNvPr id="642" name="フローチャート: 判断 641">
          <a:extLst>
            <a:ext uri="{FF2B5EF4-FFF2-40B4-BE49-F238E27FC236}">
              <a16:creationId xmlns:a16="http://schemas.microsoft.com/office/drawing/2014/main" id="{ED9320F4-3985-4674-BE39-24F86F0ADB1D}"/>
            </a:ext>
          </a:extLst>
        </xdr:cNvPr>
        <xdr:cNvSpPr/>
      </xdr:nvSpPr>
      <xdr:spPr>
        <a:xfrm>
          <a:off x="14649450" y="1032437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xdr:rowOff>
    </xdr:from>
    <xdr:to>
      <xdr:col>81</xdr:col>
      <xdr:colOff>101600</xdr:colOff>
      <xdr:row>60</xdr:row>
      <xdr:rowOff>117747</xdr:rowOff>
    </xdr:to>
    <xdr:sp macro="" textlink="">
      <xdr:nvSpPr>
        <xdr:cNvPr id="643" name="フローチャート: 判断 642">
          <a:extLst>
            <a:ext uri="{FF2B5EF4-FFF2-40B4-BE49-F238E27FC236}">
              <a16:creationId xmlns:a16="http://schemas.microsoft.com/office/drawing/2014/main" id="{6855E9AD-728E-4B9B-B8D8-FB0B7E95790E}"/>
            </a:ext>
          </a:extLst>
        </xdr:cNvPr>
        <xdr:cNvSpPr/>
      </xdr:nvSpPr>
      <xdr:spPr>
        <a:xfrm>
          <a:off x="13887450" y="1030695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164737</xdr:rowOff>
    </xdr:from>
    <xdr:to>
      <xdr:col>76</xdr:col>
      <xdr:colOff>165100</xdr:colOff>
      <xdr:row>60</xdr:row>
      <xdr:rowOff>94887</xdr:rowOff>
    </xdr:to>
    <xdr:sp macro="" textlink="">
      <xdr:nvSpPr>
        <xdr:cNvPr id="644" name="フローチャート: 判断 643">
          <a:extLst>
            <a:ext uri="{FF2B5EF4-FFF2-40B4-BE49-F238E27FC236}">
              <a16:creationId xmlns:a16="http://schemas.microsoft.com/office/drawing/2014/main" id="{42D805D5-9046-4B15-9472-F5D61BC001E7}"/>
            </a:ext>
          </a:extLst>
        </xdr:cNvPr>
        <xdr:cNvSpPr/>
      </xdr:nvSpPr>
      <xdr:spPr>
        <a:xfrm>
          <a:off x="13089890" y="10284097"/>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151674</xdr:rowOff>
    </xdr:from>
    <xdr:to>
      <xdr:col>72</xdr:col>
      <xdr:colOff>38100</xdr:colOff>
      <xdr:row>60</xdr:row>
      <xdr:rowOff>81824</xdr:rowOff>
    </xdr:to>
    <xdr:sp macro="" textlink="">
      <xdr:nvSpPr>
        <xdr:cNvPr id="645" name="フローチャート: 判断 644">
          <a:extLst>
            <a:ext uri="{FF2B5EF4-FFF2-40B4-BE49-F238E27FC236}">
              <a16:creationId xmlns:a16="http://schemas.microsoft.com/office/drawing/2014/main" id="{FB64B887-D484-4FB0-A7A3-0B541EAB6121}"/>
            </a:ext>
          </a:extLst>
        </xdr:cNvPr>
        <xdr:cNvSpPr/>
      </xdr:nvSpPr>
      <xdr:spPr>
        <a:xfrm>
          <a:off x="12303760" y="102672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112485</xdr:rowOff>
    </xdr:from>
    <xdr:to>
      <xdr:col>67</xdr:col>
      <xdr:colOff>101600</xdr:colOff>
      <xdr:row>60</xdr:row>
      <xdr:rowOff>42635</xdr:rowOff>
    </xdr:to>
    <xdr:sp macro="" textlink="">
      <xdr:nvSpPr>
        <xdr:cNvPr id="646" name="フローチャート: 判断 645">
          <a:extLst>
            <a:ext uri="{FF2B5EF4-FFF2-40B4-BE49-F238E27FC236}">
              <a16:creationId xmlns:a16="http://schemas.microsoft.com/office/drawing/2014/main" id="{ED089E83-6CCF-4659-BC67-F3CF87A0BA79}"/>
            </a:ext>
          </a:extLst>
        </xdr:cNvPr>
        <xdr:cNvSpPr/>
      </xdr:nvSpPr>
      <xdr:spPr>
        <a:xfrm>
          <a:off x="11487150" y="102280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96F98431-1354-4FB9-B711-9F1582568210}"/>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99A1A6C9-E025-4636-80B3-64F28287D1EF}"/>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420B683D-B9B9-471D-AF46-3B5218CF5435}"/>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C90E9078-D0FE-4DD3-BFD1-527BDE8DB521}"/>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F0C1B73-9CE1-4E53-ADD4-332B4F34BEBD}"/>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145143</xdr:rowOff>
    </xdr:from>
    <xdr:to>
      <xdr:col>85</xdr:col>
      <xdr:colOff>177800</xdr:colOff>
      <xdr:row>62</xdr:row>
      <xdr:rowOff>75293</xdr:rowOff>
    </xdr:to>
    <xdr:sp macro="" textlink="">
      <xdr:nvSpPr>
        <xdr:cNvPr id="652" name="楕円 651">
          <a:extLst>
            <a:ext uri="{FF2B5EF4-FFF2-40B4-BE49-F238E27FC236}">
              <a16:creationId xmlns:a16="http://schemas.microsoft.com/office/drawing/2014/main" id="{CAE28FFC-DB31-4E1E-BABD-EAC8D332212D}"/>
            </a:ext>
          </a:extLst>
        </xdr:cNvPr>
        <xdr:cNvSpPr/>
      </xdr:nvSpPr>
      <xdr:spPr>
        <a:xfrm>
          <a:off x="14649450" y="1060168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123570</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CC53364C-50E2-43D6-9A38-BC5601D68E0A}"/>
            </a:ext>
          </a:extLst>
        </xdr:cNvPr>
        <xdr:cNvSpPr txBox="1"/>
      </xdr:nvSpPr>
      <xdr:spPr>
        <a:xfrm>
          <a:off x="14742160" y="1058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119017</xdr:rowOff>
    </xdr:from>
    <xdr:to>
      <xdr:col>81</xdr:col>
      <xdr:colOff>101600</xdr:colOff>
      <xdr:row>62</xdr:row>
      <xdr:rowOff>49167</xdr:rowOff>
    </xdr:to>
    <xdr:sp macro="" textlink="">
      <xdr:nvSpPr>
        <xdr:cNvPr id="654" name="楕円 653">
          <a:extLst>
            <a:ext uri="{FF2B5EF4-FFF2-40B4-BE49-F238E27FC236}">
              <a16:creationId xmlns:a16="http://schemas.microsoft.com/office/drawing/2014/main" id="{B55FD103-7B57-47EA-B6D5-043CDED34B7C}"/>
            </a:ext>
          </a:extLst>
        </xdr:cNvPr>
        <xdr:cNvSpPr/>
      </xdr:nvSpPr>
      <xdr:spPr>
        <a:xfrm>
          <a:off x="13887450" y="1057937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169817</xdr:rowOff>
    </xdr:from>
    <xdr:to>
      <xdr:col>85</xdr:col>
      <xdr:colOff>127000</xdr:colOff>
      <xdr:row>62</xdr:row>
      <xdr:rowOff>24493</xdr:rowOff>
    </xdr:to>
    <xdr:cxnSp macro="">
      <xdr:nvCxnSpPr>
        <xdr:cNvPr id="655" name="直線コネクタ 654">
          <a:extLst>
            <a:ext uri="{FF2B5EF4-FFF2-40B4-BE49-F238E27FC236}">
              <a16:creationId xmlns:a16="http://schemas.microsoft.com/office/drawing/2014/main" id="{A53E5983-7C6D-4BA1-A57F-1C89E0440245}"/>
            </a:ext>
          </a:extLst>
        </xdr:cNvPr>
        <xdr:cNvCxnSpPr/>
      </xdr:nvCxnSpPr>
      <xdr:spPr>
        <a:xfrm>
          <a:off x="13942060" y="10632077"/>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84727</xdr:rowOff>
    </xdr:from>
    <xdr:to>
      <xdr:col>76</xdr:col>
      <xdr:colOff>165100</xdr:colOff>
      <xdr:row>62</xdr:row>
      <xdr:rowOff>14877</xdr:rowOff>
    </xdr:to>
    <xdr:sp macro="" textlink="">
      <xdr:nvSpPr>
        <xdr:cNvPr id="656" name="楕円 655">
          <a:extLst>
            <a:ext uri="{FF2B5EF4-FFF2-40B4-BE49-F238E27FC236}">
              <a16:creationId xmlns:a16="http://schemas.microsoft.com/office/drawing/2014/main" id="{2F6A972D-B932-4F8F-AAA0-40BEB9815069}"/>
            </a:ext>
          </a:extLst>
        </xdr:cNvPr>
        <xdr:cNvSpPr/>
      </xdr:nvSpPr>
      <xdr:spPr>
        <a:xfrm>
          <a:off x="13089890" y="1054508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135527</xdr:rowOff>
    </xdr:from>
    <xdr:to>
      <xdr:col>81</xdr:col>
      <xdr:colOff>50800</xdr:colOff>
      <xdr:row>61</xdr:row>
      <xdr:rowOff>169817</xdr:rowOff>
    </xdr:to>
    <xdr:cxnSp macro="">
      <xdr:nvCxnSpPr>
        <xdr:cNvPr id="657" name="直線コネクタ 656">
          <a:extLst>
            <a:ext uri="{FF2B5EF4-FFF2-40B4-BE49-F238E27FC236}">
              <a16:creationId xmlns:a16="http://schemas.microsoft.com/office/drawing/2014/main" id="{A7C0683A-0660-4358-B1F6-7BEC526F8CDA}"/>
            </a:ext>
          </a:extLst>
        </xdr:cNvPr>
        <xdr:cNvCxnSpPr/>
      </xdr:nvCxnSpPr>
      <xdr:spPr>
        <a:xfrm>
          <a:off x="13144500" y="10590167"/>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53703</xdr:rowOff>
    </xdr:from>
    <xdr:to>
      <xdr:col>72</xdr:col>
      <xdr:colOff>38100</xdr:colOff>
      <xdr:row>61</xdr:row>
      <xdr:rowOff>155303</xdr:rowOff>
    </xdr:to>
    <xdr:sp macro="" textlink="">
      <xdr:nvSpPr>
        <xdr:cNvPr id="658" name="楕円 657">
          <a:extLst>
            <a:ext uri="{FF2B5EF4-FFF2-40B4-BE49-F238E27FC236}">
              <a16:creationId xmlns:a16="http://schemas.microsoft.com/office/drawing/2014/main" id="{0D20FDDB-A774-4710-8823-DB70A59B81BB}"/>
            </a:ext>
          </a:extLst>
        </xdr:cNvPr>
        <xdr:cNvSpPr/>
      </xdr:nvSpPr>
      <xdr:spPr>
        <a:xfrm>
          <a:off x="12303760" y="10515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104503</xdr:rowOff>
    </xdr:from>
    <xdr:to>
      <xdr:col>76</xdr:col>
      <xdr:colOff>114300</xdr:colOff>
      <xdr:row>61</xdr:row>
      <xdr:rowOff>135527</xdr:rowOff>
    </xdr:to>
    <xdr:cxnSp macro="">
      <xdr:nvCxnSpPr>
        <xdr:cNvPr id="659" name="直線コネクタ 658">
          <a:extLst>
            <a:ext uri="{FF2B5EF4-FFF2-40B4-BE49-F238E27FC236}">
              <a16:creationId xmlns:a16="http://schemas.microsoft.com/office/drawing/2014/main" id="{7A5991A8-5373-48A5-9C41-304844CC799D}"/>
            </a:ext>
          </a:extLst>
        </xdr:cNvPr>
        <xdr:cNvCxnSpPr/>
      </xdr:nvCxnSpPr>
      <xdr:spPr>
        <a:xfrm>
          <a:off x="12346940" y="10561048"/>
          <a:ext cx="79756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24312</xdr:rowOff>
    </xdr:from>
    <xdr:to>
      <xdr:col>67</xdr:col>
      <xdr:colOff>101600</xdr:colOff>
      <xdr:row>61</xdr:row>
      <xdr:rowOff>125912</xdr:rowOff>
    </xdr:to>
    <xdr:sp macro="" textlink="">
      <xdr:nvSpPr>
        <xdr:cNvPr id="660" name="楕円 659">
          <a:extLst>
            <a:ext uri="{FF2B5EF4-FFF2-40B4-BE49-F238E27FC236}">
              <a16:creationId xmlns:a16="http://schemas.microsoft.com/office/drawing/2014/main" id="{B34825D6-95F0-42B6-B9C0-D0155BB61DA6}"/>
            </a:ext>
          </a:extLst>
        </xdr:cNvPr>
        <xdr:cNvSpPr/>
      </xdr:nvSpPr>
      <xdr:spPr>
        <a:xfrm>
          <a:off x="11487150" y="10478952"/>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75112</xdr:rowOff>
    </xdr:from>
    <xdr:to>
      <xdr:col>71</xdr:col>
      <xdr:colOff>177800</xdr:colOff>
      <xdr:row>61</xdr:row>
      <xdr:rowOff>104503</xdr:rowOff>
    </xdr:to>
    <xdr:cxnSp macro="">
      <xdr:nvCxnSpPr>
        <xdr:cNvPr id="661" name="直線コネクタ 660">
          <a:extLst>
            <a:ext uri="{FF2B5EF4-FFF2-40B4-BE49-F238E27FC236}">
              <a16:creationId xmlns:a16="http://schemas.microsoft.com/office/drawing/2014/main" id="{5E356A32-5E4C-4E5C-A7F7-3703094EE63E}"/>
            </a:ext>
          </a:extLst>
        </xdr:cNvPr>
        <xdr:cNvCxnSpPr/>
      </xdr:nvCxnSpPr>
      <xdr:spPr>
        <a:xfrm>
          <a:off x="11541760" y="10533562"/>
          <a:ext cx="805180" cy="2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134274</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2C17BE2A-0751-4D91-B761-9DF13E1449BE}"/>
            </a:ext>
          </a:extLst>
        </xdr:cNvPr>
        <xdr:cNvSpPr txBox="1"/>
      </xdr:nvSpPr>
      <xdr:spPr>
        <a:xfrm>
          <a:off x="13738234" y="1007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111414</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6DD3866B-D30E-4135-B6AC-235BC08E1C87}"/>
            </a:ext>
          </a:extLst>
        </xdr:cNvPr>
        <xdr:cNvSpPr txBox="1"/>
      </xdr:nvSpPr>
      <xdr:spPr>
        <a:xfrm>
          <a:off x="1295718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98351</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DCF1D39A-DD19-4410-B007-466037C7205B}"/>
            </a:ext>
          </a:extLst>
        </xdr:cNvPr>
        <xdr:cNvSpPr txBox="1"/>
      </xdr:nvSpPr>
      <xdr:spPr>
        <a:xfrm>
          <a:off x="12171054" y="1003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59162</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DD243CBB-1D7A-4C38-910C-150B8AC85CAF}"/>
            </a:ext>
          </a:extLst>
        </xdr:cNvPr>
        <xdr:cNvSpPr txBox="1"/>
      </xdr:nvSpPr>
      <xdr:spPr>
        <a:xfrm>
          <a:off x="11354444" y="999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40294</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4FDF86CC-B557-4BC1-AE06-3A52F4EE0E2D}"/>
            </a:ext>
          </a:extLst>
        </xdr:cNvPr>
        <xdr:cNvSpPr txBox="1"/>
      </xdr:nvSpPr>
      <xdr:spPr>
        <a:xfrm>
          <a:off x="1373823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6004</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4284E0A4-055A-4379-BBFC-4A0521F1CDBF}"/>
            </a:ext>
          </a:extLst>
        </xdr:cNvPr>
        <xdr:cNvSpPr txBox="1"/>
      </xdr:nvSpPr>
      <xdr:spPr>
        <a:xfrm>
          <a:off x="12957184" y="10637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146430</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951E7016-DD93-4049-8103-BDD82E8B3A41}"/>
            </a:ext>
          </a:extLst>
        </xdr:cNvPr>
        <xdr:cNvSpPr txBox="1"/>
      </xdr:nvSpPr>
      <xdr:spPr>
        <a:xfrm>
          <a:off x="12171054" y="1060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117039</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1BE11874-2233-453E-8D8B-39C51B74F50B}"/>
            </a:ext>
          </a:extLst>
        </xdr:cNvPr>
        <xdr:cNvSpPr txBox="1"/>
      </xdr:nvSpPr>
      <xdr:spPr>
        <a:xfrm>
          <a:off x="11354444" y="1057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D8411347-DC65-4488-A48B-59ECC96F23BF}"/>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D1444C69-13D8-4CB4-90C2-B191F353D76C}"/>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ADACFFD3-E193-466F-AE60-ECF4BAAA83ED}"/>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1183E24F-E206-4C0D-A949-C0B9647149CC}"/>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013CD7EF-F227-4682-A1BD-77C72F511E1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DD23AE7D-989D-4463-8698-D3B93B5B99E2}"/>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4521EDB1-920A-453C-903D-3EB334FC33EB}"/>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07A17B81-499A-4990-9657-9091A9BE6327}"/>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A04975EC-C27C-48B2-997D-3115BD2C8A6B}"/>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CD840639-34A0-46D9-BED9-65B150036502}"/>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80" name="直線コネクタ 679">
          <a:extLst>
            <a:ext uri="{FF2B5EF4-FFF2-40B4-BE49-F238E27FC236}">
              <a16:creationId xmlns:a16="http://schemas.microsoft.com/office/drawing/2014/main" id="{3B59864D-6E70-4B08-BB52-DC0B8AA1CAB8}"/>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1" name="テキスト ボックス 680">
          <a:extLst>
            <a:ext uri="{FF2B5EF4-FFF2-40B4-BE49-F238E27FC236}">
              <a16:creationId xmlns:a16="http://schemas.microsoft.com/office/drawing/2014/main" id="{717FD42D-18FE-498C-A25E-98DE46F2161B}"/>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2" name="直線コネクタ 681">
          <a:extLst>
            <a:ext uri="{FF2B5EF4-FFF2-40B4-BE49-F238E27FC236}">
              <a16:creationId xmlns:a16="http://schemas.microsoft.com/office/drawing/2014/main" id="{B2D22CD8-899B-48B4-8F7A-32EBE1943D3C}"/>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3" name="テキスト ボックス 682">
          <a:extLst>
            <a:ext uri="{FF2B5EF4-FFF2-40B4-BE49-F238E27FC236}">
              <a16:creationId xmlns:a16="http://schemas.microsoft.com/office/drawing/2014/main" id="{92E70A18-49D6-4884-A565-4F37491D3F93}"/>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4" name="直線コネクタ 683">
          <a:extLst>
            <a:ext uri="{FF2B5EF4-FFF2-40B4-BE49-F238E27FC236}">
              <a16:creationId xmlns:a16="http://schemas.microsoft.com/office/drawing/2014/main" id="{9CB1C87D-D1FD-4564-8D2D-340D9CA3F58C}"/>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5" name="テキスト ボックス 684">
          <a:extLst>
            <a:ext uri="{FF2B5EF4-FFF2-40B4-BE49-F238E27FC236}">
              <a16:creationId xmlns:a16="http://schemas.microsoft.com/office/drawing/2014/main" id="{DAD1E7C9-CE80-4070-86F3-2D0CD44B39E6}"/>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6" name="直線コネクタ 685">
          <a:extLst>
            <a:ext uri="{FF2B5EF4-FFF2-40B4-BE49-F238E27FC236}">
              <a16:creationId xmlns:a16="http://schemas.microsoft.com/office/drawing/2014/main" id="{91EC3BA3-2F0E-4AEA-8217-B214A089E656}"/>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7" name="テキスト ボックス 686">
          <a:extLst>
            <a:ext uri="{FF2B5EF4-FFF2-40B4-BE49-F238E27FC236}">
              <a16:creationId xmlns:a16="http://schemas.microsoft.com/office/drawing/2014/main" id="{A8FB4329-3054-4DE7-8113-384E2CEE91B5}"/>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8" name="直線コネクタ 687">
          <a:extLst>
            <a:ext uri="{FF2B5EF4-FFF2-40B4-BE49-F238E27FC236}">
              <a16:creationId xmlns:a16="http://schemas.microsoft.com/office/drawing/2014/main" id="{A28E3809-4203-48C3-8234-BDDF60D7A2F4}"/>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9" name="テキスト ボックス 688">
          <a:extLst>
            <a:ext uri="{FF2B5EF4-FFF2-40B4-BE49-F238E27FC236}">
              <a16:creationId xmlns:a16="http://schemas.microsoft.com/office/drawing/2014/main" id="{C537A7E7-A766-42E0-8FD1-4E5CDA159D88}"/>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0" name="直線コネクタ 689">
          <a:extLst>
            <a:ext uri="{FF2B5EF4-FFF2-40B4-BE49-F238E27FC236}">
              <a16:creationId xmlns:a16="http://schemas.microsoft.com/office/drawing/2014/main" id="{DF4E0C7E-B03D-42C3-88AC-880263653A96}"/>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1" name="テキスト ボックス 690">
          <a:extLst>
            <a:ext uri="{FF2B5EF4-FFF2-40B4-BE49-F238E27FC236}">
              <a16:creationId xmlns:a16="http://schemas.microsoft.com/office/drawing/2014/main" id="{DDEF8154-C820-4E90-9E23-354D2456B8F0}"/>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a:extLst>
            <a:ext uri="{FF2B5EF4-FFF2-40B4-BE49-F238E27FC236}">
              <a16:creationId xmlns:a16="http://schemas.microsoft.com/office/drawing/2014/main" id="{09500CCF-268D-4697-93CA-B4BBA8207206}"/>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3" name="テキスト ボックス 692">
          <a:extLst>
            <a:ext uri="{FF2B5EF4-FFF2-40B4-BE49-F238E27FC236}">
              <a16:creationId xmlns:a16="http://schemas.microsoft.com/office/drawing/2014/main" id="{4B9CDE8D-4A79-4400-866D-0285AC6379D5}"/>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4" name="【保健センター・保健所】&#10;一人当たり面積グラフ枠">
          <a:extLst>
            <a:ext uri="{FF2B5EF4-FFF2-40B4-BE49-F238E27FC236}">
              <a16:creationId xmlns:a16="http://schemas.microsoft.com/office/drawing/2014/main" id="{0392703A-A5D0-4F54-A1BD-15D713CC7F9A}"/>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119199</xdr:rowOff>
    </xdr:from>
    <xdr:to>
      <xdr:col>116</xdr:col>
      <xdr:colOff>62864</xdr:colOff>
      <xdr:row>64</xdr:row>
      <xdr:rowOff>120831</xdr:rowOff>
    </xdr:to>
    <xdr:cxnSp macro="">
      <xdr:nvCxnSpPr>
        <xdr:cNvPr id="695" name="直線コネクタ 694">
          <a:extLst>
            <a:ext uri="{FF2B5EF4-FFF2-40B4-BE49-F238E27FC236}">
              <a16:creationId xmlns:a16="http://schemas.microsoft.com/office/drawing/2014/main" id="{2C32D4B6-9463-44D0-BC86-4AF258E6B66D}"/>
            </a:ext>
          </a:extLst>
        </xdr:cNvPr>
        <xdr:cNvCxnSpPr/>
      </xdr:nvCxnSpPr>
      <xdr:spPr>
        <a:xfrm flipV="1">
          <a:off x="19947254" y="9550854"/>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6" name="【保健センター・保健所】&#10;一人当たり面積最小値テキスト">
          <a:extLst>
            <a:ext uri="{FF2B5EF4-FFF2-40B4-BE49-F238E27FC236}">
              <a16:creationId xmlns:a16="http://schemas.microsoft.com/office/drawing/2014/main" id="{8C684B3B-7B56-408C-888B-E3DCD37C8BD2}"/>
            </a:ext>
          </a:extLst>
        </xdr:cNvPr>
        <xdr:cNvSpPr txBox="1"/>
      </xdr:nvSpPr>
      <xdr:spPr>
        <a:xfrm>
          <a:off x="19985990" y="1109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7" name="直線コネクタ 696">
          <a:extLst>
            <a:ext uri="{FF2B5EF4-FFF2-40B4-BE49-F238E27FC236}">
              <a16:creationId xmlns:a16="http://schemas.microsoft.com/office/drawing/2014/main" id="{2F42CF5A-2D32-4295-9F00-70C34267DDD4}"/>
            </a:ext>
          </a:extLst>
        </xdr:cNvPr>
        <xdr:cNvCxnSpPr/>
      </xdr:nvCxnSpPr>
      <xdr:spPr>
        <a:xfrm>
          <a:off x="19885660" y="110955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65876</xdr:rowOff>
    </xdr:from>
    <xdr:ext cx="469744" cy="259045"/>
    <xdr:sp macro="" textlink="">
      <xdr:nvSpPr>
        <xdr:cNvPr id="698" name="【保健センター・保健所】&#10;一人当たり面積最大値テキスト">
          <a:extLst>
            <a:ext uri="{FF2B5EF4-FFF2-40B4-BE49-F238E27FC236}">
              <a16:creationId xmlns:a16="http://schemas.microsoft.com/office/drawing/2014/main" id="{EF25F252-5FF0-4254-963D-D6F6597F5777}"/>
            </a:ext>
          </a:extLst>
        </xdr:cNvPr>
        <xdr:cNvSpPr txBox="1"/>
      </xdr:nvSpPr>
      <xdr:spPr>
        <a:xfrm>
          <a:off x="19985990" y="932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119199</xdr:rowOff>
    </xdr:from>
    <xdr:to>
      <xdr:col>116</xdr:col>
      <xdr:colOff>152400</xdr:colOff>
      <xdr:row>55</xdr:row>
      <xdr:rowOff>119199</xdr:rowOff>
    </xdr:to>
    <xdr:cxnSp macro="">
      <xdr:nvCxnSpPr>
        <xdr:cNvPr id="699" name="直線コネクタ 698">
          <a:extLst>
            <a:ext uri="{FF2B5EF4-FFF2-40B4-BE49-F238E27FC236}">
              <a16:creationId xmlns:a16="http://schemas.microsoft.com/office/drawing/2014/main" id="{427E5360-52DF-4093-82D4-EC840FB86EC8}"/>
            </a:ext>
          </a:extLst>
        </xdr:cNvPr>
        <xdr:cNvCxnSpPr/>
      </xdr:nvCxnSpPr>
      <xdr:spPr>
        <a:xfrm>
          <a:off x="19885660" y="9550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65150</xdr:rowOff>
    </xdr:from>
    <xdr:ext cx="469744" cy="259045"/>
    <xdr:sp macro="" textlink="">
      <xdr:nvSpPr>
        <xdr:cNvPr id="700" name="【保健センター・保健所】&#10;一人当たり面積平均値テキスト">
          <a:extLst>
            <a:ext uri="{FF2B5EF4-FFF2-40B4-BE49-F238E27FC236}">
              <a16:creationId xmlns:a16="http://schemas.microsoft.com/office/drawing/2014/main" id="{89AB4068-BE24-49A6-BB92-8521EC49C4D1}"/>
            </a:ext>
          </a:extLst>
        </xdr:cNvPr>
        <xdr:cNvSpPr txBox="1"/>
      </xdr:nvSpPr>
      <xdr:spPr>
        <a:xfrm>
          <a:off x="19985990" y="106931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42273</xdr:rowOff>
    </xdr:from>
    <xdr:to>
      <xdr:col>116</xdr:col>
      <xdr:colOff>114300</xdr:colOff>
      <xdr:row>63</xdr:row>
      <xdr:rowOff>143873</xdr:rowOff>
    </xdr:to>
    <xdr:sp macro="" textlink="">
      <xdr:nvSpPr>
        <xdr:cNvPr id="701" name="フローチャート: 判断 700">
          <a:extLst>
            <a:ext uri="{FF2B5EF4-FFF2-40B4-BE49-F238E27FC236}">
              <a16:creationId xmlns:a16="http://schemas.microsoft.com/office/drawing/2014/main" id="{73258413-E0E4-41B0-8822-D212D073CE19}"/>
            </a:ext>
          </a:extLst>
        </xdr:cNvPr>
        <xdr:cNvSpPr/>
      </xdr:nvSpPr>
      <xdr:spPr>
        <a:xfrm>
          <a:off x="19904710" y="1084552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48804</xdr:rowOff>
    </xdr:from>
    <xdr:to>
      <xdr:col>112</xdr:col>
      <xdr:colOff>38100</xdr:colOff>
      <xdr:row>63</xdr:row>
      <xdr:rowOff>150404</xdr:rowOff>
    </xdr:to>
    <xdr:sp macro="" textlink="">
      <xdr:nvSpPr>
        <xdr:cNvPr id="702" name="フローチャート: 判断 701">
          <a:extLst>
            <a:ext uri="{FF2B5EF4-FFF2-40B4-BE49-F238E27FC236}">
              <a16:creationId xmlns:a16="http://schemas.microsoft.com/office/drawing/2014/main" id="{D8F2C9AD-1507-44E6-AE25-4E45503E0A1A}"/>
            </a:ext>
          </a:extLst>
        </xdr:cNvPr>
        <xdr:cNvSpPr/>
      </xdr:nvSpPr>
      <xdr:spPr>
        <a:xfrm>
          <a:off x="19161760" y="1085205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703" name="フローチャート: 判断 702">
          <a:extLst>
            <a:ext uri="{FF2B5EF4-FFF2-40B4-BE49-F238E27FC236}">
              <a16:creationId xmlns:a16="http://schemas.microsoft.com/office/drawing/2014/main" id="{0C9E29C5-B33D-478B-A730-009E1CFEE6D6}"/>
            </a:ext>
          </a:extLst>
        </xdr:cNvPr>
        <xdr:cNvSpPr/>
      </xdr:nvSpPr>
      <xdr:spPr>
        <a:xfrm>
          <a:off x="18345150" y="108572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61867</xdr:rowOff>
    </xdr:from>
    <xdr:to>
      <xdr:col>102</xdr:col>
      <xdr:colOff>165100</xdr:colOff>
      <xdr:row>63</xdr:row>
      <xdr:rowOff>163467</xdr:rowOff>
    </xdr:to>
    <xdr:sp macro="" textlink="">
      <xdr:nvSpPr>
        <xdr:cNvPr id="704" name="フローチャート: 判断 703">
          <a:extLst>
            <a:ext uri="{FF2B5EF4-FFF2-40B4-BE49-F238E27FC236}">
              <a16:creationId xmlns:a16="http://schemas.microsoft.com/office/drawing/2014/main" id="{D72C30AA-943F-41F7-94C8-EC7023C7C3AD}"/>
            </a:ext>
          </a:extLst>
        </xdr:cNvPr>
        <xdr:cNvSpPr/>
      </xdr:nvSpPr>
      <xdr:spPr>
        <a:xfrm>
          <a:off x="17547590" y="1085940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45538</xdr:rowOff>
    </xdr:from>
    <xdr:to>
      <xdr:col>98</xdr:col>
      <xdr:colOff>38100</xdr:colOff>
      <xdr:row>63</xdr:row>
      <xdr:rowOff>147138</xdr:rowOff>
    </xdr:to>
    <xdr:sp macro="" textlink="">
      <xdr:nvSpPr>
        <xdr:cNvPr id="705" name="フローチャート: 判断 704">
          <a:extLst>
            <a:ext uri="{FF2B5EF4-FFF2-40B4-BE49-F238E27FC236}">
              <a16:creationId xmlns:a16="http://schemas.microsoft.com/office/drawing/2014/main" id="{F06D80CC-7D84-4A20-A074-D776F21582B4}"/>
            </a:ext>
          </a:extLst>
        </xdr:cNvPr>
        <xdr:cNvSpPr/>
      </xdr:nvSpPr>
      <xdr:spPr>
        <a:xfrm>
          <a:off x="16761460" y="108487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A7FF3A37-996F-4DDC-BC89-94537A10A227}"/>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119EB3A7-4820-4258-A860-23EAF930D0B3}"/>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1A175A44-5928-418A-B053-025781B17739}"/>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9FFCAAB9-6CC3-4E02-845E-A9C9B7262116}"/>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99B1419B-6DA7-4109-B58E-F9E1132D9E8E}"/>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84727</xdr:rowOff>
    </xdr:from>
    <xdr:to>
      <xdr:col>116</xdr:col>
      <xdr:colOff>114300</xdr:colOff>
      <xdr:row>64</xdr:row>
      <xdr:rowOff>14877</xdr:rowOff>
    </xdr:to>
    <xdr:sp macro="" textlink="">
      <xdr:nvSpPr>
        <xdr:cNvPr id="711" name="楕円 710">
          <a:extLst>
            <a:ext uri="{FF2B5EF4-FFF2-40B4-BE49-F238E27FC236}">
              <a16:creationId xmlns:a16="http://schemas.microsoft.com/office/drawing/2014/main" id="{D08FD285-0E4C-4C17-9C07-D4DA48E62C4C}"/>
            </a:ext>
          </a:extLst>
        </xdr:cNvPr>
        <xdr:cNvSpPr/>
      </xdr:nvSpPr>
      <xdr:spPr>
        <a:xfrm>
          <a:off x="19904710" y="1088798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63154</xdr:rowOff>
    </xdr:from>
    <xdr:ext cx="469744" cy="259045"/>
    <xdr:sp macro="" textlink="">
      <xdr:nvSpPr>
        <xdr:cNvPr id="712" name="【保健センター・保健所】&#10;一人当たり面積該当値テキスト">
          <a:extLst>
            <a:ext uri="{FF2B5EF4-FFF2-40B4-BE49-F238E27FC236}">
              <a16:creationId xmlns:a16="http://schemas.microsoft.com/office/drawing/2014/main" id="{DC01A428-1FAD-443B-9BD1-5446B0985BF2}"/>
            </a:ext>
          </a:extLst>
        </xdr:cNvPr>
        <xdr:cNvSpPr txBox="1"/>
      </xdr:nvSpPr>
      <xdr:spPr>
        <a:xfrm>
          <a:off x="19985990" y="10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84727</xdr:rowOff>
    </xdr:from>
    <xdr:to>
      <xdr:col>112</xdr:col>
      <xdr:colOff>38100</xdr:colOff>
      <xdr:row>64</xdr:row>
      <xdr:rowOff>14877</xdr:rowOff>
    </xdr:to>
    <xdr:sp macro="" textlink="">
      <xdr:nvSpPr>
        <xdr:cNvPr id="713" name="楕円 712">
          <a:extLst>
            <a:ext uri="{FF2B5EF4-FFF2-40B4-BE49-F238E27FC236}">
              <a16:creationId xmlns:a16="http://schemas.microsoft.com/office/drawing/2014/main" id="{C915C3DF-9836-485F-8FAE-3F4D95EC40D0}"/>
            </a:ext>
          </a:extLst>
        </xdr:cNvPr>
        <xdr:cNvSpPr/>
      </xdr:nvSpPr>
      <xdr:spPr>
        <a:xfrm>
          <a:off x="19161760" y="1088798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135527</xdr:rowOff>
    </xdr:from>
    <xdr:to>
      <xdr:col>116</xdr:col>
      <xdr:colOff>63500</xdr:colOff>
      <xdr:row>63</xdr:row>
      <xdr:rowOff>135527</xdr:rowOff>
    </xdr:to>
    <xdr:cxnSp macro="">
      <xdr:nvCxnSpPr>
        <xdr:cNvPr id="714" name="直線コネクタ 713">
          <a:extLst>
            <a:ext uri="{FF2B5EF4-FFF2-40B4-BE49-F238E27FC236}">
              <a16:creationId xmlns:a16="http://schemas.microsoft.com/office/drawing/2014/main" id="{9EAD6BC4-DC4D-462E-855E-0548D0F1020D}"/>
            </a:ext>
          </a:extLst>
        </xdr:cNvPr>
        <xdr:cNvCxnSpPr/>
      </xdr:nvCxnSpPr>
      <xdr:spPr>
        <a:xfrm>
          <a:off x="19204940" y="1093306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84727</xdr:rowOff>
    </xdr:from>
    <xdr:to>
      <xdr:col>107</xdr:col>
      <xdr:colOff>101600</xdr:colOff>
      <xdr:row>64</xdr:row>
      <xdr:rowOff>14877</xdr:rowOff>
    </xdr:to>
    <xdr:sp macro="" textlink="">
      <xdr:nvSpPr>
        <xdr:cNvPr id="715" name="楕円 714">
          <a:extLst>
            <a:ext uri="{FF2B5EF4-FFF2-40B4-BE49-F238E27FC236}">
              <a16:creationId xmlns:a16="http://schemas.microsoft.com/office/drawing/2014/main" id="{0E74A4C0-F5B5-4F02-9385-A41C517CE0FC}"/>
            </a:ext>
          </a:extLst>
        </xdr:cNvPr>
        <xdr:cNvSpPr/>
      </xdr:nvSpPr>
      <xdr:spPr>
        <a:xfrm>
          <a:off x="18345150" y="1088798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135527</xdr:rowOff>
    </xdr:from>
    <xdr:to>
      <xdr:col>111</xdr:col>
      <xdr:colOff>177800</xdr:colOff>
      <xdr:row>63</xdr:row>
      <xdr:rowOff>135527</xdr:rowOff>
    </xdr:to>
    <xdr:cxnSp macro="">
      <xdr:nvCxnSpPr>
        <xdr:cNvPr id="716" name="直線コネクタ 715">
          <a:extLst>
            <a:ext uri="{FF2B5EF4-FFF2-40B4-BE49-F238E27FC236}">
              <a16:creationId xmlns:a16="http://schemas.microsoft.com/office/drawing/2014/main" id="{5F087709-D217-4F90-BC19-360B606F10D3}"/>
            </a:ext>
          </a:extLst>
        </xdr:cNvPr>
        <xdr:cNvCxnSpPr/>
      </xdr:nvCxnSpPr>
      <xdr:spPr>
        <a:xfrm>
          <a:off x="18399760" y="1093306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87993</xdr:rowOff>
    </xdr:from>
    <xdr:to>
      <xdr:col>102</xdr:col>
      <xdr:colOff>165100</xdr:colOff>
      <xdr:row>64</xdr:row>
      <xdr:rowOff>18143</xdr:rowOff>
    </xdr:to>
    <xdr:sp macro="" textlink="">
      <xdr:nvSpPr>
        <xdr:cNvPr id="717" name="楕円 716">
          <a:extLst>
            <a:ext uri="{FF2B5EF4-FFF2-40B4-BE49-F238E27FC236}">
              <a16:creationId xmlns:a16="http://schemas.microsoft.com/office/drawing/2014/main" id="{F26A3DFC-0C2F-422F-856E-D8F3A2CCDC98}"/>
            </a:ext>
          </a:extLst>
        </xdr:cNvPr>
        <xdr:cNvSpPr/>
      </xdr:nvSpPr>
      <xdr:spPr>
        <a:xfrm>
          <a:off x="17547590" y="108931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135527</xdr:rowOff>
    </xdr:from>
    <xdr:to>
      <xdr:col>107</xdr:col>
      <xdr:colOff>50800</xdr:colOff>
      <xdr:row>63</xdr:row>
      <xdr:rowOff>138793</xdr:rowOff>
    </xdr:to>
    <xdr:cxnSp macro="">
      <xdr:nvCxnSpPr>
        <xdr:cNvPr id="718" name="直線コネクタ 717">
          <a:extLst>
            <a:ext uri="{FF2B5EF4-FFF2-40B4-BE49-F238E27FC236}">
              <a16:creationId xmlns:a16="http://schemas.microsoft.com/office/drawing/2014/main" id="{7B5563C7-7E2D-4BA9-A563-AF7AD506186D}"/>
            </a:ext>
          </a:extLst>
        </xdr:cNvPr>
        <xdr:cNvCxnSpPr/>
      </xdr:nvCxnSpPr>
      <xdr:spPr>
        <a:xfrm flipV="1">
          <a:off x="17602200" y="10933067"/>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87993</xdr:rowOff>
    </xdr:from>
    <xdr:to>
      <xdr:col>98</xdr:col>
      <xdr:colOff>38100</xdr:colOff>
      <xdr:row>64</xdr:row>
      <xdr:rowOff>18143</xdr:rowOff>
    </xdr:to>
    <xdr:sp macro="" textlink="">
      <xdr:nvSpPr>
        <xdr:cNvPr id="719" name="楕円 718">
          <a:extLst>
            <a:ext uri="{FF2B5EF4-FFF2-40B4-BE49-F238E27FC236}">
              <a16:creationId xmlns:a16="http://schemas.microsoft.com/office/drawing/2014/main" id="{C407E32B-68DB-4DD8-A63E-2027537D8550}"/>
            </a:ext>
          </a:extLst>
        </xdr:cNvPr>
        <xdr:cNvSpPr/>
      </xdr:nvSpPr>
      <xdr:spPr>
        <a:xfrm>
          <a:off x="16761460" y="108931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138793</xdr:rowOff>
    </xdr:from>
    <xdr:to>
      <xdr:col>102</xdr:col>
      <xdr:colOff>114300</xdr:colOff>
      <xdr:row>63</xdr:row>
      <xdr:rowOff>138793</xdr:rowOff>
    </xdr:to>
    <xdr:cxnSp macro="">
      <xdr:nvCxnSpPr>
        <xdr:cNvPr id="720" name="直線コネクタ 719">
          <a:extLst>
            <a:ext uri="{FF2B5EF4-FFF2-40B4-BE49-F238E27FC236}">
              <a16:creationId xmlns:a16="http://schemas.microsoft.com/office/drawing/2014/main" id="{390C7F14-679E-49CA-AED5-D5BDC7C5F225}"/>
            </a:ext>
          </a:extLst>
        </xdr:cNvPr>
        <xdr:cNvCxnSpPr/>
      </xdr:nvCxnSpPr>
      <xdr:spPr>
        <a:xfrm>
          <a:off x="16804640" y="1093633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166931</xdr:rowOff>
    </xdr:from>
    <xdr:ext cx="469744" cy="259045"/>
    <xdr:sp macro="" textlink="">
      <xdr:nvSpPr>
        <xdr:cNvPr id="721" name="n_1aveValue【保健センター・保健所】&#10;一人当たり面積">
          <a:extLst>
            <a:ext uri="{FF2B5EF4-FFF2-40B4-BE49-F238E27FC236}">
              <a16:creationId xmlns:a16="http://schemas.microsoft.com/office/drawing/2014/main" id="{AFDD3816-B313-4C16-B9DC-7B87432AAA42}"/>
            </a:ext>
          </a:extLst>
        </xdr:cNvPr>
        <xdr:cNvSpPr txBox="1"/>
      </xdr:nvSpPr>
      <xdr:spPr>
        <a:xfrm>
          <a:off x="18982132" y="1062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22" name="n_2aveValue【保健センター・保健所】&#10;一人当たり面積">
          <a:extLst>
            <a:ext uri="{FF2B5EF4-FFF2-40B4-BE49-F238E27FC236}">
              <a16:creationId xmlns:a16="http://schemas.microsoft.com/office/drawing/2014/main" id="{19AF754D-CC01-4C8B-B583-D997C103920F}"/>
            </a:ext>
          </a:extLst>
        </xdr:cNvPr>
        <xdr:cNvSpPr txBox="1"/>
      </xdr:nvSpPr>
      <xdr:spPr>
        <a:xfrm>
          <a:off x="18182032" y="1063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8544</xdr:rowOff>
    </xdr:from>
    <xdr:ext cx="469744" cy="259045"/>
    <xdr:sp macro="" textlink="">
      <xdr:nvSpPr>
        <xdr:cNvPr id="723" name="n_3aveValue【保健センター・保健所】&#10;一人当たり面積">
          <a:extLst>
            <a:ext uri="{FF2B5EF4-FFF2-40B4-BE49-F238E27FC236}">
              <a16:creationId xmlns:a16="http://schemas.microsoft.com/office/drawing/2014/main" id="{632524C4-02E3-4067-8CDA-1E8AD6C57EC0}"/>
            </a:ext>
          </a:extLst>
        </xdr:cNvPr>
        <xdr:cNvSpPr txBox="1"/>
      </xdr:nvSpPr>
      <xdr:spPr>
        <a:xfrm>
          <a:off x="17384472" y="10640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163665</xdr:rowOff>
    </xdr:from>
    <xdr:ext cx="469744" cy="259045"/>
    <xdr:sp macro="" textlink="">
      <xdr:nvSpPr>
        <xdr:cNvPr id="724" name="n_4aveValue【保健センター・保健所】&#10;一人当たり面積">
          <a:extLst>
            <a:ext uri="{FF2B5EF4-FFF2-40B4-BE49-F238E27FC236}">
              <a16:creationId xmlns:a16="http://schemas.microsoft.com/office/drawing/2014/main" id="{DDDABCEA-3B0D-4A32-80A6-F3FFAA7DDA3F}"/>
            </a:ext>
          </a:extLst>
        </xdr:cNvPr>
        <xdr:cNvSpPr txBox="1"/>
      </xdr:nvSpPr>
      <xdr:spPr>
        <a:xfrm>
          <a:off x="16588817" y="10624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6004</xdr:rowOff>
    </xdr:from>
    <xdr:ext cx="469744" cy="259045"/>
    <xdr:sp macro="" textlink="">
      <xdr:nvSpPr>
        <xdr:cNvPr id="725" name="n_1mainValue【保健センター・保健所】&#10;一人当たり面積">
          <a:extLst>
            <a:ext uri="{FF2B5EF4-FFF2-40B4-BE49-F238E27FC236}">
              <a16:creationId xmlns:a16="http://schemas.microsoft.com/office/drawing/2014/main" id="{D8E592B5-4153-4990-ACFC-4265727F1675}"/>
            </a:ext>
          </a:extLst>
        </xdr:cNvPr>
        <xdr:cNvSpPr txBox="1"/>
      </xdr:nvSpPr>
      <xdr:spPr>
        <a:xfrm>
          <a:off x="18982132" y="1098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6004</xdr:rowOff>
    </xdr:from>
    <xdr:ext cx="469744" cy="259045"/>
    <xdr:sp macro="" textlink="">
      <xdr:nvSpPr>
        <xdr:cNvPr id="726" name="n_2mainValue【保健センター・保健所】&#10;一人当たり面積">
          <a:extLst>
            <a:ext uri="{FF2B5EF4-FFF2-40B4-BE49-F238E27FC236}">
              <a16:creationId xmlns:a16="http://schemas.microsoft.com/office/drawing/2014/main" id="{29C27B2C-544E-4EAE-BD81-294C091047D5}"/>
            </a:ext>
          </a:extLst>
        </xdr:cNvPr>
        <xdr:cNvSpPr txBox="1"/>
      </xdr:nvSpPr>
      <xdr:spPr>
        <a:xfrm>
          <a:off x="18182032" y="1098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9270</xdr:rowOff>
    </xdr:from>
    <xdr:ext cx="469744" cy="259045"/>
    <xdr:sp macro="" textlink="">
      <xdr:nvSpPr>
        <xdr:cNvPr id="727" name="n_3mainValue【保健センター・保健所】&#10;一人当たり面積">
          <a:extLst>
            <a:ext uri="{FF2B5EF4-FFF2-40B4-BE49-F238E27FC236}">
              <a16:creationId xmlns:a16="http://schemas.microsoft.com/office/drawing/2014/main" id="{8F86F9EC-2A75-4AAE-A0B6-5F4138BE9525}"/>
            </a:ext>
          </a:extLst>
        </xdr:cNvPr>
        <xdr:cNvSpPr txBox="1"/>
      </xdr:nvSpPr>
      <xdr:spPr>
        <a:xfrm>
          <a:off x="17384472" y="1098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9270</xdr:rowOff>
    </xdr:from>
    <xdr:ext cx="469744" cy="259045"/>
    <xdr:sp macro="" textlink="">
      <xdr:nvSpPr>
        <xdr:cNvPr id="728" name="n_4mainValue【保健センター・保健所】&#10;一人当たり面積">
          <a:extLst>
            <a:ext uri="{FF2B5EF4-FFF2-40B4-BE49-F238E27FC236}">
              <a16:creationId xmlns:a16="http://schemas.microsoft.com/office/drawing/2014/main" id="{56E81F53-B685-4F3A-A169-A5C96B51EFC0}"/>
            </a:ext>
          </a:extLst>
        </xdr:cNvPr>
        <xdr:cNvSpPr txBox="1"/>
      </xdr:nvSpPr>
      <xdr:spPr>
        <a:xfrm>
          <a:off x="16588817" y="1098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9" name="正方形/長方形 728">
          <a:extLst>
            <a:ext uri="{FF2B5EF4-FFF2-40B4-BE49-F238E27FC236}">
              <a16:creationId xmlns:a16="http://schemas.microsoft.com/office/drawing/2014/main" id="{B618BE74-3434-469F-8FDB-E3694FB72CAE}"/>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0" name="正方形/長方形 729">
          <a:extLst>
            <a:ext uri="{FF2B5EF4-FFF2-40B4-BE49-F238E27FC236}">
              <a16:creationId xmlns:a16="http://schemas.microsoft.com/office/drawing/2014/main" id="{CD2D8FE9-3EB0-4869-8C65-946DAB25C5CE}"/>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1" name="正方形/長方形 730">
          <a:extLst>
            <a:ext uri="{FF2B5EF4-FFF2-40B4-BE49-F238E27FC236}">
              <a16:creationId xmlns:a16="http://schemas.microsoft.com/office/drawing/2014/main" id="{F9FF4143-3C57-4487-AF00-A09D98BC929C}"/>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2" name="正方形/長方形 731">
          <a:extLst>
            <a:ext uri="{FF2B5EF4-FFF2-40B4-BE49-F238E27FC236}">
              <a16:creationId xmlns:a16="http://schemas.microsoft.com/office/drawing/2014/main" id="{6E147ECC-1C57-4AC0-A61E-2B47DE20B855}"/>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3" name="正方形/長方形 732">
          <a:extLst>
            <a:ext uri="{FF2B5EF4-FFF2-40B4-BE49-F238E27FC236}">
              <a16:creationId xmlns:a16="http://schemas.microsoft.com/office/drawing/2014/main" id="{EF383FC5-C7A1-4916-B7E6-D5381EBCD556}"/>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4" name="正方形/長方形 733">
          <a:extLst>
            <a:ext uri="{FF2B5EF4-FFF2-40B4-BE49-F238E27FC236}">
              <a16:creationId xmlns:a16="http://schemas.microsoft.com/office/drawing/2014/main" id="{0E849E17-392E-4886-A030-D8B0069756F1}"/>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5" name="正方形/長方形 734">
          <a:extLst>
            <a:ext uri="{FF2B5EF4-FFF2-40B4-BE49-F238E27FC236}">
              <a16:creationId xmlns:a16="http://schemas.microsoft.com/office/drawing/2014/main" id="{D07C4F61-7A6F-4F49-9BCB-5CA1A4F886D1}"/>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正方形/長方形 735">
          <a:extLst>
            <a:ext uri="{FF2B5EF4-FFF2-40B4-BE49-F238E27FC236}">
              <a16:creationId xmlns:a16="http://schemas.microsoft.com/office/drawing/2014/main" id="{453214CC-D8D3-4DA1-8EB3-E9F778E25BF3}"/>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7" name="テキスト ボックス 736">
          <a:extLst>
            <a:ext uri="{FF2B5EF4-FFF2-40B4-BE49-F238E27FC236}">
              <a16:creationId xmlns:a16="http://schemas.microsoft.com/office/drawing/2014/main" id="{3C39530F-A9A6-40D6-95A3-27BF732D5366}"/>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8" name="直線コネクタ 737">
          <a:extLst>
            <a:ext uri="{FF2B5EF4-FFF2-40B4-BE49-F238E27FC236}">
              <a16:creationId xmlns:a16="http://schemas.microsoft.com/office/drawing/2014/main" id="{C8F6A067-E9A3-494A-8864-8FFB63C29C07}"/>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9" name="テキスト ボックス 738">
          <a:extLst>
            <a:ext uri="{FF2B5EF4-FFF2-40B4-BE49-F238E27FC236}">
              <a16:creationId xmlns:a16="http://schemas.microsoft.com/office/drawing/2014/main" id="{B64DFB69-FF26-4268-83BE-DD962AAD0AE6}"/>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0" name="直線コネクタ 739">
          <a:extLst>
            <a:ext uri="{FF2B5EF4-FFF2-40B4-BE49-F238E27FC236}">
              <a16:creationId xmlns:a16="http://schemas.microsoft.com/office/drawing/2014/main" id="{2BCBF2E7-09D4-4AE0-9F01-64CEDDF76CD4}"/>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1" name="テキスト ボックス 740">
          <a:extLst>
            <a:ext uri="{FF2B5EF4-FFF2-40B4-BE49-F238E27FC236}">
              <a16:creationId xmlns:a16="http://schemas.microsoft.com/office/drawing/2014/main" id="{239D9AB5-7934-44D4-867B-1FCCD45B8262}"/>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2" name="直線コネクタ 741">
          <a:extLst>
            <a:ext uri="{FF2B5EF4-FFF2-40B4-BE49-F238E27FC236}">
              <a16:creationId xmlns:a16="http://schemas.microsoft.com/office/drawing/2014/main" id="{D2375ACC-6669-4C5E-95D2-C8B6DF213BCD}"/>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3" name="テキスト ボックス 742">
          <a:extLst>
            <a:ext uri="{FF2B5EF4-FFF2-40B4-BE49-F238E27FC236}">
              <a16:creationId xmlns:a16="http://schemas.microsoft.com/office/drawing/2014/main" id="{C5878DA6-8008-48C0-9BA2-1F2906D263BE}"/>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4" name="直線コネクタ 743">
          <a:extLst>
            <a:ext uri="{FF2B5EF4-FFF2-40B4-BE49-F238E27FC236}">
              <a16:creationId xmlns:a16="http://schemas.microsoft.com/office/drawing/2014/main" id="{620A8399-DB05-4180-912D-E99869B064AB}"/>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5" name="テキスト ボックス 744">
          <a:extLst>
            <a:ext uri="{FF2B5EF4-FFF2-40B4-BE49-F238E27FC236}">
              <a16:creationId xmlns:a16="http://schemas.microsoft.com/office/drawing/2014/main" id="{331E1347-43DF-4C6A-97CB-304FA5D2441E}"/>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6" name="直線コネクタ 745">
          <a:extLst>
            <a:ext uri="{FF2B5EF4-FFF2-40B4-BE49-F238E27FC236}">
              <a16:creationId xmlns:a16="http://schemas.microsoft.com/office/drawing/2014/main" id="{87235A12-656D-4E52-82B1-46EEBBCD5BAB}"/>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7" name="テキスト ボックス 746">
          <a:extLst>
            <a:ext uri="{FF2B5EF4-FFF2-40B4-BE49-F238E27FC236}">
              <a16:creationId xmlns:a16="http://schemas.microsoft.com/office/drawing/2014/main" id="{AC2DAA9F-D8DD-47A1-B715-3A4AED24C30C}"/>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8" name="直線コネクタ 747">
          <a:extLst>
            <a:ext uri="{FF2B5EF4-FFF2-40B4-BE49-F238E27FC236}">
              <a16:creationId xmlns:a16="http://schemas.microsoft.com/office/drawing/2014/main" id="{F115B90C-DF8E-431D-A74E-4C1CA17D7CC4}"/>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9" name="テキスト ボックス 748">
          <a:extLst>
            <a:ext uri="{FF2B5EF4-FFF2-40B4-BE49-F238E27FC236}">
              <a16:creationId xmlns:a16="http://schemas.microsoft.com/office/drawing/2014/main" id="{E98380BC-367C-4BC2-9777-C2BC24DAC7DC}"/>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2983078A-50C7-46A8-A128-FBE97C6BEBEC}"/>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1" name="テキスト ボックス 750">
          <a:extLst>
            <a:ext uri="{FF2B5EF4-FFF2-40B4-BE49-F238E27FC236}">
              <a16:creationId xmlns:a16="http://schemas.microsoft.com/office/drawing/2014/main" id="{7864A683-4FD9-49B1-A34B-7D5B97E42A0A}"/>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2" name="【消防施設】&#10;有形固定資産減価償却率グラフ枠">
          <a:extLst>
            <a:ext uri="{FF2B5EF4-FFF2-40B4-BE49-F238E27FC236}">
              <a16:creationId xmlns:a16="http://schemas.microsoft.com/office/drawing/2014/main" id="{C61955AB-A216-4CB5-A5A1-13084FF7E563}"/>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36195</xdr:rowOff>
    </xdr:from>
    <xdr:to>
      <xdr:col>85</xdr:col>
      <xdr:colOff>126364</xdr:colOff>
      <xdr:row>86</xdr:row>
      <xdr:rowOff>114300</xdr:rowOff>
    </xdr:to>
    <xdr:cxnSp macro="">
      <xdr:nvCxnSpPr>
        <xdr:cNvPr id="753" name="直線コネクタ 752">
          <a:extLst>
            <a:ext uri="{FF2B5EF4-FFF2-40B4-BE49-F238E27FC236}">
              <a16:creationId xmlns:a16="http://schemas.microsoft.com/office/drawing/2014/main" id="{BF942860-4811-4AB4-AA57-D0E17F5B41DA}"/>
            </a:ext>
          </a:extLst>
        </xdr:cNvPr>
        <xdr:cNvCxnSpPr/>
      </xdr:nvCxnSpPr>
      <xdr:spPr>
        <a:xfrm flipV="1">
          <a:off x="14703424" y="13237845"/>
          <a:ext cx="0" cy="162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4" name="【消防施設】&#10;有形固定資産減価償却率最小値テキスト">
          <a:extLst>
            <a:ext uri="{FF2B5EF4-FFF2-40B4-BE49-F238E27FC236}">
              <a16:creationId xmlns:a16="http://schemas.microsoft.com/office/drawing/2014/main" id="{BCA691D1-2D4F-4D53-9EC8-2F39CD7A54CF}"/>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5" name="直線コネクタ 754">
          <a:extLst>
            <a:ext uri="{FF2B5EF4-FFF2-40B4-BE49-F238E27FC236}">
              <a16:creationId xmlns:a16="http://schemas.microsoft.com/office/drawing/2014/main" id="{C52A9160-7987-44BA-B333-09F3A04441D2}"/>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154322</xdr:rowOff>
    </xdr:from>
    <xdr:ext cx="405111" cy="259045"/>
    <xdr:sp macro="" textlink="">
      <xdr:nvSpPr>
        <xdr:cNvPr id="756" name="【消防施設】&#10;有形固定資産減価償却率最大値テキスト">
          <a:extLst>
            <a:ext uri="{FF2B5EF4-FFF2-40B4-BE49-F238E27FC236}">
              <a16:creationId xmlns:a16="http://schemas.microsoft.com/office/drawing/2014/main" id="{0A5E4AA7-ED64-4396-8768-CE960533CC63}"/>
            </a:ext>
          </a:extLst>
        </xdr:cNvPr>
        <xdr:cNvSpPr txBox="1"/>
      </xdr:nvSpPr>
      <xdr:spPr>
        <a:xfrm>
          <a:off x="14742160" y="1301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36195</xdr:rowOff>
    </xdr:from>
    <xdr:to>
      <xdr:col>86</xdr:col>
      <xdr:colOff>25400</xdr:colOff>
      <xdr:row>77</xdr:row>
      <xdr:rowOff>36195</xdr:rowOff>
    </xdr:to>
    <xdr:cxnSp macro="">
      <xdr:nvCxnSpPr>
        <xdr:cNvPr id="757" name="直線コネクタ 756">
          <a:extLst>
            <a:ext uri="{FF2B5EF4-FFF2-40B4-BE49-F238E27FC236}">
              <a16:creationId xmlns:a16="http://schemas.microsoft.com/office/drawing/2014/main" id="{3D03E549-B3C2-477D-B617-5A515588C5C8}"/>
            </a:ext>
          </a:extLst>
        </xdr:cNvPr>
        <xdr:cNvCxnSpPr/>
      </xdr:nvCxnSpPr>
      <xdr:spPr>
        <a:xfrm>
          <a:off x="14611350" y="13237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758" name="【消防施設】&#10;有形固定資産減価償却率平均値テキスト">
          <a:extLst>
            <a:ext uri="{FF2B5EF4-FFF2-40B4-BE49-F238E27FC236}">
              <a16:creationId xmlns:a16="http://schemas.microsoft.com/office/drawing/2014/main" id="{018542F5-9B06-4B80-A0FA-3BA6022CB9F8}"/>
            </a:ext>
          </a:extLst>
        </xdr:cNvPr>
        <xdr:cNvSpPr txBox="1"/>
      </xdr:nvSpPr>
      <xdr:spPr>
        <a:xfrm>
          <a:off x="14742160" y="140493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759" name="フローチャート: 判断 758">
          <a:extLst>
            <a:ext uri="{FF2B5EF4-FFF2-40B4-BE49-F238E27FC236}">
              <a16:creationId xmlns:a16="http://schemas.microsoft.com/office/drawing/2014/main" id="{80DBA91C-F70E-4DCD-BE53-D040F44B758F}"/>
            </a:ext>
          </a:extLst>
        </xdr:cNvPr>
        <xdr:cNvSpPr/>
      </xdr:nvSpPr>
      <xdr:spPr>
        <a:xfrm>
          <a:off x="14649450" y="140709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164464</xdr:rowOff>
    </xdr:from>
    <xdr:to>
      <xdr:col>81</xdr:col>
      <xdr:colOff>101600</xdr:colOff>
      <xdr:row>82</xdr:row>
      <xdr:rowOff>94614</xdr:rowOff>
    </xdr:to>
    <xdr:sp macro="" textlink="">
      <xdr:nvSpPr>
        <xdr:cNvPr id="760" name="フローチャート: 判断 759">
          <a:extLst>
            <a:ext uri="{FF2B5EF4-FFF2-40B4-BE49-F238E27FC236}">
              <a16:creationId xmlns:a16="http://schemas.microsoft.com/office/drawing/2014/main" id="{3FD79D9E-2550-4524-A922-E98E48887ED7}"/>
            </a:ext>
          </a:extLst>
        </xdr:cNvPr>
        <xdr:cNvSpPr/>
      </xdr:nvSpPr>
      <xdr:spPr>
        <a:xfrm>
          <a:off x="13887450" y="140557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147320</xdr:rowOff>
    </xdr:from>
    <xdr:to>
      <xdr:col>76</xdr:col>
      <xdr:colOff>165100</xdr:colOff>
      <xdr:row>82</xdr:row>
      <xdr:rowOff>77470</xdr:rowOff>
    </xdr:to>
    <xdr:sp macro="" textlink="">
      <xdr:nvSpPr>
        <xdr:cNvPr id="761" name="フローチャート: 判断 760">
          <a:extLst>
            <a:ext uri="{FF2B5EF4-FFF2-40B4-BE49-F238E27FC236}">
              <a16:creationId xmlns:a16="http://schemas.microsoft.com/office/drawing/2014/main" id="{4B14643F-4D12-4512-8090-B9C46CE24121}"/>
            </a:ext>
          </a:extLst>
        </xdr:cNvPr>
        <xdr:cNvSpPr/>
      </xdr:nvSpPr>
      <xdr:spPr>
        <a:xfrm>
          <a:off x="13089890" y="140328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762" name="フローチャート: 判断 761">
          <a:extLst>
            <a:ext uri="{FF2B5EF4-FFF2-40B4-BE49-F238E27FC236}">
              <a16:creationId xmlns:a16="http://schemas.microsoft.com/office/drawing/2014/main" id="{7AD31B4B-34CA-4379-8673-89954663905B}"/>
            </a:ext>
          </a:extLst>
        </xdr:cNvPr>
        <xdr:cNvSpPr/>
      </xdr:nvSpPr>
      <xdr:spPr>
        <a:xfrm>
          <a:off x="12303760" y="140176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116839</xdr:rowOff>
    </xdr:from>
    <xdr:to>
      <xdr:col>67</xdr:col>
      <xdr:colOff>101600</xdr:colOff>
      <xdr:row>82</xdr:row>
      <xdr:rowOff>46989</xdr:rowOff>
    </xdr:to>
    <xdr:sp macro="" textlink="">
      <xdr:nvSpPr>
        <xdr:cNvPr id="763" name="フローチャート: 判断 762">
          <a:extLst>
            <a:ext uri="{FF2B5EF4-FFF2-40B4-BE49-F238E27FC236}">
              <a16:creationId xmlns:a16="http://schemas.microsoft.com/office/drawing/2014/main" id="{4C822DFF-68C1-4F07-819B-67D5343E91BC}"/>
            </a:ext>
          </a:extLst>
        </xdr:cNvPr>
        <xdr:cNvSpPr/>
      </xdr:nvSpPr>
      <xdr:spPr>
        <a:xfrm>
          <a:off x="11487150" y="140042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FBFEAB6-C05D-4F37-B38E-48801C7B0630}"/>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CEE6B36B-AADB-4897-B865-A362B3357D95}"/>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C53C35DD-F7EC-4705-9345-E3952C593490}"/>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F7FD7A71-95BC-4AD6-AE52-C4EE5E1A3C1F}"/>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83F19B6C-D868-4E31-B574-ABD09BE1A1EA}"/>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36830</xdr:rowOff>
    </xdr:from>
    <xdr:to>
      <xdr:col>85</xdr:col>
      <xdr:colOff>177800</xdr:colOff>
      <xdr:row>80</xdr:row>
      <xdr:rowOff>138430</xdr:rowOff>
    </xdr:to>
    <xdr:sp macro="" textlink="">
      <xdr:nvSpPr>
        <xdr:cNvPr id="769" name="楕円 768">
          <a:extLst>
            <a:ext uri="{FF2B5EF4-FFF2-40B4-BE49-F238E27FC236}">
              <a16:creationId xmlns:a16="http://schemas.microsoft.com/office/drawing/2014/main" id="{0AEEDC4E-43AC-4680-9C00-FD7A3414CE56}"/>
            </a:ext>
          </a:extLst>
        </xdr:cNvPr>
        <xdr:cNvSpPr/>
      </xdr:nvSpPr>
      <xdr:spPr>
        <a:xfrm>
          <a:off x="14649450" y="137528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59707</xdr:rowOff>
    </xdr:from>
    <xdr:ext cx="405111" cy="259045"/>
    <xdr:sp macro="" textlink="">
      <xdr:nvSpPr>
        <xdr:cNvPr id="770" name="【消防施設】&#10;有形固定資産減価償却率該当値テキスト">
          <a:extLst>
            <a:ext uri="{FF2B5EF4-FFF2-40B4-BE49-F238E27FC236}">
              <a16:creationId xmlns:a16="http://schemas.microsoft.com/office/drawing/2014/main" id="{86189F62-DF2E-4D02-8110-4829C5EC8F1D}"/>
            </a:ext>
          </a:extLst>
        </xdr:cNvPr>
        <xdr:cNvSpPr txBox="1"/>
      </xdr:nvSpPr>
      <xdr:spPr>
        <a:xfrm>
          <a:off x="14742160" y="1360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57786</xdr:rowOff>
    </xdr:from>
    <xdr:to>
      <xdr:col>81</xdr:col>
      <xdr:colOff>101600</xdr:colOff>
      <xdr:row>80</xdr:row>
      <xdr:rowOff>159386</xdr:rowOff>
    </xdr:to>
    <xdr:sp macro="" textlink="">
      <xdr:nvSpPr>
        <xdr:cNvPr id="771" name="楕円 770">
          <a:extLst>
            <a:ext uri="{FF2B5EF4-FFF2-40B4-BE49-F238E27FC236}">
              <a16:creationId xmlns:a16="http://schemas.microsoft.com/office/drawing/2014/main" id="{605F867F-8F31-4877-8FF8-90C8E19C41AF}"/>
            </a:ext>
          </a:extLst>
        </xdr:cNvPr>
        <xdr:cNvSpPr/>
      </xdr:nvSpPr>
      <xdr:spPr>
        <a:xfrm>
          <a:off x="13887450" y="1376997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87630</xdr:rowOff>
    </xdr:from>
    <xdr:to>
      <xdr:col>85</xdr:col>
      <xdr:colOff>127000</xdr:colOff>
      <xdr:row>80</xdr:row>
      <xdr:rowOff>108586</xdr:rowOff>
    </xdr:to>
    <xdr:cxnSp macro="">
      <xdr:nvCxnSpPr>
        <xdr:cNvPr id="772" name="直線コネクタ 771">
          <a:extLst>
            <a:ext uri="{FF2B5EF4-FFF2-40B4-BE49-F238E27FC236}">
              <a16:creationId xmlns:a16="http://schemas.microsoft.com/office/drawing/2014/main" id="{5CB9D24F-E211-4292-B11D-A5EDEE8050D1}"/>
            </a:ext>
          </a:extLst>
        </xdr:cNvPr>
        <xdr:cNvCxnSpPr/>
      </xdr:nvCxnSpPr>
      <xdr:spPr>
        <a:xfrm flipV="1">
          <a:off x="13942060" y="13807440"/>
          <a:ext cx="762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82550</xdr:rowOff>
    </xdr:from>
    <xdr:to>
      <xdr:col>76</xdr:col>
      <xdr:colOff>165100</xdr:colOff>
      <xdr:row>81</xdr:row>
      <xdr:rowOff>12700</xdr:rowOff>
    </xdr:to>
    <xdr:sp macro="" textlink="">
      <xdr:nvSpPr>
        <xdr:cNvPr id="773" name="楕円 772">
          <a:extLst>
            <a:ext uri="{FF2B5EF4-FFF2-40B4-BE49-F238E27FC236}">
              <a16:creationId xmlns:a16="http://schemas.microsoft.com/office/drawing/2014/main" id="{99AC7A57-2922-469A-87FA-FC44310DEFAC}"/>
            </a:ext>
          </a:extLst>
        </xdr:cNvPr>
        <xdr:cNvSpPr/>
      </xdr:nvSpPr>
      <xdr:spPr>
        <a:xfrm>
          <a:off x="13089890" y="138004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108586</xdr:rowOff>
    </xdr:from>
    <xdr:to>
      <xdr:col>81</xdr:col>
      <xdr:colOff>50800</xdr:colOff>
      <xdr:row>80</xdr:row>
      <xdr:rowOff>133350</xdr:rowOff>
    </xdr:to>
    <xdr:cxnSp macro="">
      <xdr:nvCxnSpPr>
        <xdr:cNvPr id="774" name="直線コネクタ 773">
          <a:extLst>
            <a:ext uri="{FF2B5EF4-FFF2-40B4-BE49-F238E27FC236}">
              <a16:creationId xmlns:a16="http://schemas.microsoft.com/office/drawing/2014/main" id="{D87C4AB5-DF2C-4CE1-AAF9-1A57A3A9B042}"/>
            </a:ext>
          </a:extLst>
        </xdr:cNvPr>
        <xdr:cNvCxnSpPr/>
      </xdr:nvCxnSpPr>
      <xdr:spPr>
        <a:xfrm flipV="1">
          <a:off x="13144500" y="13822681"/>
          <a:ext cx="79756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74930</xdr:rowOff>
    </xdr:from>
    <xdr:to>
      <xdr:col>72</xdr:col>
      <xdr:colOff>38100</xdr:colOff>
      <xdr:row>81</xdr:row>
      <xdr:rowOff>5080</xdr:rowOff>
    </xdr:to>
    <xdr:sp macro="" textlink="">
      <xdr:nvSpPr>
        <xdr:cNvPr id="775" name="楕円 774">
          <a:extLst>
            <a:ext uri="{FF2B5EF4-FFF2-40B4-BE49-F238E27FC236}">
              <a16:creationId xmlns:a16="http://schemas.microsoft.com/office/drawing/2014/main" id="{BD3522D6-BA5E-4FC9-8219-9F77D476C82D}"/>
            </a:ext>
          </a:extLst>
        </xdr:cNvPr>
        <xdr:cNvSpPr/>
      </xdr:nvSpPr>
      <xdr:spPr>
        <a:xfrm>
          <a:off x="12303760" y="137909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125730</xdr:rowOff>
    </xdr:from>
    <xdr:to>
      <xdr:col>76</xdr:col>
      <xdr:colOff>114300</xdr:colOff>
      <xdr:row>80</xdr:row>
      <xdr:rowOff>133350</xdr:rowOff>
    </xdr:to>
    <xdr:cxnSp macro="">
      <xdr:nvCxnSpPr>
        <xdr:cNvPr id="776" name="直線コネクタ 775">
          <a:extLst>
            <a:ext uri="{FF2B5EF4-FFF2-40B4-BE49-F238E27FC236}">
              <a16:creationId xmlns:a16="http://schemas.microsoft.com/office/drawing/2014/main" id="{9F0FDFD0-4315-4A32-9AED-3F2303F715B1}"/>
            </a:ext>
          </a:extLst>
        </xdr:cNvPr>
        <xdr:cNvCxnSpPr/>
      </xdr:nvCxnSpPr>
      <xdr:spPr>
        <a:xfrm>
          <a:off x="12346940" y="138455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33020</xdr:rowOff>
    </xdr:from>
    <xdr:to>
      <xdr:col>67</xdr:col>
      <xdr:colOff>101600</xdr:colOff>
      <xdr:row>80</xdr:row>
      <xdr:rowOff>134620</xdr:rowOff>
    </xdr:to>
    <xdr:sp macro="" textlink="">
      <xdr:nvSpPr>
        <xdr:cNvPr id="777" name="楕円 776">
          <a:extLst>
            <a:ext uri="{FF2B5EF4-FFF2-40B4-BE49-F238E27FC236}">
              <a16:creationId xmlns:a16="http://schemas.microsoft.com/office/drawing/2014/main" id="{5EBB0355-351E-4E10-B79D-C56742A55355}"/>
            </a:ext>
          </a:extLst>
        </xdr:cNvPr>
        <xdr:cNvSpPr/>
      </xdr:nvSpPr>
      <xdr:spPr>
        <a:xfrm>
          <a:off x="11487150" y="137471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83820</xdr:rowOff>
    </xdr:from>
    <xdr:to>
      <xdr:col>71</xdr:col>
      <xdr:colOff>177800</xdr:colOff>
      <xdr:row>80</xdr:row>
      <xdr:rowOff>125730</xdr:rowOff>
    </xdr:to>
    <xdr:cxnSp macro="">
      <xdr:nvCxnSpPr>
        <xdr:cNvPr id="778" name="直線コネクタ 777">
          <a:extLst>
            <a:ext uri="{FF2B5EF4-FFF2-40B4-BE49-F238E27FC236}">
              <a16:creationId xmlns:a16="http://schemas.microsoft.com/office/drawing/2014/main" id="{3391CE41-5D33-4DF3-B261-AA5B0D4AFDC2}"/>
            </a:ext>
          </a:extLst>
        </xdr:cNvPr>
        <xdr:cNvCxnSpPr/>
      </xdr:nvCxnSpPr>
      <xdr:spPr>
        <a:xfrm>
          <a:off x="11541760" y="13801725"/>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85741</xdr:rowOff>
    </xdr:from>
    <xdr:ext cx="405111" cy="259045"/>
    <xdr:sp macro="" textlink="">
      <xdr:nvSpPr>
        <xdr:cNvPr id="779" name="n_1aveValue【消防施設】&#10;有形固定資産減価償却率">
          <a:extLst>
            <a:ext uri="{FF2B5EF4-FFF2-40B4-BE49-F238E27FC236}">
              <a16:creationId xmlns:a16="http://schemas.microsoft.com/office/drawing/2014/main" id="{7AB573CD-34DA-4CDA-9A90-2975279F60BB}"/>
            </a:ext>
          </a:extLst>
        </xdr:cNvPr>
        <xdr:cNvSpPr txBox="1"/>
      </xdr:nvSpPr>
      <xdr:spPr>
        <a:xfrm>
          <a:off x="13738234" y="14146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68597</xdr:rowOff>
    </xdr:from>
    <xdr:ext cx="405111" cy="259045"/>
    <xdr:sp macro="" textlink="">
      <xdr:nvSpPr>
        <xdr:cNvPr id="780" name="n_2aveValue【消防施設】&#10;有形固定資産減価償却率">
          <a:extLst>
            <a:ext uri="{FF2B5EF4-FFF2-40B4-BE49-F238E27FC236}">
              <a16:creationId xmlns:a16="http://schemas.microsoft.com/office/drawing/2014/main" id="{CE1B6EB2-D5F4-4251-97F7-6B5C0F56CBDF}"/>
            </a:ext>
          </a:extLst>
        </xdr:cNvPr>
        <xdr:cNvSpPr txBox="1"/>
      </xdr:nvSpPr>
      <xdr:spPr>
        <a:xfrm>
          <a:off x="12957184" y="1412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781" name="n_3aveValue【消防施設】&#10;有形固定資産減価償却率">
          <a:extLst>
            <a:ext uri="{FF2B5EF4-FFF2-40B4-BE49-F238E27FC236}">
              <a16:creationId xmlns:a16="http://schemas.microsoft.com/office/drawing/2014/main" id="{A65F8DE0-4132-455E-83DF-CB86282F6236}"/>
            </a:ext>
          </a:extLst>
        </xdr:cNvPr>
        <xdr:cNvSpPr txBox="1"/>
      </xdr:nvSpPr>
      <xdr:spPr>
        <a:xfrm>
          <a:off x="12171054" y="1411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38116</xdr:rowOff>
    </xdr:from>
    <xdr:ext cx="405111" cy="259045"/>
    <xdr:sp macro="" textlink="">
      <xdr:nvSpPr>
        <xdr:cNvPr id="782" name="n_4aveValue【消防施設】&#10;有形固定資産減価償却率">
          <a:extLst>
            <a:ext uri="{FF2B5EF4-FFF2-40B4-BE49-F238E27FC236}">
              <a16:creationId xmlns:a16="http://schemas.microsoft.com/office/drawing/2014/main" id="{357581FC-6CAF-4B8B-B6B5-9836B3D5EBE7}"/>
            </a:ext>
          </a:extLst>
        </xdr:cNvPr>
        <xdr:cNvSpPr txBox="1"/>
      </xdr:nvSpPr>
      <xdr:spPr>
        <a:xfrm>
          <a:off x="11354444"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4463</xdr:rowOff>
    </xdr:from>
    <xdr:ext cx="405111" cy="259045"/>
    <xdr:sp macro="" textlink="">
      <xdr:nvSpPr>
        <xdr:cNvPr id="783" name="n_1mainValue【消防施設】&#10;有形固定資産減価償却率">
          <a:extLst>
            <a:ext uri="{FF2B5EF4-FFF2-40B4-BE49-F238E27FC236}">
              <a16:creationId xmlns:a16="http://schemas.microsoft.com/office/drawing/2014/main" id="{2B229817-9FE1-4F1B-B603-218C90A33AD7}"/>
            </a:ext>
          </a:extLst>
        </xdr:cNvPr>
        <xdr:cNvSpPr txBox="1"/>
      </xdr:nvSpPr>
      <xdr:spPr>
        <a:xfrm>
          <a:off x="13738234" y="13550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29227</xdr:rowOff>
    </xdr:from>
    <xdr:ext cx="405111" cy="259045"/>
    <xdr:sp macro="" textlink="">
      <xdr:nvSpPr>
        <xdr:cNvPr id="784" name="n_2mainValue【消防施設】&#10;有形固定資産減価償却率">
          <a:extLst>
            <a:ext uri="{FF2B5EF4-FFF2-40B4-BE49-F238E27FC236}">
              <a16:creationId xmlns:a16="http://schemas.microsoft.com/office/drawing/2014/main" id="{62B77FEC-EDA9-4760-9F92-467D7C0570E0}"/>
            </a:ext>
          </a:extLst>
        </xdr:cNvPr>
        <xdr:cNvSpPr txBox="1"/>
      </xdr:nvSpPr>
      <xdr:spPr>
        <a:xfrm>
          <a:off x="12957184"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21607</xdr:rowOff>
    </xdr:from>
    <xdr:ext cx="405111" cy="259045"/>
    <xdr:sp macro="" textlink="">
      <xdr:nvSpPr>
        <xdr:cNvPr id="785" name="n_3mainValue【消防施設】&#10;有形固定資産減価償却率">
          <a:extLst>
            <a:ext uri="{FF2B5EF4-FFF2-40B4-BE49-F238E27FC236}">
              <a16:creationId xmlns:a16="http://schemas.microsoft.com/office/drawing/2014/main" id="{A9222289-5EC8-4462-ADA4-8541373907D1}"/>
            </a:ext>
          </a:extLst>
        </xdr:cNvPr>
        <xdr:cNvSpPr txBox="1"/>
      </xdr:nvSpPr>
      <xdr:spPr>
        <a:xfrm>
          <a:off x="12171054"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151147</xdr:rowOff>
    </xdr:from>
    <xdr:ext cx="405111" cy="259045"/>
    <xdr:sp macro="" textlink="">
      <xdr:nvSpPr>
        <xdr:cNvPr id="786" name="n_4mainValue【消防施設】&#10;有形固定資産減価償却率">
          <a:extLst>
            <a:ext uri="{FF2B5EF4-FFF2-40B4-BE49-F238E27FC236}">
              <a16:creationId xmlns:a16="http://schemas.microsoft.com/office/drawing/2014/main" id="{F1B8F089-CC46-438F-AB19-06C691D93C0C}"/>
            </a:ext>
          </a:extLst>
        </xdr:cNvPr>
        <xdr:cNvSpPr txBox="1"/>
      </xdr:nvSpPr>
      <xdr:spPr>
        <a:xfrm>
          <a:off x="1135444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7" name="正方形/長方形 786">
          <a:extLst>
            <a:ext uri="{FF2B5EF4-FFF2-40B4-BE49-F238E27FC236}">
              <a16:creationId xmlns:a16="http://schemas.microsoft.com/office/drawing/2014/main" id="{7DCC3B21-4560-47D9-8523-FC8C268A98E9}"/>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8" name="正方形/長方形 787">
          <a:extLst>
            <a:ext uri="{FF2B5EF4-FFF2-40B4-BE49-F238E27FC236}">
              <a16:creationId xmlns:a16="http://schemas.microsoft.com/office/drawing/2014/main" id="{DD739720-47F6-429F-8D6E-2911B36E1763}"/>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9" name="正方形/長方形 788">
          <a:extLst>
            <a:ext uri="{FF2B5EF4-FFF2-40B4-BE49-F238E27FC236}">
              <a16:creationId xmlns:a16="http://schemas.microsoft.com/office/drawing/2014/main" id="{AA0260B0-2B25-45C3-9DF9-A08EC51AC386}"/>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0" name="正方形/長方形 789">
          <a:extLst>
            <a:ext uri="{FF2B5EF4-FFF2-40B4-BE49-F238E27FC236}">
              <a16:creationId xmlns:a16="http://schemas.microsoft.com/office/drawing/2014/main" id="{D4D84B0C-D4F6-4DA1-BE78-7F4BBE5E878F}"/>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1" name="正方形/長方形 790">
          <a:extLst>
            <a:ext uri="{FF2B5EF4-FFF2-40B4-BE49-F238E27FC236}">
              <a16:creationId xmlns:a16="http://schemas.microsoft.com/office/drawing/2014/main" id="{8CA274FF-2B4B-4C0B-8B42-BCAB2248F0A8}"/>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2" name="正方形/長方形 791">
          <a:extLst>
            <a:ext uri="{FF2B5EF4-FFF2-40B4-BE49-F238E27FC236}">
              <a16:creationId xmlns:a16="http://schemas.microsoft.com/office/drawing/2014/main" id="{07A82608-E8AE-4A48-8BF7-1240BCD53967}"/>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3" name="正方形/長方形 792">
          <a:extLst>
            <a:ext uri="{FF2B5EF4-FFF2-40B4-BE49-F238E27FC236}">
              <a16:creationId xmlns:a16="http://schemas.microsoft.com/office/drawing/2014/main" id="{53B5CB4E-6315-4E59-8CF9-4F98AC6DBF7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4" name="正方形/長方形 793">
          <a:extLst>
            <a:ext uri="{FF2B5EF4-FFF2-40B4-BE49-F238E27FC236}">
              <a16:creationId xmlns:a16="http://schemas.microsoft.com/office/drawing/2014/main" id="{A5A64EEA-3D30-4C80-A1F2-6F9A4B975095}"/>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5" name="テキスト ボックス 794">
          <a:extLst>
            <a:ext uri="{FF2B5EF4-FFF2-40B4-BE49-F238E27FC236}">
              <a16:creationId xmlns:a16="http://schemas.microsoft.com/office/drawing/2014/main" id="{6C5CD5B6-FDC8-401A-B083-5710CFF3B7DE}"/>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2E795672-9675-4057-906E-7DB1793DC666}"/>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73000409-D404-4227-8339-C4034E83D6CB}"/>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8" name="テキスト ボックス 797">
          <a:extLst>
            <a:ext uri="{FF2B5EF4-FFF2-40B4-BE49-F238E27FC236}">
              <a16:creationId xmlns:a16="http://schemas.microsoft.com/office/drawing/2014/main" id="{19FBCED3-5E64-46F2-935A-AE6875026333}"/>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20514675-00C1-465E-B732-EB70D110E2C0}"/>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0" name="テキスト ボックス 799">
          <a:extLst>
            <a:ext uri="{FF2B5EF4-FFF2-40B4-BE49-F238E27FC236}">
              <a16:creationId xmlns:a16="http://schemas.microsoft.com/office/drawing/2014/main" id="{91C46532-4C47-40CE-9AC6-2CD827FA1703}"/>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7F7AAB55-78D2-44C0-AFB0-70420BA083B5}"/>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2" name="テキスト ボックス 801">
          <a:extLst>
            <a:ext uri="{FF2B5EF4-FFF2-40B4-BE49-F238E27FC236}">
              <a16:creationId xmlns:a16="http://schemas.microsoft.com/office/drawing/2014/main" id="{9B2BC295-E524-4494-B265-E8AEA6A3D6F5}"/>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D1335A7F-3DD9-4985-90BB-F4A50F426D71}"/>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4" name="テキスト ボックス 803">
          <a:extLst>
            <a:ext uri="{FF2B5EF4-FFF2-40B4-BE49-F238E27FC236}">
              <a16:creationId xmlns:a16="http://schemas.microsoft.com/office/drawing/2014/main" id="{51D78FCB-5C14-4641-AD31-E028E7E5D544}"/>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A86BCD36-1C9D-41A8-BE59-9339FB9E56F1}"/>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197D0576-4756-4970-85D1-29E859CDB337}"/>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8444B39E-F98A-4AB9-A1BE-8B84F312B54B}"/>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10668</xdr:rowOff>
    </xdr:to>
    <xdr:cxnSp macro="">
      <xdr:nvCxnSpPr>
        <xdr:cNvPr id="808" name="直線コネクタ 807">
          <a:extLst>
            <a:ext uri="{FF2B5EF4-FFF2-40B4-BE49-F238E27FC236}">
              <a16:creationId xmlns:a16="http://schemas.microsoft.com/office/drawing/2014/main" id="{BE17C843-6206-46E3-95F8-C9D6D6B9D73D}"/>
            </a:ext>
          </a:extLst>
        </xdr:cNvPr>
        <xdr:cNvCxnSpPr/>
      </xdr:nvCxnSpPr>
      <xdr:spPr>
        <a:xfrm flipV="1">
          <a:off x="19947254" y="13591413"/>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14495</xdr:rowOff>
    </xdr:from>
    <xdr:ext cx="469744" cy="259045"/>
    <xdr:sp macro="" textlink="">
      <xdr:nvSpPr>
        <xdr:cNvPr id="809" name="【消防施設】&#10;一人当たり面積最小値テキスト">
          <a:extLst>
            <a:ext uri="{FF2B5EF4-FFF2-40B4-BE49-F238E27FC236}">
              <a16:creationId xmlns:a16="http://schemas.microsoft.com/office/drawing/2014/main" id="{E0D7A4D2-D535-4D8A-BF86-76A405CE833B}"/>
            </a:ext>
          </a:extLst>
        </xdr:cNvPr>
        <xdr:cNvSpPr txBox="1"/>
      </xdr:nvSpPr>
      <xdr:spPr>
        <a:xfrm>
          <a:off x="19985990" y="1476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10668</xdr:rowOff>
    </xdr:from>
    <xdr:to>
      <xdr:col>116</xdr:col>
      <xdr:colOff>152400</xdr:colOff>
      <xdr:row>86</xdr:row>
      <xdr:rowOff>10668</xdr:rowOff>
    </xdr:to>
    <xdr:cxnSp macro="">
      <xdr:nvCxnSpPr>
        <xdr:cNvPr id="810" name="直線コネクタ 809">
          <a:extLst>
            <a:ext uri="{FF2B5EF4-FFF2-40B4-BE49-F238E27FC236}">
              <a16:creationId xmlns:a16="http://schemas.microsoft.com/office/drawing/2014/main" id="{4CA79BD2-581A-4A08-AECA-C5C7D6BCCC41}"/>
            </a:ext>
          </a:extLst>
        </xdr:cNvPr>
        <xdr:cNvCxnSpPr/>
      </xdr:nvCxnSpPr>
      <xdr:spPr>
        <a:xfrm>
          <a:off x="19885660" y="147572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811" name="【消防施設】&#10;一人当たり面積最大値テキスト">
          <a:extLst>
            <a:ext uri="{FF2B5EF4-FFF2-40B4-BE49-F238E27FC236}">
              <a16:creationId xmlns:a16="http://schemas.microsoft.com/office/drawing/2014/main" id="{7FF97B23-113E-4DA1-B468-AE64A43EA5AC}"/>
            </a:ext>
          </a:extLst>
        </xdr:cNvPr>
        <xdr:cNvSpPr txBox="1"/>
      </xdr:nvSpPr>
      <xdr:spPr>
        <a:xfrm>
          <a:off x="19985990" y="13366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812" name="直線コネクタ 811">
          <a:extLst>
            <a:ext uri="{FF2B5EF4-FFF2-40B4-BE49-F238E27FC236}">
              <a16:creationId xmlns:a16="http://schemas.microsoft.com/office/drawing/2014/main" id="{5D12FE43-BCD2-43A0-9708-CA7C02A1BE4C}"/>
            </a:ext>
          </a:extLst>
        </xdr:cNvPr>
        <xdr:cNvCxnSpPr/>
      </xdr:nvCxnSpPr>
      <xdr:spPr>
        <a:xfrm>
          <a:off x="19885660" y="13591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28464</xdr:rowOff>
    </xdr:from>
    <xdr:ext cx="469744" cy="259045"/>
    <xdr:sp macro="" textlink="">
      <xdr:nvSpPr>
        <xdr:cNvPr id="813" name="【消防施設】&#10;一人当たり面積平均値テキスト">
          <a:extLst>
            <a:ext uri="{FF2B5EF4-FFF2-40B4-BE49-F238E27FC236}">
              <a16:creationId xmlns:a16="http://schemas.microsoft.com/office/drawing/2014/main" id="{685304F5-49EC-4E61-8BB9-1B9BEBE21412}"/>
            </a:ext>
          </a:extLst>
        </xdr:cNvPr>
        <xdr:cNvSpPr txBox="1"/>
      </xdr:nvSpPr>
      <xdr:spPr>
        <a:xfrm>
          <a:off x="19985990" y="142569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5587</xdr:rowOff>
    </xdr:from>
    <xdr:to>
      <xdr:col>116</xdr:col>
      <xdr:colOff>114300</xdr:colOff>
      <xdr:row>84</xdr:row>
      <xdr:rowOff>107187</xdr:rowOff>
    </xdr:to>
    <xdr:sp macro="" textlink="">
      <xdr:nvSpPr>
        <xdr:cNvPr id="814" name="フローチャート: 判断 813">
          <a:extLst>
            <a:ext uri="{FF2B5EF4-FFF2-40B4-BE49-F238E27FC236}">
              <a16:creationId xmlns:a16="http://schemas.microsoft.com/office/drawing/2014/main" id="{ED082420-F0F3-4D16-A792-AF985806A291}"/>
            </a:ext>
          </a:extLst>
        </xdr:cNvPr>
        <xdr:cNvSpPr/>
      </xdr:nvSpPr>
      <xdr:spPr>
        <a:xfrm>
          <a:off x="19904710" y="144092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15" name="フローチャート: 判断 814">
          <a:extLst>
            <a:ext uri="{FF2B5EF4-FFF2-40B4-BE49-F238E27FC236}">
              <a16:creationId xmlns:a16="http://schemas.microsoft.com/office/drawing/2014/main" id="{39FC5760-D435-4508-9584-9920F3EEB022}"/>
            </a:ext>
          </a:extLst>
        </xdr:cNvPr>
        <xdr:cNvSpPr/>
      </xdr:nvSpPr>
      <xdr:spPr>
        <a:xfrm>
          <a:off x="19161760" y="1441386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xdr:rowOff>
    </xdr:from>
    <xdr:to>
      <xdr:col>107</xdr:col>
      <xdr:colOff>101600</xdr:colOff>
      <xdr:row>84</xdr:row>
      <xdr:rowOff>116332</xdr:rowOff>
    </xdr:to>
    <xdr:sp macro="" textlink="">
      <xdr:nvSpPr>
        <xdr:cNvPr id="816" name="フローチャート: 判断 815">
          <a:extLst>
            <a:ext uri="{FF2B5EF4-FFF2-40B4-BE49-F238E27FC236}">
              <a16:creationId xmlns:a16="http://schemas.microsoft.com/office/drawing/2014/main" id="{9F31714F-CCC6-499F-B305-4D678C0A0A7A}"/>
            </a:ext>
          </a:extLst>
        </xdr:cNvPr>
        <xdr:cNvSpPr/>
      </xdr:nvSpPr>
      <xdr:spPr>
        <a:xfrm>
          <a:off x="18345150" y="1442034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23876</xdr:rowOff>
    </xdr:from>
    <xdr:to>
      <xdr:col>102</xdr:col>
      <xdr:colOff>165100</xdr:colOff>
      <xdr:row>84</xdr:row>
      <xdr:rowOff>125476</xdr:rowOff>
    </xdr:to>
    <xdr:sp macro="" textlink="">
      <xdr:nvSpPr>
        <xdr:cNvPr id="817" name="フローチャート: 判断 816">
          <a:extLst>
            <a:ext uri="{FF2B5EF4-FFF2-40B4-BE49-F238E27FC236}">
              <a16:creationId xmlns:a16="http://schemas.microsoft.com/office/drawing/2014/main" id="{56D12A74-296E-4FC4-80C8-159D99B4BA99}"/>
            </a:ext>
          </a:extLst>
        </xdr:cNvPr>
        <xdr:cNvSpPr/>
      </xdr:nvSpPr>
      <xdr:spPr>
        <a:xfrm>
          <a:off x="17547590" y="144218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8" name="フローチャート: 判断 817">
          <a:extLst>
            <a:ext uri="{FF2B5EF4-FFF2-40B4-BE49-F238E27FC236}">
              <a16:creationId xmlns:a16="http://schemas.microsoft.com/office/drawing/2014/main" id="{93970615-4FD4-42DA-9E20-DFAB5FBA9406}"/>
            </a:ext>
          </a:extLst>
        </xdr:cNvPr>
        <xdr:cNvSpPr/>
      </xdr:nvSpPr>
      <xdr:spPr>
        <a:xfrm>
          <a:off x="16761460" y="144218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FCBAE58-EEFE-4E06-97C2-658CB99CD6A4}"/>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365100E6-66DC-4549-96FC-D8570F9F60D8}"/>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4743DCD9-A03D-4C2F-B81E-A1E56E6EE22A}"/>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950AA69A-C028-4499-A873-8D948DBD85F9}"/>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3B670CBC-C643-4D9E-A29C-6F03E90B7E01}"/>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824" name="楕円 823">
          <a:extLst>
            <a:ext uri="{FF2B5EF4-FFF2-40B4-BE49-F238E27FC236}">
              <a16:creationId xmlns:a16="http://schemas.microsoft.com/office/drawing/2014/main" id="{561313E6-FCC9-420D-8D76-9CF7EBDE1DA6}"/>
            </a:ext>
          </a:extLst>
        </xdr:cNvPr>
        <xdr:cNvSpPr/>
      </xdr:nvSpPr>
      <xdr:spPr>
        <a:xfrm>
          <a:off x="19904710" y="144138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160038</xdr:rowOff>
    </xdr:from>
    <xdr:ext cx="469744" cy="259045"/>
    <xdr:sp macro="" textlink="">
      <xdr:nvSpPr>
        <xdr:cNvPr id="825" name="【消防施設】&#10;一人当たり面積該当値テキスト">
          <a:extLst>
            <a:ext uri="{FF2B5EF4-FFF2-40B4-BE49-F238E27FC236}">
              <a16:creationId xmlns:a16="http://schemas.microsoft.com/office/drawing/2014/main" id="{818D6DF4-812A-4339-BF01-7F1E7F738117}"/>
            </a:ext>
          </a:extLst>
        </xdr:cNvPr>
        <xdr:cNvSpPr txBox="1"/>
      </xdr:nvSpPr>
      <xdr:spPr>
        <a:xfrm>
          <a:off x="19985990" y="1439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108458</xdr:rowOff>
    </xdr:from>
    <xdr:to>
      <xdr:col>112</xdr:col>
      <xdr:colOff>38100</xdr:colOff>
      <xdr:row>84</xdr:row>
      <xdr:rowOff>38608</xdr:rowOff>
    </xdr:to>
    <xdr:sp macro="" textlink="">
      <xdr:nvSpPr>
        <xdr:cNvPr id="826" name="楕円 825">
          <a:extLst>
            <a:ext uri="{FF2B5EF4-FFF2-40B4-BE49-F238E27FC236}">
              <a16:creationId xmlns:a16="http://schemas.microsoft.com/office/drawing/2014/main" id="{594CC406-E3A2-4AEE-9F10-DEA63C563A23}"/>
            </a:ext>
          </a:extLst>
        </xdr:cNvPr>
        <xdr:cNvSpPr/>
      </xdr:nvSpPr>
      <xdr:spPr>
        <a:xfrm>
          <a:off x="19161760" y="143369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159258</xdr:rowOff>
    </xdr:from>
    <xdr:to>
      <xdr:col>116</xdr:col>
      <xdr:colOff>63500</xdr:colOff>
      <xdr:row>84</xdr:row>
      <xdr:rowOff>60961</xdr:rowOff>
    </xdr:to>
    <xdr:cxnSp macro="">
      <xdr:nvCxnSpPr>
        <xdr:cNvPr id="827" name="直線コネクタ 826">
          <a:extLst>
            <a:ext uri="{FF2B5EF4-FFF2-40B4-BE49-F238E27FC236}">
              <a16:creationId xmlns:a16="http://schemas.microsoft.com/office/drawing/2014/main" id="{48D5A70C-000D-41A9-A11F-ED1F52A6A664}"/>
            </a:ext>
          </a:extLst>
        </xdr:cNvPr>
        <xdr:cNvCxnSpPr/>
      </xdr:nvCxnSpPr>
      <xdr:spPr>
        <a:xfrm>
          <a:off x="19204940" y="14391513"/>
          <a:ext cx="742950" cy="67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117602</xdr:rowOff>
    </xdr:from>
    <xdr:to>
      <xdr:col>107</xdr:col>
      <xdr:colOff>101600</xdr:colOff>
      <xdr:row>84</xdr:row>
      <xdr:rowOff>47752</xdr:rowOff>
    </xdr:to>
    <xdr:sp macro="" textlink="">
      <xdr:nvSpPr>
        <xdr:cNvPr id="828" name="楕円 827">
          <a:extLst>
            <a:ext uri="{FF2B5EF4-FFF2-40B4-BE49-F238E27FC236}">
              <a16:creationId xmlns:a16="http://schemas.microsoft.com/office/drawing/2014/main" id="{909ECD4E-3834-4421-BEAF-F52DDE64047A}"/>
            </a:ext>
          </a:extLst>
        </xdr:cNvPr>
        <xdr:cNvSpPr/>
      </xdr:nvSpPr>
      <xdr:spPr>
        <a:xfrm>
          <a:off x="18345150" y="143479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159258</xdr:rowOff>
    </xdr:from>
    <xdr:to>
      <xdr:col>111</xdr:col>
      <xdr:colOff>177800</xdr:colOff>
      <xdr:row>83</xdr:row>
      <xdr:rowOff>168402</xdr:rowOff>
    </xdr:to>
    <xdr:cxnSp macro="">
      <xdr:nvCxnSpPr>
        <xdr:cNvPr id="829" name="直線コネクタ 828">
          <a:extLst>
            <a:ext uri="{FF2B5EF4-FFF2-40B4-BE49-F238E27FC236}">
              <a16:creationId xmlns:a16="http://schemas.microsoft.com/office/drawing/2014/main" id="{44F5B39A-ABD8-401D-ABEA-BA2790A5CABE}"/>
            </a:ext>
          </a:extLst>
        </xdr:cNvPr>
        <xdr:cNvCxnSpPr/>
      </xdr:nvCxnSpPr>
      <xdr:spPr>
        <a:xfrm flipV="1">
          <a:off x="18399760" y="14391513"/>
          <a:ext cx="80518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830" name="楕円 829">
          <a:extLst>
            <a:ext uri="{FF2B5EF4-FFF2-40B4-BE49-F238E27FC236}">
              <a16:creationId xmlns:a16="http://schemas.microsoft.com/office/drawing/2014/main" id="{E44610D1-E927-4B3D-BD81-17E9DB021D9F}"/>
            </a:ext>
          </a:extLst>
        </xdr:cNvPr>
        <xdr:cNvSpPr/>
      </xdr:nvSpPr>
      <xdr:spPr>
        <a:xfrm>
          <a:off x="17547590" y="143544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168402</xdr:rowOff>
    </xdr:from>
    <xdr:to>
      <xdr:col>107</xdr:col>
      <xdr:colOff>50800</xdr:colOff>
      <xdr:row>84</xdr:row>
      <xdr:rowOff>1524</xdr:rowOff>
    </xdr:to>
    <xdr:cxnSp macro="">
      <xdr:nvCxnSpPr>
        <xdr:cNvPr id="831" name="直線コネクタ 830">
          <a:extLst>
            <a:ext uri="{FF2B5EF4-FFF2-40B4-BE49-F238E27FC236}">
              <a16:creationId xmlns:a16="http://schemas.microsoft.com/office/drawing/2014/main" id="{6C5C5F23-1B4B-45D7-B541-B36231B53284}"/>
            </a:ext>
          </a:extLst>
        </xdr:cNvPr>
        <xdr:cNvCxnSpPr/>
      </xdr:nvCxnSpPr>
      <xdr:spPr>
        <a:xfrm flipV="1">
          <a:off x="17602200" y="14402562"/>
          <a:ext cx="79756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122174</xdr:rowOff>
    </xdr:from>
    <xdr:to>
      <xdr:col>98</xdr:col>
      <xdr:colOff>38100</xdr:colOff>
      <xdr:row>84</xdr:row>
      <xdr:rowOff>52324</xdr:rowOff>
    </xdr:to>
    <xdr:sp macro="" textlink="">
      <xdr:nvSpPr>
        <xdr:cNvPr id="832" name="楕円 831">
          <a:extLst>
            <a:ext uri="{FF2B5EF4-FFF2-40B4-BE49-F238E27FC236}">
              <a16:creationId xmlns:a16="http://schemas.microsoft.com/office/drawing/2014/main" id="{30F483D9-2432-4278-996C-D9F8D1F4E5B0}"/>
            </a:ext>
          </a:extLst>
        </xdr:cNvPr>
        <xdr:cNvSpPr/>
      </xdr:nvSpPr>
      <xdr:spPr>
        <a:xfrm>
          <a:off x="16761460" y="143544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xdr:rowOff>
    </xdr:from>
    <xdr:to>
      <xdr:col>102</xdr:col>
      <xdr:colOff>114300</xdr:colOff>
      <xdr:row>84</xdr:row>
      <xdr:rowOff>1524</xdr:rowOff>
    </xdr:to>
    <xdr:cxnSp macro="">
      <xdr:nvCxnSpPr>
        <xdr:cNvPr id="833" name="直線コネクタ 832">
          <a:extLst>
            <a:ext uri="{FF2B5EF4-FFF2-40B4-BE49-F238E27FC236}">
              <a16:creationId xmlns:a16="http://schemas.microsoft.com/office/drawing/2014/main" id="{50AE09A2-D507-4FC8-9A5F-4C858A4E56AD}"/>
            </a:ext>
          </a:extLst>
        </xdr:cNvPr>
        <xdr:cNvCxnSpPr/>
      </xdr:nvCxnSpPr>
      <xdr:spPr>
        <a:xfrm>
          <a:off x="16804640" y="1440332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834" name="n_1aveValue【消防施設】&#10;一人当たり面積">
          <a:extLst>
            <a:ext uri="{FF2B5EF4-FFF2-40B4-BE49-F238E27FC236}">
              <a16:creationId xmlns:a16="http://schemas.microsoft.com/office/drawing/2014/main" id="{EA613CD4-DFD7-4D17-9118-826D67F1476C}"/>
            </a:ext>
          </a:extLst>
        </xdr:cNvPr>
        <xdr:cNvSpPr txBox="1"/>
      </xdr:nvSpPr>
      <xdr:spPr>
        <a:xfrm>
          <a:off x="18982132" y="1450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107459</xdr:rowOff>
    </xdr:from>
    <xdr:ext cx="469744" cy="259045"/>
    <xdr:sp macro="" textlink="">
      <xdr:nvSpPr>
        <xdr:cNvPr id="835" name="n_2aveValue【消防施設】&#10;一人当たり面積">
          <a:extLst>
            <a:ext uri="{FF2B5EF4-FFF2-40B4-BE49-F238E27FC236}">
              <a16:creationId xmlns:a16="http://schemas.microsoft.com/office/drawing/2014/main" id="{4839C310-B1A7-4733-9E82-D1924174DA53}"/>
            </a:ext>
          </a:extLst>
        </xdr:cNvPr>
        <xdr:cNvSpPr txBox="1"/>
      </xdr:nvSpPr>
      <xdr:spPr>
        <a:xfrm>
          <a:off x="18182032" y="1450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116603</xdr:rowOff>
    </xdr:from>
    <xdr:ext cx="469744" cy="259045"/>
    <xdr:sp macro="" textlink="">
      <xdr:nvSpPr>
        <xdr:cNvPr id="836" name="n_3aveValue【消防施設】&#10;一人当たり面積">
          <a:extLst>
            <a:ext uri="{FF2B5EF4-FFF2-40B4-BE49-F238E27FC236}">
              <a16:creationId xmlns:a16="http://schemas.microsoft.com/office/drawing/2014/main" id="{13EE89E1-492A-44AE-8266-46CDEEB17DD4}"/>
            </a:ext>
          </a:extLst>
        </xdr:cNvPr>
        <xdr:cNvSpPr txBox="1"/>
      </xdr:nvSpPr>
      <xdr:spPr>
        <a:xfrm>
          <a:off x="17384472"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837" name="n_4aveValue【消防施設】&#10;一人当たり面積">
          <a:extLst>
            <a:ext uri="{FF2B5EF4-FFF2-40B4-BE49-F238E27FC236}">
              <a16:creationId xmlns:a16="http://schemas.microsoft.com/office/drawing/2014/main" id="{9A67087C-5553-4455-BA02-8064863D12DE}"/>
            </a:ext>
          </a:extLst>
        </xdr:cNvPr>
        <xdr:cNvSpPr txBox="1"/>
      </xdr:nvSpPr>
      <xdr:spPr>
        <a:xfrm>
          <a:off x="1658881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55135</xdr:rowOff>
    </xdr:from>
    <xdr:ext cx="469744" cy="259045"/>
    <xdr:sp macro="" textlink="">
      <xdr:nvSpPr>
        <xdr:cNvPr id="838" name="n_1mainValue【消防施設】&#10;一人当たり面積">
          <a:extLst>
            <a:ext uri="{FF2B5EF4-FFF2-40B4-BE49-F238E27FC236}">
              <a16:creationId xmlns:a16="http://schemas.microsoft.com/office/drawing/2014/main" id="{48CA530D-6350-4FC8-86D6-43A55AD4C210}"/>
            </a:ext>
          </a:extLst>
        </xdr:cNvPr>
        <xdr:cNvSpPr txBox="1"/>
      </xdr:nvSpPr>
      <xdr:spPr>
        <a:xfrm>
          <a:off x="18982132" y="1411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64279</xdr:rowOff>
    </xdr:from>
    <xdr:ext cx="469744" cy="259045"/>
    <xdr:sp macro="" textlink="">
      <xdr:nvSpPr>
        <xdr:cNvPr id="839" name="n_2mainValue【消防施設】&#10;一人当たり面積">
          <a:extLst>
            <a:ext uri="{FF2B5EF4-FFF2-40B4-BE49-F238E27FC236}">
              <a16:creationId xmlns:a16="http://schemas.microsoft.com/office/drawing/2014/main" id="{F13A3DC4-1C23-4935-8AD1-DBE7EF8B3952}"/>
            </a:ext>
          </a:extLst>
        </xdr:cNvPr>
        <xdr:cNvSpPr txBox="1"/>
      </xdr:nvSpPr>
      <xdr:spPr>
        <a:xfrm>
          <a:off x="18182032" y="1411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840" name="n_3mainValue【消防施設】&#10;一人当たり面積">
          <a:extLst>
            <a:ext uri="{FF2B5EF4-FFF2-40B4-BE49-F238E27FC236}">
              <a16:creationId xmlns:a16="http://schemas.microsoft.com/office/drawing/2014/main" id="{62647110-55CE-4EA6-BB09-8FA06E6C8495}"/>
            </a:ext>
          </a:extLst>
        </xdr:cNvPr>
        <xdr:cNvSpPr txBox="1"/>
      </xdr:nvSpPr>
      <xdr:spPr>
        <a:xfrm>
          <a:off x="17384472" y="1412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68851</xdr:rowOff>
    </xdr:from>
    <xdr:ext cx="469744" cy="259045"/>
    <xdr:sp macro="" textlink="">
      <xdr:nvSpPr>
        <xdr:cNvPr id="841" name="n_4mainValue【消防施設】&#10;一人当たり面積">
          <a:extLst>
            <a:ext uri="{FF2B5EF4-FFF2-40B4-BE49-F238E27FC236}">
              <a16:creationId xmlns:a16="http://schemas.microsoft.com/office/drawing/2014/main" id="{E4AA0210-79AE-4057-937D-D2D33D083145}"/>
            </a:ext>
          </a:extLst>
        </xdr:cNvPr>
        <xdr:cNvSpPr txBox="1"/>
      </xdr:nvSpPr>
      <xdr:spPr>
        <a:xfrm>
          <a:off x="16588817" y="1412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D641C66B-6C6C-493A-81A2-0C126BA5F97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18646FD8-51F4-4975-99DD-2904D9B16BEF}"/>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3A4F5F8D-6B17-43C6-A2E4-B052EEFD06C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3D1AF885-A964-415F-BF45-4E989CCF34F3}"/>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B34D1152-579E-464A-A0DF-320C68DB4452}"/>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DE2ED610-96C0-4727-B751-9C4BB9E918E6}"/>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042C7244-F433-42B6-826D-9A2576038E66}"/>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37926E25-69FA-482D-AAB9-7964001B0FD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496D91CC-0ADC-48A3-953A-010E3368F102}"/>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2D601607-3C91-43CE-9498-782609081F26}"/>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EAE289C2-B392-45D8-967C-77F3B4922CEC}"/>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3" name="直線コネクタ 852">
          <a:extLst>
            <a:ext uri="{FF2B5EF4-FFF2-40B4-BE49-F238E27FC236}">
              <a16:creationId xmlns:a16="http://schemas.microsoft.com/office/drawing/2014/main" id="{EF24FE8B-AA2E-400C-8D57-12759AAC0252}"/>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4" name="テキスト ボックス 853">
          <a:extLst>
            <a:ext uri="{FF2B5EF4-FFF2-40B4-BE49-F238E27FC236}">
              <a16:creationId xmlns:a16="http://schemas.microsoft.com/office/drawing/2014/main" id="{9BA56BED-E82C-49D3-99C0-25B2CF750722}"/>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5" name="直線コネクタ 854">
          <a:extLst>
            <a:ext uri="{FF2B5EF4-FFF2-40B4-BE49-F238E27FC236}">
              <a16:creationId xmlns:a16="http://schemas.microsoft.com/office/drawing/2014/main" id="{135D7FFD-16D9-4BE1-9CF8-6C4AD5920B54}"/>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6" name="テキスト ボックス 855">
          <a:extLst>
            <a:ext uri="{FF2B5EF4-FFF2-40B4-BE49-F238E27FC236}">
              <a16:creationId xmlns:a16="http://schemas.microsoft.com/office/drawing/2014/main" id="{E8C79274-3353-4E44-99C8-F28C18E28337}"/>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7" name="直線コネクタ 856">
          <a:extLst>
            <a:ext uri="{FF2B5EF4-FFF2-40B4-BE49-F238E27FC236}">
              <a16:creationId xmlns:a16="http://schemas.microsoft.com/office/drawing/2014/main" id="{A8DC3046-1057-4ACD-8AA0-4DFB5F7629A2}"/>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8" name="テキスト ボックス 857">
          <a:extLst>
            <a:ext uri="{FF2B5EF4-FFF2-40B4-BE49-F238E27FC236}">
              <a16:creationId xmlns:a16="http://schemas.microsoft.com/office/drawing/2014/main" id="{18B4D5D2-EFE4-46FA-8E4D-7CC0D31BAB29}"/>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9" name="直線コネクタ 858">
          <a:extLst>
            <a:ext uri="{FF2B5EF4-FFF2-40B4-BE49-F238E27FC236}">
              <a16:creationId xmlns:a16="http://schemas.microsoft.com/office/drawing/2014/main" id="{D87261F2-4DDF-436B-8A4E-AD4BD8417A8A}"/>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0" name="テキスト ボックス 859">
          <a:extLst>
            <a:ext uri="{FF2B5EF4-FFF2-40B4-BE49-F238E27FC236}">
              <a16:creationId xmlns:a16="http://schemas.microsoft.com/office/drawing/2014/main" id="{25602173-F025-4357-9130-944AEF02E5A2}"/>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1" name="直線コネクタ 860">
          <a:extLst>
            <a:ext uri="{FF2B5EF4-FFF2-40B4-BE49-F238E27FC236}">
              <a16:creationId xmlns:a16="http://schemas.microsoft.com/office/drawing/2014/main" id="{BC908269-7381-4308-912F-6E743DBD578E}"/>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2" name="テキスト ボックス 861">
          <a:extLst>
            <a:ext uri="{FF2B5EF4-FFF2-40B4-BE49-F238E27FC236}">
              <a16:creationId xmlns:a16="http://schemas.microsoft.com/office/drawing/2014/main" id="{18526066-0948-44DE-B559-D26E516E3912}"/>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3" name="直線コネクタ 862">
          <a:extLst>
            <a:ext uri="{FF2B5EF4-FFF2-40B4-BE49-F238E27FC236}">
              <a16:creationId xmlns:a16="http://schemas.microsoft.com/office/drawing/2014/main" id="{F3617F95-90AF-4191-9884-0E3AC466250A}"/>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4" name="テキスト ボックス 863">
          <a:extLst>
            <a:ext uri="{FF2B5EF4-FFF2-40B4-BE49-F238E27FC236}">
              <a16:creationId xmlns:a16="http://schemas.microsoft.com/office/drawing/2014/main" id="{24FB114C-8CE6-4E54-A721-D9F7FF8F711A}"/>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CAA47B25-0A71-4655-9C57-1B75CF3AF732}"/>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6" name="【庁舎】&#10;有形固定資産減価償却率グラフ枠">
          <a:extLst>
            <a:ext uri="{FF2B5EF4-FFF2-40B4-BE49-F238E27FC236}">
              <a16:creationId xmlns:a16="http://schemas.microsoft.com/office/drawing/2014/main" id="{A5E62D7C-EAAE-4729-A499-BEFB32CFD117}"/>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169273</xdr:rowOff>
    </xdr:from>
    <xdr:to>
      <xdr:col>85</xdr:col>
      <xdr:colOff>126364</xdr:colOff>
      <xdr:row>109</xdr:row>
      <xdr:rowOff>35379</xdr:rowOff>
    </xdr:to>
    <xdr:cxnSp macro="">
      <xdr:nvCxnSpPr>
        <xdr:cNvPr id="867" name="直線コネクタ 866">
          <a:extLst>
            <a:ext uri="{FF2B5EF4-FFF2-40B4-BE49-F238E27FC236}">
              <a16:creationId xmlns:a16="http://schemas.microsoft.com/office/drawing/2014/main" id="{A6964993-D820-4BAA-BE42-62B3207D35F3}"/>
            </a:ext>
          </a:extLst>
        </xdr:cNvPr>
        <xdr:cNvCxnSpPr/>
      </xdr:nvCxnSpPr>
      <xdr:spPr>
        <a:xfrm flipV="1">
          <a:off x="14703424" y="17146633"/>
          <a:ext cx="0" cy="157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8" name="【庁舎】&#10;有形固定資産減価償却率最小値テキスト">
          <a:extLst>
            <a:ext uri="{FF2B5EF4-FFF2-40B4-BE49-F238E27FC236}">
              <a16:creationId xmlns:a16="http://schemas.microsoft.com/office/drawing/2014/main" id="{9F5D1058-60A0-44C6-A3F8-FA5A7CE9C9B9}"/>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9" name="直線コネクタ 868">
          <a:extLst>
            <a:ext uri="{FF2B5EF4-FFF2-40B4-BE49-F238E27FC236}">
              <a16:creationId xmlns:a16="http://schemas.microsoft.com/office/drawing/2014/main" id="{8CBECFEC-E87B-4E5D-A38B-250A43971C74}"/>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115950</xdr:rowOff>
    </xdr:from>
    <xdr:ext cx="340478" cy="259045"/>
    <xdr:sp macro="" textlink="">
      <xdr:nvSpPr>
        <xdr:cNvPr id="870" name="【庁舎】&#10;有形固定資産減価償却率最大値テキスト">
          <a:extLst>
            <a:ext uri="{FF2B5EF4-FFF2-40B4-BE49-F238E27FC236}">
              <a16:creationId xmlns:a16="http://schemas.microsoft.com/office/drawing/2014/main" id="{3C5EF198-4BC8-4FF4-9488-7DF1C17C9DA1}"/>
            </a:ext>
          </a:extLst>
        </xdr:cNvPr>
        <xdr:cNvSpPr txBox="1"/>
      </xdr:nvSpPr>
      <xdr:spPr>
        <a:xfrm>
          <a:off x="14742160" y="1691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169273</xdr:rowOff>
    </xdr:from>
    <xdr:to>
      <xdr:col>86</xdr:col>
      <xdr:colOff>25400</xdr:colOff>
      <xdr:row>99</xdr:row>
      <xdr:rowOff>169273</xdr:rowOff>
    </xdr:to>
    <xdr:cxnSp macro="">
      <xdr:nvCxnSpPr>
        <xdr:cNvPr id="871" name="直線コネクタ 870">
          <a:extLst>
            <a:ext uri="{FF2B5EF4-FFF2-40B4-BE49-F238E27FC236}">
              <a16:creationId xmlns:a16="http://schemas.microsoft.com/office/drawing/2014/main" id="{123ACD1A-5728-4973-AB16-940EC0303F5C}"/>
            </a:ext>
          </a:extLst>
        </xdr:cNvPr>
        <xdr:cNvCxnSpPr/>
      </xdr:nvCxnSpPr>
      <xdr:spPr>
        <a:xfrm>
          <a:off x="14611350" y="171466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44648</xdr:rowOff>
    </xdr:from>
    <xdr:ext cx="405111" cy="259045"/>
    <xdr:sp macro="" textlink="">
      <xdr:nvSpPr>
        <xdr:cNvPr id="872" name="【庁舎】&#10;有形固定資産減価償却率平均値テキスト">
          <a:extLst>
            <a:ext uri="{FF2B5EF4-FFF2-40B4-BE49-F238E27FC236}">
              <a16:creationId xmlns:a16="http://schemas.microsoft.com/office/drawing/2014/main" id="{4059CB24-C3CE-4B5B-9A98-5BBA96AF5E67}"/>
            </a:ext>
          </a:extLst>
        </xdr:cNvPr>
        <xdr:cNvSpPr txBox="1"/>
      </xdr:nvSpPr>
      <xdr:spPr>
        <a:xfrm>
          <a:off x="14742160" y="17877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66221</xdr:rowOff>
    </xdr:from>
    <xdr:to>
      <xdr:col>85</xdr:col>
      <xdr:colOff>177800</xdr:colOff>
      <xdr:row>104</xdr:row>
      <xdr:rowOff>167821</xdr:rowOff>
    </xdr:to>
    <xdr:sp macro="" textlink="">
      <xdr:nvSpPr>
        <xdr:cNvPr id="873" name="フローチャート: 判断 872">
          <a:extLst>
            <a:ext uri="{FF2B5EF4-FFF2-40B4-BE49-F238E27FC236}">
              <a16:creationId xmlns:a16="http://schemas.microsoft.com/office/drawing/2014/main" id="{8FD7C8DE-D23B-476F-9A5D-4D3C85182CF8}"/>
            </a:ext>
          </a:extLst>
        </xdr:cNvPr>
        <xdr:cNvSpPr/>
      </xdr:nvSpPr>
      <xdr:spPr>
        <a:xfrm>
          <a:off x="14649450" y="1789511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874" name="フローチャート: 判断 873">
          <a:extLst>
            <a:ext uri="{FF2B5EF4-FFF2-40B4-BE49-F238E27FC236}">
              <a16:creationId xmlns:a16="http://schemas.microsoft.com/office/drawing/2014/main" id="{D222485D-E7C5-4F0B-9A63-01E4366C9ADF}"/>
            </a:ext>
          </a:extLst>
        </xdr:cNvPr>
        <xdr:cNvSpPr/>
      </xdr:nvSpPr>
      <xdr:spPr>
        <a:xfrm>
          <a:off x="13887450" y="1788613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46627</xdr:rowOff>
    </xdr:from>
    <xdr:to>
      <xdr:col>76</xdr:col>
      <xdr:colOff>165100</xdr:colOff>
      <xdr:row>104</xdr:row>
      <xdr:rowOff>148227</xdr:rowOff>
    </xdr:to>
    <xdr:sp macro="" textlink="">
      <xdr:nvSpPr>
        <xdr:cNvPr id="875" name="フローチャート: 判断 874">
          <a:extLst>
            <a:ext uri="{FF2B5EF4-FFF2-40B4-BE49-F238E27FC236}">
              <a16:creationId xmlns:a16="http://schemas.microsoft.com/office/drawing/2014/main" id="{FF61069E-68F5-44D0-A968-079B2F957B9D}"/>
            </a:ext>
          </a:extLst>
        </xdr:cNvPr>
        <xdr:cNvSpPr/>
      </xdr:nvSpPr>
      <xdr:spPr>
        <a:xfrm>
          <a:off x="13089890" y="1787933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79284</xdr:rowOff>
    </xdr:from>
    <xdr:to>
      <xdr:col>72</xdr:col>
      <xdr:colOff>38100</xdr:colOff>
      <xdr:row>105</xdr:row>
      <xdr:rowOff>9434</xdr:rowOff>
    </xdr:to>
    <xdr:sp macro="" textlink="">
      <xdr:nvSpPr>
        <xdr:cNvPr id="876" name="フローチャート: 判断 875">
          <a:extLst>
            <a:ext uri="{FF2B5EF4-FFF2-40B4-BE49-F238E27FC236}">
              <a16:creationId xmlns:a16="http://schemas.microsoft.com/office/drawing/2014/main" id="{56FDE263-0FBA-40E1-B51A-0D97B7B85B05}"/>
            </a:ext>
          </a:extLst>
        </xdr:cNvPr>
        <xdr:cNvSpPr/>
      </xdr:nvSpPr>
      <xdr:spPr>
        <a:xfrm>
          <a:off x="12303760" y="179100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121738</xdr:rowOff>
    </xdr:from>
    <xdr:to>
      <xdr:col>67</xdr:col>
      <xdr:colOff>101600</xdr:colOff>
      <xdr:row>105</xdr:row>
      <xdr:rowOff>51888</xdr:rowOff>
    </xdr:to>
    <xdr:sp macro="" textlink="">
      <xdr:nvSpPr>
        <xdr:cNvPr id="877" name="フローチャート: 判断 876">
          <a:extLst>
            <a:ext uri="{FF2B5EF4-FFF2-40B4-BE49-F238E27FC236}">
              <a16:creationId xmlns:a16="http://schemas.microsoft.com/office/drawing/2014/main" id="{00685B5A-4499-429E-A8AC-17437D1166CE}"/>
            </a:ext>
          </a:extLst>
        </xdr:cNvPr>
        <xdr:cNvSpPr/>
      </xdr:nvSpPr>
      <xdr:spPr>
        <a:xfrm>
          <a:off x="11487150" y="1795444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E6048854-707C-43D3-8713-5482932831B0}"/>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220443EC-712A-4625-8F72-3BF483D603E8}"/>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1A7A8013-D1F6-453C-8EA3-FD5622D5325F}"/>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93311704-59A8-452C-9534-EED0BC87AAD9}"/>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A5DEBB57-DB60-4AA2-BD14-F6076E2A6C3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27032</xdr:rowOff>
    </xdr:from>
    <xdr:to>
      <xdr:col>85</xdr:col>
      <xdr:colOff>177800</xdr:colOff>
      <xdr:row>104</xdr:row>
      <xdr:rowOff>128632</xdr:rowOff>
    </xdr:to>
    <xdr:sp macro="" textlink="">
      <xdr:nvSpPr>
        <xdr:cNvPr id="883" name="楕円 882">
          <a:extLst>
            <a:ext uri="{FF2B5EF4-FFF2-40B4-BE49-F238E27FC236}">
              <a16:creationId xmlns:a16="http://schemas.microsoft.com/office/drawing/2014/main" id="{035DFE7D-F7BD-4F3C-9BE2-05849E216AC8}"/>
            </a:ext>
          </a:extLst>
        </xdr:cNvPr>
        <xdr:cNvSpPr/>
      </xdr:nvSpPr>
      <xdr:spPr>
        <a:xfrm>
          <a:off x="14649450" y="1785592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49909</xdr:rowOff>
    </xdr:from>
    <xdr:ext cx="405111" cy="259045"/>
    <xdr:sp macro="" textlink="">
      <xdr:nvSpPr>
        <xdr:cNvPr id="884" name="【庁舎】&#10;有形固定資産減価償却率該当値テキスト">
          <a:extLst>
            <a:ext uri="{FF2B5EF4-FFF2-40B4-BE49-F238E27FC236}">
              <a16:creationId xmlns:a16="http://schemas.microsoft.com/office/drawing/2014/main" id="{86951264-DEC9-4AA9-9534-969671FEFAAD}"/>
            </a:ext>
          </a:extLst>
        </xdr:cNvPr>
        <xdr:cNvSpPr txBox="1"/>
      </xdr:nvSpPr>
      <xdr:spPr>
        <a:xfrm>
          <a:off x="14742160" y="1771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170724</xdr:rowOff>
    </xdr:from>
    <xdr:to>
      <xdr:col>81</xdr:col>
      <xdr:colOff>101600</xdr:colOff>
      <xdr:row>104</xdr:row>
      <xdr:rowOff>100874</xdr:rowOff>
    </xdr:to>
    <xdr:sp macro="" textlink="">
      <xdr:nvSpPr>
        <xdr:cNvPr id="885" name="楕円 884">
          <a:extLst>
            <a:ext uri="{FF2B5EF4-FFF2-40B4-BE49-F238E27FC236}">
              <a16:creationId xmlns:a16="http://schemas.microsoft.com/office/drawing/2014/main" id="{8872685C-DA5E-473F-8159-570C9A0A277E}"/>
            </a:ext>
          </a:extLst>
        </xdr:cNvPr>
        <xdr:cNvSpPr/>
      </xdr:nvSpPr>
      <xdr:spPr>
        <a:xfrm>
          <a:off x="13887450" y="178338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50074</xdr:rowOff>
    </xdr:from>
    <xdr:to>
      <xdr:col>85</xdr:col>
      <xdr:colOff>127000</xdr:colOff>
      <xdr:row>104</xdr:row>
      <xdr:rowOff>77832</xdr:rowOff>
    </xdr:to>
    <xdr:cxnSp macro="">
      <xdr:nvCxnSpPr>
        <xdr:cNvPr id="886" name="直線コネクタ 885">
          <a:extLst>
            <a:ext uri="{FF2B5EF4-FFF2-40B4-BE49-F238E27FC236}">
              <a16:creationId xmlns:a16="http://schemas.microsoft.com/office/drawing/2014/main" id="{F2B93E59-6476-4F26-8215-746B2D3456FF}"/>
            </a:ext>
          </a:extLst>
        </xdr:cNvPr>
        <xdr:cNvCxnSpPr/>
      </xdr:nvCxnSpPr>
      <xdr:spPr>
        <a:xfrm>
          <a:off x="13942060" y="17884684"/>
          <a:ext cx="76200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134801</xdr:rowOff>
    </xdr:from>
    <xdr:to>
      <xdr:col>76</xdr:col>
      <xdr:colOff>165100</xdr:colOff>
      <xdr:row>104</xdr:row>
      <xdr:rowOff>64951</xdr:rowOff>
    </xdr:to>
    <xdr:sp macro="" textlink="">
      <xdr:nvSpPr>
        <xdr:cNvPr id="887" name="楕円 886">
          <a:extLst>
            <a:ext uri="{FF2B5EF4-FFF2-40B4-BE49-F238E27FC236}">
              <a16:creationId xmlns:a16="http://schemas.microsoft.com/office/drawing/2014/main" id="{D9DBD4F5-7728-4437-A72A-A3EC9371502A}"/>
            </a:ext>
          </a:extLst>
        </xdr:cNvPr>
        <xdr:cNvSpPr/>
      </xdr:nvSpPr>
      <xdr:spPr>
        <a:xfrm>
          <a:off x="13089890" y="177903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14151</xdr:rowOff>
    </xdr:from>
    <xdr:to>
      <xdr:col>81</xdr:col>
      <xdr:colOff>50800</xdr:colOff>
      <xdr:row>104</xdr:row>
      <xdr:rowOff>50074</xdr:rowOff>
    </xdr:to>
    <xdr:cxnSp macro="">
      <xdr:nvCxnSpPr>
        <xdr:cNvPr id="888" name="直線コネクタ 887">
          <a:extLst>
            <a:ext uri="{FF2B5EF4-FFF2-40B4-BE49-F238E27FC236}">
              <a16:creationId xmlns:a16="http://schemas.microsoft.com/office/drawing/2014/main" id="{149D3B15-EA26-49C5-B256-791C660611A2}"/>
            </a:ext>
          </a:extLst>
        </xdr:cNvPr>
        <xdr:cNvCxnSpPr/>
      </xdr:nvCxnSpPr>
      <xdr:spPr>
        <a:xfrm>
          <a:off x="13144500" y="17848761"/>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15602</xdr:rowOff>
    </xdr:from>
    <xdr:to>
      <xdr:col>72</xdr:col>
      <xdr:colOff>38100</xdr:colOff>
      <xdr:row>104</xdr:row>
      <xdr:rowOff>117202</xdr:rowOff>
    </xdr:to>
    <xdr:sp macro="" textlink="">
      <xdr:nvSpPr>
        <xdr:cNvPr id="889" name="楕円 888">
          <a:extLst>
            <a:ext uri="{FF2B5EF4-FFF2-40B4-BE49-F238E27FC236}">
              <a16:creationId xmlns:a16="http://schemas.microsoft.com/office/drawing/2014/main" id="{A970E02A-EC4E-4A5E-BE37-B5792E33AD4A}"/>
            </a:ext>
          </a:extLst>
        </xdr:cNvPr>
        <xdr:cNvSpPr/>
      </xdr:nvSpPr>
      <xdr:spPr>
        <a:xfrm>
          <a:off x="12303760" y="178502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14151</xdr:rowOff>
    </xdr:from>
    <xdr:to>
      <xdr:col>76</xdr:col>
      <xdr:colOff>114300</xdr:colOff>
      <xdr:row>104</xdr:row>
      <xdr:rowOff>66402</xdr:rowOff>
    </xdr:to>
    <xdr:cxnSp macro="">
      <xdr:nvCxnSpPr>
        <xdr:cNvPr id="890" name="直線コネクタ 889">
          <a:extLst>
            <a:ext uri="{FF2B5EF4-FFF2-40B4-BE49-F238E27FC236}">
              <a16:creationId xmlns:a16="http://schemas.microsoft.com/office/drawing/2014/main" id="{6BCD0AE1-E13D-4D46-9F0F-07701D458D68}"/>
            </a:ext>
          </a:extLst>
        </xdr:cNvPr>
        <xdr:cNvCxnSpPr/>
      </xdr:nvCxnSpPr>
      <xdr:spPr>
        <a:xfrm flipV="1">
          <a:off x="12346940" y="17848761"/>
          <a:ext cx="79756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25400</xdr:rowOff>
    </xdr:from>
    <xdr:to>
      <xdr:col>67</xdr:col>
      <xdr:colOff>101600</xdr:colOff>
      <xdr:row>105</xdr:row>
      <xdr:rowOff>127000</xdr:rowOff>
    </xdr:to>
    <xdr:sp macro="" textlink="">
      <xdr:nvSpPr>
        <xdr:cNvPr id="891" name="楕円 890">
          <a:extLst>
            <a:ext uri="{FF2B5EF4-FFF2-40B4-BE49-F238E27FC236}">
              <a16:creationId xmlns:a16="http://schemas.microsoft.com/office/drawing/2014/main" id="{D96815D6-07C9-41EC-93EF-D63F38833403}"/>
            </a:ext>
          </a:extLst>
        </xdr:cNvPr>
        <xdr:cNvSpPr/>
      </xdr:nvSpPr>
      <xdr:spPr>
        <a:xfrm>
          <a:off x="11487150" y="180238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66402</xdr:rowOff>
    </xdr:from>
    <xdr:to>
      <xdr:col>71</xdr:col>
      <xdr:colOff>177800</xdr:colOff>
      <xdr:row>105</xdr:row>
      <xdr:rowOff>76200</xdr:rowOff>
    </xdr:to>
    <xdr:cxnSp macro="">
      <xdr:nvCxnSpPr>
        <xdr:cNvPr id="892" name="直線コネクタ 891">
          <a:extLst>
            <a:ext uri="{FF2B5EF4-FFF2-40B4-BE49-F238E27FC236}">
              <a16:creationId xmlns:a16="http://schemas.microsoft.com/office/drawing/2014/main" id="{20ABE00C-F43E-453B-A787-838E30DA9CFA}"/>
            </a:ext>
          </a:extLst>
        </xdr:cNvPr>
        <xdr:cNvCxnSpPr/>
      </xdr:nvCxnSpPr>
      <xdr:spPr>
        <a:xfrm flipV="1">
          <a:off x="11541760" y="17895297"/>
          <a:ext cx="805180" cy="18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144253</xdr:rowOff>
    </xdr:from>
    <xdr:ext cx="405111" cy="259045"/>
    <xdr:sp macro="" textlink="">
      <xdr:nvSpPr>
        <xdr:cNvPr id="893" name="n_1aveValue【庁舎】&#10;有形固定資産減価償却率">
          <a:extLst>
            <a:ext uri="{FF2B5EF4-FFF2-40B4-BE49-F238E27FC236}">
              <a16:creationId xmlns:a16="http://schemas.microsoft.com/office/drawing/2014/main" id="{03804ACD-7197-4B2D-B024-0AD3DBD662A3}"/>
            </a:ext>
          </a:extLst>
        </xdr:cNvPr>
        <xdr:cNvSpPr txBox="1"/>
      </xdr:nvSpPr>
      <xdr:spPr>
        <a:xfrm>
          <a:off x="13738234" y="17973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139354</xdr:rowOff>
    </xdr:from>
    <xdr:ext cx="405111" cy="259045"/>
    <xdr:sp macro="" textlink="">
      <xdr:nvSpPr>
        <xdr:cNvPr id="894" name="n_2aveValue【庁舎】&#10;有形固定資産減価償却率">
          <a:extLst>
            <a:ext uri="{FF2B5EF4-FFF2-40B4-BE49-F238E27FC236}">
              <a16:creationId xmlns:a16="http://schemas.microsoft.com/office/drawing/2014/main" id="{23F60EEE-797C-4BEC-90F9-9ED23CBC274B}"/>
            </a:ext>
          </a:extLst>
        </xdr:cNvPr>
        <xdr:cNvSpPr txBox="1"/>
      </xdr:nvSpPr>
      <xdr:spPr>
        <a:xfrm>
          <a:off x="12957184" y="17966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561</xdr:rowOff>
    </xdr:from>
    <xdr:ext cx="405111" cy="259045"/>
    <xdr:sp macro="" textlink="">
      <xdr:nvSpPr>
        <xdr:cNvPr id="895" name="n_3aveValue【庁舎】&#10;有形固定資産減価償却率">
          <a:extLst>
            <a:ext uri="{FF2B5EF4-FFF2-40B4-BE49-F238E27FC236}">
              <a16:creationId xmlns:a16="http://schemas.microsoft.com/office/drawing/2014/main" id="{41F80630-83EF-40FD-BBEB-49515E1218F9}"/>
            </a:ext>
          </a:extLst>
        </xdr:cNvPr>
        <xdr:cNvSpPr txBox="1"/>
      </xdr:nvSpPr>
      <xdr:spPr>
        <a:xfrm>
          <a:off x="1217105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68415</xdr:rowOff>
    </xdr:from>
    <xdr:ext cx="405111" cy="259045"/>
    <xdr:sp macro="" textlink="">
      <xdr:nvSpPr>
        <xdr:cNvPr id="896" name="n_4aveValue【庁舎】&#10;有形固定資産減価償却率">
          <a:extLst>
            <a:ext uri="{FF2B5EF4-FFF2-40B4-BE49-F238E27FC236}">
              <a16:creationId xmlns:a16="http://schemas.microsoft.com/office/drawing/2014/main" id="{2D5503D4-6052-463D-AEFB-EB749AE50449}"/>
            </a:ext>
          </a:extLst>
        </xdr:cNvPr>
        <xdr:cNvSpPr txBox="1"/>
      </xdr:nvSpPr>
      <xdr:spPr>
        <a:xfrm>
          <a:off x="11354444" y="17725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117401</xdr:rowOff>
    </xdr:from>
    <xdr:ext cx="405111" cy="259045"/>
    <xdr:sp macro="" textlink="">
      <xdr:nvSpPr>
        <xdr:cNvPr id="897" name="n_1mainValue【庁舎】&#10;有形固定資産減価償却率">
          <a:extLst>
            <a:ext uri="{FF2B5EF4-FFF2-40B4-BE49-F238E27FC236}">
              <a16:creationId xmlns:a16="http://schemas.microsoft.com/office/drawing/2014/main" id="{B6994752-29E1-40FB-916E-FC9F026651B7}"/>
            </a:ext>
          </a:extLst>
        </xdr:cNvPr>
        <xdr:cNvSpPr txBox="1"/>
      </xdr:nvSpPr>
      <xdr:spPr>
        <a:xfrm>
          <a:off x="13738234" y="1760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81478</xdr:rowOff>
    </xdr:from>
    <xdr:ext cx="405111" cy="259045"/>
    <xdr:sp macro="" textlink="">
      <xdr:nvSpPr>
        <xdr:cNvPr id="898" name="n_2mainValue【庁舎】&#10;有形固定資産減価償却率">
          <a:extLst>
            <a:ext uri="{FF2B5EF4-FFF2-40B4-BE49-F238E27FC236}">
              <a16:creationId xmlns:a16="http://schemas.microsoft.com/office/drawing/2014/main" id="{658CCA10-D030-4C97-92CC-735055AD5122}"/>
            </a:ext>
          </a:extLst>
        </xdr:cNvPr>
        <xdr:cNvSpPr txBox="1"/>
      </xdr:nvSpPr>
      <xdr:spPr>
        <a:xfrm>
          <a:off x="12957184" y="1757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133729</xdr:rowOff>
    </xdr:from>
    <xdr:ext cx="405111" cy="259045"/>
    <xdr:sp macro="" textlink="">
      <xdr:nvSpPr>
        <xdr:cNvPr id="899" name="n_3mainValue【庁舎】&#10;有形固定資産減価償却率">
          <a:extLst>
            <a:ext uri="{FF2B5EF4-FFF2-40B4-BE49-F238E27FC236}">
              <a16:creationId xmlns:a16="http://schemas.microsoft.com/office/drawing/2014/main" id="{602C62A0-B08E-4924-80DF-1EBC6F2BEB8B}"/>
            </a:ext>
          </a:extLst>
        </xdr:cNvPr>
        <xdr:cNvSpPr txBox="1"/>
      </xdr:nvSpPr>
      <xdr:spPr>
        <a:xfrm>
          <a:off x="12171054" y="1761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900" name="n_4mainValue【庁舎】&#10;有形固定資産減価償却率">
          <a:extLst>
            <a:ext uri="{FF2B5EF4-FFF2-40B4-BE49-F238E27FC236}">
              <a16:creationId xmlns:a16="http://schemas.microsoft.com/office/drawing/2014/main" id="{3696FA33-F883-4378-A0E5-02B4A8CC739D}"/>
            </a:ext>
          </a:extLst>
        </xdr:cNvPr>
        <xdr:cNvSpPr txBox="1"/>
      </xdr:nvSpPr>
      <xdr:spPr>
        <a:xfrm>
          <a:off x="113544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1" name="正方形/長方形 900">
          <a:extLst>
            <a:ext uri="{FF2B5EF4-FFF2-40B4-BE49-F238E27FC236}">
              <a16:creationId xmlns:a16="http://schemas.microsoft.com/office/drawing/2014/main" id="{6851AB71-67FC-4E9F-8EEF-528EBF82B17C}"/>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2" name="正方形/長方形 901">
          <a:extLst>
            <a:ext uri="{FF2B5EF4-FFF2-40B4-BE49-F238E27FC236}">
              <a16:creationId xmlns:a16="http://schemas.microsoft.com/office/drawing/2014/main" id="{DC195904-817C-4F51-9CA7-F7F689A1BA55}"/>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3" name="正方形/長方形 902">
          <a:extLst>
            <a:ext uri="{FF2B5EF4-FFF2-40B4-BE49-F238E27FC236}">
              <a16:creationId xmlns:a16="http://schemas.microsoft.com/office/drawing/2014/main" id="{A14931A0-E7F1-446E-B25F-F64EDE12D785}"/>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4" name="正方形/長方形 903">
          <a:extLst>
            <a:ext uri="{FF2B5EF4-FFF2-40B4-BE49-F238E27FC236}">
              <a16:creationId xmlns:a16="http://schemas.microsoft.com/office/drawing/2014/main" id="{315A0F3F-D5A7-41FE-B8AA-AC0A80066B1F}"/>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5" name="正方形/長方形 904">
          <a:extLst>
            <a:ext uri="{FF2B5EF4-FFF2-40B4-BE49-F238E27FC236}">
              <a16:creationId xmlns:a16="http://schemas.microsoft.com/office/drawing/2014/main" id="{0FCC8D81-8F32-4BC0-B64C-977D3A23629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6" name="正方形/長方形 905">
          <a:extLst>
            <a:ext uri="{FF2B5EF4-FFF2-40B4-BE49-F238E27FC236}">
              <a16:creationId xmlns:a16="http://schemas.microsoft.com/office/drawing/2014/main" id="{80E00E71-85D5-45A0-BCC1-069C7A398912}"/>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7" name="正方形/長方形 906">
          <a:extLst>
            <a:ext uri="{FF2B5EF4-FFF2-40B4-BE49-F238E27FC236}">
              <a16:creationId xmlns:a16="http://schemas.microsoft.com/office/drawing/2014/main" id="{69476649-FE9D-40D2-9595-64DC40311851}"/>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8" name="正方形/長方形 907">
          <a:extLst>
            <a:ext uri="{FF2B5EF4-FFF2-40B4-BE49-F238E27FC236}">
              <a16:creationId xmlns:a16="http://schemas.microsoft.com/office/drawing/2014/main" id="{1A58CA3A-C21D-4FF3-AC5A-A70D1103C213}"/>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9" name="テキスト ボックス 908">
          <a:extLst>
            <a:ext uri="{FF2B5EF4-FFF2-40B4-BE49-F238E27FC236}">
              <a16:creationId xmlns:a16="http://schemas.microsoft.com/office/drawing/2014/main" id="{097E672B-F9D0-40FD-BFC5-96777C359899}"/>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0" name="直線コネクタ 909">
          <a:extLst>
            <a:ext uri="{FF2B5EF4-FFF2-40B4-BE49-F238E27FC236}">
              <a16:creationId xmlns:a16="http://schemas.microsoft.com/office/drawing/2014/main" id="{BE0BA244-74BB-41DF-B793-5469677AFFDD}"/>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1" name="テキスト ボックス 910">
          <a:extLst>
            <a:ext uri="{FF2B5EF4-FFF2-40B4-BE49-F238E27FC236}">
              <a16:creationId xmlns:a16="http://schemas.microsoft.com/office/drawing/2014/main" id="{7468CDD7-C845-41CB-AB05-AA9B3F71E19A}"/>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2" name="直線コネクタ 911">
          <a:extLst>
            <a:ext uri="{FF2B5EF4-FFF2-40B4-BE49-F238E27FC236}">
              <a16:creationId xmlns:a16="http://schemas.microsoft.com/office/drawing/2014/main" id="{11DB9FB3-91EE-4F8A-A143-45B4BBDB7EC3}"/>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3" name="テキスト ボックス 912">
          <a:extLst>
            <a:ext uri="{FF2B5EF4-FFF2-40B4-BE49-F238E27FC236}">
              <a16:creationId xmlns:a16="http://schemas.microsoft.com/office/drawing/2014/main" id="{7C916341-C567-4DA9-B9BF-2B31BBC884A2}"/>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4" name="直線コネクタ 913">
          <a:extLst>
            <a:ext uri="{FF2B5EF4-FFF2-40B4-BE49-F238E27FC236}">
              <a16:creationId xmlns:a16="http://schemas.microsoft.com/office/drawing/2014/main" id="{D6C1FC88-3845-4C5C-A8AF-430360DDE2F1}"/>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5" name="テキスト ボックス 914">
          <a:extLst>
            <a:ext uri="{FF2B5EF4-FFF2-40B4-BE49-F238E27FC236}">
              <a16:creationId xmlns:a16="http://schemas.microsoft.com/office/drawing/2014/main" id="{637ECA9D-B9EB-4F88-85B4-DD3A309B31AC}"/>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6" name="直線コネクタ 915">
          <a:extLst>
            <a:ext uri="{FF2B5EF4-FFF2-40B4-BE49-F238E27FC236}">
              <a16:creationId xmlns:a16="http://schemas.microsoft.com/office/drawing/2014/main" id="{B013622C-1D1E-4B47-BB92-FD4544242820}"/>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7" name="テキスト ボックス 916">
          <a:extLst>
            <a:ext uri="{FF2B5EF4-FFF2-40B4-BE49-F238E27FC236}">
              <a16:creationId xmlns:a16="http://schemas.microsoft.com/office/drawing/2014/main" id="{12A8A7EB-5873-4B42-8C2D-47EC1828BEA8}"/>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8" name="直線コネクタ 917">
          <a:extLst>
            <a:ext uri="{FF2B5EF4-FFF2-40B4-BE49-F238E27FC236}">
              <a16:creationId xmlns:a16="http://schemas.microsoft.com/office/drawing/2014/main" id="{CCE3849B-34BC-4E4B-B2C1-FA55BD50D48D}"/>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9" name="テキスト ボックス 918">
          <a:extLst>
            <a:ext uri="{FF2B5EF4-FFF2-40B4-BE49-F238E27FC236}">
              <a16:creationId xmlns:a16="http://schemas.microsoft.com/office/drawing/2014/main" id="{B24CD12E-B526-4114-A85F-47802AF2D662}"/>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0" name="直線コネクタ 919">
          <a:extLst>
            <a:ext uri="{FF2B5EF4-FFF2-40B4-BE49-F238E27FC236}">
              <a16:creationId xmlns:a16="http://schemas.microsoft.com/office/drawing/2014/main" id="{C9670B9B-322C-4ACD-964F-639E03735DA0}"/>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1" name="テキスト ボックス 920">
          <a:extLst>
            <a:ext uri="{FF2B5EF4-FFF2-40B4-BE49-F238E27FC236}">
              <a16:creationId xmlns:a16="http://schemas.microsoft.com/office/drawing/2014/main" id="{FBD918A1-807A-4EF9-A89C-FCEB872BD505}"/>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2" name="直線コネクタ 921">
          <a:extLst>
            <a:ext uri="{FF2B5EF4-FFF2-40B4-BE49-F238E27FC236}">
              <a16:creationId xmlns:a16="http://schemas.microsoft.com/office/drawing/2014/main" id="{B65B2FA2-BBEF-4D93-8C81-FE2CDC922957}"/>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3" name="テキスト ボックス 922">
          <a:extLst>
            <a:ext uri="{FF2B5EF4-FFF2-40B4-BE49-F238E27FC236}">
              <a16:creationId xmlns:a16="http://schemas.microsoft.com/office/drawing/2014/main" id="{AC1A9633-8A2E-4C57-B532-CE2523D1E33F}"/>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4" name="直線コネクタ 923">
          <a:extLst>
            <a:ext uri="{FF2B5EF4-FFF2-40B4-BE49-F238E27FC236}">
              <a16:creationId xmlns:a16="http://schemas.microsoft.com/office/drawing/2014/main" id="{F0480CC0-5C16-4CF3-9710-15987C511C71}"/>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5" name="テキスト ボックス 924">
          <a:extLst>
            <a:ext uri="{FF2B5EF4-FFF2-40B4-BE49-F238E27FC236}">
              <a16:creationId xmlns:a16="http://schemas.microsoft.com/office/drawing/2014/main" id="{F39B10B3-9895-4766-9801-D268229D5A5C}"/>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6" name="【庁舎】&#10;一人当たり面積グラフ枠">
          <a:extLst>
            <a:ext uri="{FF2B5EF4-FFF2-40B4-BE49-F238E27FC236}">
              <a16:creationId xmlns:a16="http://schemas.microsoft.com/office/drawing/2014/main" id="{D7CCDE32-E232-4015-8C6B-6CABFBB013D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162742</xdr:rowOff>
    </xdr:from>
    <xdr:to>
      <xdr:col>116</xdr:col>
      <xdr:colOff>62864</xdr:colOff>
      <xdr:row>108</xdr:row>
      <xdr:rowOff>164374</xdr:rowOff>
    </xdr:to>
    <xdr:cxnSp macro="">
      <xdr:nvCxnSpPr>
        <xdr:cNvPr id="927" name="直線コネクタ 926">
          <a:extLst>
            <a:ext uri="{FF2B5EF4-FFF2-40B4-BE49-F238E27FC236}">
              <a16:creationId xmlns:a16="http://schemas.microsoft.com/office/drawing/2014/main" id="{8B2D4FCE-5227-4C4B-86C5-9B6B6D5DAE1B}"/>
            </a:ext>
          </a:extLst>
        </xdr:cNvPr>
        <xdr:cNvCxnSpPr/>
      </xdr:nvCxnSpPr>
      <xdr:spPr>
        <a:xfrm flipV="1">
          <a:off x="19947254" y="17138197"/>
          <a:ext cx="0" cy="1546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8" name="【庁舎】&#10;一人当たり面積最小値テキスト">
          <a:extLst>
            <a:ext uri="{FF2B5EF4-FFF2-40B4-BE49-F238E27FC236}">
              <a16:creationId xmlns:a16="http://schemas.microsoft.com/office/drawing/2014/main" id="{43F0D090-F1C0-4B7A-AB69-FDC982E4CC39}"/>
            </a:ext>
          </a:extLst>
        </xdr:cNvPr>
        <xdr:cNvSpPr txBox="1"/>
      </xdr:nvSpPr>
      <xdr:spPr>
        <a:xfrm>
          <a:off x="19985990" y="1868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9" name="直線コネクタ 928">
          <a:extLst>
            <a:ext uri="{FF2B5EF4-FFF2-40B4-BE49-F238E27FC236}">
              <a16:creationId xmlns:a16="http://schemas.microsoft.com/office/drawing/2014/main" id="{AB8AFAD4-97B1-4128-B559-A992846F7DC6}"/>
            </a:ext>
          </a:extLst>
        </xdr:cNvPr>
        <xdr:cNvCxnSpPr/>
      </xdr:nvCxnSpPr>
      <xdr:spPr>
        <a:xfrm>
          <a:off x="19885660" y="18684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109419</xdr:rowOff>
    </xdr:from>
    <xdr:ext cx="469744" cy="259045"/>
    <xdr:sp macro="" textlink="">
      <xdr:nvSpPr>
        <xdr:cNvPr id="930" name="【庁舎】&#10;一人当たり面積最大値テキスト">
          <a:extLst>
            <a:ext uri="{FF2B5EF4-FFF2-40B4-BE49-F238E27FC236}">
              <a16:creationId xmlns:a16="http://schemas.microsoft.com/office/drawing/2014/main" id="{59CF3D1B-CE7D-4DE2-9118-A7C951F9F500}"/>
            </a:ext>
          </a:extLst>
        </xdr:cNvPr>
        <xdr:cNvSpPr txBox="1"/>
      </xdr:nvSpPr>
      <xdr:spPr>
        <a:xfrm>
          <a:off x="19985990" y="16909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162742</xdr:rowOff>
    </xdr:from>
    <xdr:to>
      <xdr:col>116</xdr:col>
      <xdr:colOff>152400</xdr:colOff>
      <xdr:row>99</xdr:row>
      <xdr:rowOff>162742</xdr:rowOff>
    </xdr:to>
    <xdr:cxnSp macro="">
      <xdr:nvCxnSpPr>
        <xdr:cNvPr id="931" name="直線コネクタ 930">
          <a:extLst>
            <a:ext uri="{FF2B5EF4-FFF2-40B4-BE49-F238E27FC236}">
              <a16:creationId xmlns:a16="http://schemas.microsoft.com/office/drawing/2014/main" id="{4187ADFB-87C9-4656-AA07-AE735F73FF05}"/>
            </a:ext>
          </a:extLst>
        </xdr:cNvPr>
        <xdr:cNvCxnSpPr/>
      </xdr:nvCxnSpPr>
      <xdr:spPr>
        <a:xfrm>
          <a:off x="19885660" y="171381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932" name="【庁舎】&#10;一人当たり面積平均値テキスト">
          <a:extLst>
            <a:ext uri="{FF2B5EF4-FFF2-40B4-BE49-F238E27FC236}">
              <a16:creationId xmlns:a16="http://schemas.microsoft.com/office/drawing/2014/main" id="{AA860AF3-2392-4414-BC06-D222E4648435}"/>
            </a:ext>
          </a:extLst>
        </xdr:cNvPr>
        <xdr:cNvSpPr txBox="1"/>
      </xdr:nvSpPr>
      <xdr:spPr>
        <a:xfrm>
          <a:off x="19985990" y="18134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3" name="フローチャート: 判断 932">
          <a:extLst>
            <a:ext uri="{FF2B5EF4-FFF2-40B4-BE49-F238E27FC236}">
              <a16:creationId xmlns:a16="http://schemas.microsoft.com/office/drawing/2014/main" id="{D5084188-F5FA-4B7E-B8FD-399DB605DB3B}"/>
            </a:ext>
          </a:extLst>
        </xdr:cNvPr>
        <xdr:cNvSpPr/>
      </xdr:nvSpPr>
      <xdr:spPr>
        <a:xfrm>
          <a:off x="19904710" y="182872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126637</xdr:rowOff>
    </xdr:from>
    <xdr:to>
      <xdr:col>112</xdr:col>
      <xdr:colOff>38100</xdr:colOff>
      <xdr:row>107</xdr:row>
      <xdr:rowOff>56787</xdr:rowOff>
    </xdr:to>
    <xdr:sp macro="" textlink="">
      <xdr:nvSpPr>
        <xdr:cNvPr id="934" name="フローチャート: 判断 933">
          <a:extLst>
            <a:ext uri="{FF2B5EF4-FFF2-40B4-BE49-F238E27FC236}">
              <a16:creationId xmlns:a16="http://schemas.microsoft.com/office/drawing/2014/main" id="{17F42D16-101B-49FE-9094-5AC2E0A8848B}"/>
            </a:ext>
          </a:extLst>
        </xdr:cNvPr>
        <xdr:cNvSpPr/>
      </xdr:nvSpPr>
      <xdr:spPr>
        <a:xfrm>
          <a:off x="19161760" y="183041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120106</xdr:rowOff>
    </xdr:from>
    <xdr:to>
      <xdr:col>107</xdr:col>
      <xdr:colOff>101600</xdr:colOff>
      <xdr:row>107</xdr:row>
      <xdr:rowOff>50256</xdr:rowOff>
    </xdr:to>
    <xdr:sp macro="" textlink="">
      <xdr:nvSpPr>
        <xdr:cNvPr id="935" name="フローチャート: 判断 934">
          <a:extLst>
            <a:ext uri="{FF2B5EF4-FFF2-40B4-BE49-F238E27FC236}">
              <a16:creationId xmlns:a16="http://schemas.microsoft.com/office/drawing/2014/main" id="{1D02F7C9-45B9-4480-AE45-034D356FE2FE}"/>
            </a:ext>
          </a:extLst>
        </xdr:cNvPr>
        <xdr:cNvSpPr/>
      </xdr:nvSpPr>
      <xdr:spPr>
        <a:xfrm>
          <a:off x="18345150" y="182957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146231</xdr:rowOff>
    </xdr:from>
    <xdr:to>
      <xdr:col>102</xdr:col>
      <xdr:colOff>165100</xdr:colOff>
      <xdr:row>107</xdr:row>
      <xdr:rowOff>76381</xdr:rowOff>
    </xdr:to>
    <xdr:sp macro="" textlink="">
      <xdr:nvSpPr>
        <xdr:cNvPr id="936" name="フローチャート: 判断 935">
          <a:extLst>
            <a:ext uri="{FF2B5EF4-FFF2-40B4-BE49-F238E27FC236}">
              <a16:creationId xmlns:a16="http://schemas.microsoft.com/office/drawing/2014/main" id="{C31BE08B-A968-416A-B19C-C22FD2A17B6B}"/>
            </a:ext>
          </a:extLst>
        </xdr:cNvPr>
        <xdr:cNvSpPr/>
      </xdr:nvSpPr>
      <xdr:spPr>
        <a:xfrm>
          <a:off x="17547590" y="1831802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7" name="フローチャート: 判断 936">
          <a:extLst>
            <a:ext uri="{FF2B5EF4-FFF2-40B4-BE49-F238E27FC236}">
              <a16:creationId xmlns:a16="http://schemas.microsoft.com/office/drawing/2014/main" id="{6C734867-25C0-4DF8-BAB4-D558D3F33E2A}"/>
            </a:ext>
          </a:extLst>
        </xdr:cNvPr>
        <xdr:cNvSpPr/>
      </xdr:nvSpPr>
      <xdr:spPr>
        <a:xfrm>
          <a:off x="16761460" y="1831802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8B05A1A5-D6C4-4A05-9171-B17CDD90B365}"/>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D1146C1A-07FB-4A71-8CD8-727B63701598}"/>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EA448D5D-F557-4524-8B48-D85DDB2CBBD4}"/>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1940ED23-AF82-47B0-A83F-6899D74F8152}"/>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2" name="テキスト ボックス 941">
          <a:extLst>
            <a:ext uri="{FF2B5EF4-FFF2-40B4-BE49-F238E27FC236}">
              <a16:creationId xmlns:a16="http://schemas.microsoft.com/office/drawing/2014/main" id="{73F9919C-083A-45D9-A392-A6609675FB89}"/>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169092</xdr:rowOff>
    </xdr:from>
    <xdr:to>
      <xdr:col>116</xdr:col>
      <xdr:colOff>114300</xdr:colOff>
      <xdr:row>107</xdr:row>
      <xdr:rowOff>99242</xdr:rowOff>
    </xdr:to>
    <xdr:sp macro="" textlink="">
      <xdr:nvSpPr>
        <xdr:cNvPr id="943" name="楕円 942">
          <a:extLst>
            <a:ext uri="{FF2B5EF4-FFF2-40B4-BE49-F238E27FC236}">
              <a16:creationId xmlns:a16="http://schemas.microsoft.com/office/drawing/2014/main" id="{79DFD561-4D75-4217-BF08-EBFD39D6995C}"/>
            </a:ext>
          </a:extLst>
        </xdr:cNvPr>
        <xdr:cNvSpPr/>
      </xdr:nvSpPr>
      <xdr:spPr>
        <a:xfrm>
          <a:off x="19904710" y="1834660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147519</xdr:rowOff>
    </xdr:from>
    <xdr:ext cx="469744" cy="259045"/>
    <xdr:sp macro="" textlink="">
      <xdr:nvSpPr>
        <xdr:cNvPr id="944" name="【庁舎】&#10;一人当たり面積該当値テキスト">
          <a:extLst>
            <a:ext uri="{FF2B5EF4-FFF2-40B4-BE49-F238E27FC236}">
              <a16:creationId xmlns:a16="http://schemas.microsoft.com/office/drawing/2014/main" id="{19238D89-FC04-465D-9568-BC6037BD0BCE}"/>
            </a:ext>
          </a:extLst>
        </xdr:cNvPr>
        <xdr:cNvSpPr txBox="1"/>
      </xdr:nvSpPr>
      <xdr:spPr>
        <a:xfrm>
          <a:off x="19985990" y="1831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907</xdr:rowOff>
    </xdr:from>
    <xdr:to>
      <xdr:col>112</xdr:col>
      <xdr:colOff>38100</xdr:colOff>
      <xdr:row>107</xdr:row>
      <xdr:rowOff>102507</xdr:rowOff>
    </xdr:to>
    <xdr:sp macro="" textlink="">
      <xdr:nvSpPr>
        <xdr:cNvPr id="945" name="楕円 944">
          <a:extLst>
            <a:ext uri="{FF2B5EF4-FFF2-40B4-BE49-F238E27FC236}">
              <a16:creationId xmlns:a16="http://schemas.microsoft.com/office/drawing/2014/main" id="{2DD530AB-C6B0-45AE-9614-9BB60EABE2F2}"/>
            </a:ext>
          </a:extLst>
        </xdr:cNvPr>
        <xdr:cNvSpPr/>
      </xdr:nvSpPr>
      <xdr:spPr>
        <a:xfrm>
          <a:off x="19161760" y="183460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48442</xdr:rowOff>
    </xdr:from>
    <xdr:to>
      <xdr:col>116</xdr:col>
      <xdr:colOff>63500</xdr:colOff>
      <xdr:row>107</xdr:row>
      <xdr:rowOff>51707</xdr:rowOff>
    </xdr:to>
    <xdr:cxnSp macro="">
      <xdr:nvCxnSpPr>
        <xdr:cNvPr id="946" name="直線コネクタ 945">
          <a:extLst>
            <a:ext uri="{FF2B5EF4-FFF2-40B4-BE49-F238E27FC236}">
              <a16:creationId xmlns:a16="http://schemas.microsoft.com/office/drawing/2014/main" id="{9060CBC2-1456-4FDF-BEDE-C2BCA560C31F}"/>
            </a:ext>
          </a:extLst>
        </xdr:cNvPr>
        <xdr:cNvCxnSpPr/>
      </xdr:nvCxnSpPr>
      <xdr:spPr>
        <a:xfrm flipV="1">
          <a:off x="19204940" y="18395497"/>
          <a:ext cx="74295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4173</xdr:rowOff>
    </xdr:from>
    <xdr:to>
      <xdr:col>107</xdr:col>
      <xdr:colOff>101600</xdr:colOff>
      <xdr:row>107</xdr:row>
      <xdr:rowOff>105773</xdr:rowOff>
    </xdr:to>
    <xdr:sp macro="" textlink="">
      <xdr:nvSpPr>
        <xdr:cNvPr id="947" name="楕円 946">
          <a:extLst>
            <a:ext uri="{FF2B5EF4-FFF2-40B4-BE49-F238E27FC236}">
              <a16:creationId xmlns:a16="http://schemas.microsoft.com/office/drawing/2014/main" id="{6E959190-44CE-4927-86B8-4C9B76BD04E0}"/>
            </a:ext>
          </a:extLst>
        </xdr:cNvPr>
        <xdr:cNvSpPr/>
      </xdr:nvSpPr>
      <xdr:spPr>
        <a:xfrm>
          <a:off x="18345150" y="1835122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51707</xdr:rowOff>
    </xdr:from>
    <xdr:to>
      <xdr:col>111</xdr:col>
      <xdr:colOff>177800</xdr:colOff>
      <xdr:row>107</xdr:row>
      <xdr:rowOff>54973</xdr:rowOff>
    </xdr:to>
    <xdr:cxnSp macro="">
      <xdr:nvCxnSpPr>
        <xdr:cNvPr id="948" name="直線コネクタ 947">
          <a:extLst>
            <a:ext uri="{FF2B5EF4-FFF2-40B4-BE49-F238E27FC236}">
              <a16:creationId xmlns:a16="http://schemas.microsoft.com/office/drawing/2014/main" id="{CC18FE5F-FEAE-4436-816E-05BB2A38E85E}"/>
            </a:ext>
          </a:extLst>
        </xdr:cNvPr>
        <xdr:cNvCxnSpPr/>
      </xdr:nvCxnSpPr>
      <xdr:spPr>
        <a:xfrm flipV="1">
          <a:off x="18399760" y="18400667"/>
          <a:ext cx="80518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165826</xdr:rowOff>
    </xdr:from>
    <xdr:to>
      <xdr:col>102</xdr:col>
      <xdr:colOff>165100</xdr:colOff>
      <xdr:row>107</xdr:row>
      <xdr:rowOff>95976</xdr:rowOff>
    </xdr:to>
    <xdr:sp macro="" textlink="">
      <xdr:nvSpPr>
        <xdr:cNvPr id="949" name="楕円 948">
          <a:extLst>
            <a:ext uri="{FF2B5EF4-FFF2-40B4-BE49-F238E27FC236}">
              <a16:creationId xmlns:a16="http://schemas.microsoft.com/office/drawing/2014/main" id="{C2D60C75-4BE1-489C-96E8-D2C065B65389}"/>
            </a:ext>
          </a:extLst>
        </xdr:cNvPr>
        <xdr:cNvSpPr/>
      </xdr:nvSpPr>
      <xdr:spPr>
        <a:xfrm>
          <a:off x="17547590" y="1834333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45176</xdr:rowOff>
    </xdr:from>
    <xdr:to>
      <xdr:col>107</xdr:col>
      <xdr:colOff>50800</xdr:colOff>
      <xdr:row>107</xdr:row>
      <xdr:rowOff>54973</xdr:rowOff>
    </xdr:to>
    <xdr:cxnSp macro="">
      <xdr:nvCxnSpPr>
        <xdr:cNvPr id="950" name="直線コネクタ 949">
          <a:extLst>
            <a:ext uri="{FF2B5EF4-FFF2-40B4-BE49-F238E27FC236}">
              <a16:creationId xmlns:a16="http://schemas.microsoft.com/office/drawing/2014/main" id="{40F453F4-750A-405A-B3B7-6C69FCFCA837}"/>
            </a:ext>
          </a:extLst>
        </xdr:cNvPr>
        <xdr:cNvCxnSpPr/>
      </xdr:nvCxnSpPr>
      <xdr:spPr>
        <a:xfrm>
          <a:off x="17602200" y="18392231"/>
          <a:ext cx="79756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13970</xdr:rowOff>
    </xdr:from>
    <xdr:to>
      <xdr:col>98</xdr:col>
      <xdr:colOff>38100</xdr:colOff>
      <xdr:row>107</xdr:row>
      <xdr:rowOff>115570</xdr:rowOff>
    </xdr:to>
    <xdr:sp macro="" textlink="">
      <xdr:nvSpPr>
        <xdr:cNvPr id="951" name="楕円 950">
          <a:extLst>
            <a:ext uri="{FF2B5EF4-FFF2-40B4-BE49-F238E27FC236}">
              <a16:creationId xmlns:a16="http://schemas.microsoft.com/office/drawing/2014/main" id="{53144A66-27FA-44B7-97BE-ABEE099A00B4}"/>
            </a:ext>
          </a:extLst>
        </xdr:cNvPr>
        <xdr:cNvSpPr/>
      </xdr:nvSpPr>
      <xdr:spPr>
        <a:xfrm>
          <a:off x="16761460" y="183629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45176</xdr:rowOff>
    </xdr:from>
    <xdr:to>
      <xdr:col>102</xdr:col>
      <xdr:colOff>114300</xdr:colOff>
      <xdr:row>107</xdr:row>
      <xdr:rowOff>64770</xdr:rowOff>
    </xdr:to>
    <xdr:cxnSp macro="">
      <xdr:nvCxnSpPr>
        <xdr:cNvPr id="952" name="直線コネクタ 951">
          <a:extLst>
            <a:ext uri="{FF2B5EF4-FFF2-40B4-BE49-F238E27FC236}">
              <a16:creationId xmlns:a16="http://schemas.microsoft.com/office/drawing/2014/main" id="{ADFB5E25-F5C2-40C8-9368-A2987575F57C}"/>
            </a:ext>
          </a:extLst>
        </xdr:cNvPr>
        <xdr:cNvCxnSpPr/>
      </xdr:nvCxnSpPr>
      <xdr:spPr>
        <a:xfrm flipV="1">
          <a:off x="16804640" y="18392231"/>
          <a:ext cx="79756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73314</xdr:rowOff>
    </xdr:from>
    <xdr:ext cx="469744" cy="259045"/>
    <xdr:sp macro="" textlink="">
      <xdr:nvSpPr>
        <xdr:cNvPr id="953" name="n_1aveValue【庁舎】&#10;一人当たり面積">
          <a:extLst>
            <a:ext uri="{FF2B5EF4-FFF2-40B4-BE49-F238E27FC236}">
              <a16:creationId xmlns:a16="http://schemas.microsoft.com/office/drawing/2014/main" id="{EDE062D6-A9D8-4FCC-BA37-A702C74C0BDA}"/>
            </a:ext>
          </a:extLst>
        </xdr:cNvPr>
        <xdr:cNvSpPr txBox="1"/>
      </xdr:nvSpPr>
      <xdr:spPr>
        <a:xfrm>
          <a:off x="18982132"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66783</xdr:rowOff>
    </xdr:from>
    <xdr:ext cx="469744" cy="259045"/>
    <xdr:sp macro="" textlink="">
      <xdr:nvSpPr>
        <xdr:cNvPr id="954" name="n_2aveValue【庁舎】&#10;一人当たり面積">
          <a:extLst>
            <a:ext uri="{FF2B5EF4-FFF2-40B4-BE49-F238E27FC236}">
              <a16:creationId xmlns:a16="http://schemas.microsoft.com/office/drawing/2014/main" id="{81B114A0-319B-4B5E-AFE9-94BC45DB4B13}"/>
            </a:ext>
          </a:extLst>
        </xdr:cNvPr>
        <xdr:cNvSpPr txBox="1"/>
      </xdr:nvSpPr>
      <xdr:spPr>
        <a:xfrm>
          <a:off x="18182032" y="1806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92908</xdr:rowOff>
    </xdr:from>
    <xdr:ext cx="469744" cy="259045"/>
    <xdr:sp macro="" textlink="">
      <xdr:nvSpPr>
        <xdr:cNvPr id="955" name="n_3aveValue【庁舎】&#10;一人当たり面積">
          <a:extLst>
            <a:ext uri="{FF2B5EF4-FFF2-40B4-BE49-F238E27FC236}">
              <a16:creationId xmlns:a16="http://schemas.microsoft.com/office/drawing/2014/main" id="{F26D7CC4-E4F0-4327-AD44-6DA0F8D62F7F}"/>
            </a:ext>
          </a:extLst>
        </xdr:cNvPr>
        <xdr:cNvSpPr txBox="1"/>
      </xdr:nvSpPr>
      <xdr:spPr>
        <a:xfrm>
          <a:off x="17384472" y="1809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956" name="n_4aveValue【庁舎】&#10;一人当たり面積">
          <a:extLst>
            <a:ext uri="{FF2B5EF4-FFF2-40B4-BE49-F238E27FC236}">
              <a16:creationId xmlns:a16="http://schemas.microsoft.com/office/drawing/2014/main" id="{BCAB229E-5FC5-4C2C-B40F-78FA91E13FFE}"/>
            </a:ext>
          </a:extLst>
        </xdr:cNvPr>
        <xdr:cNvSpPr txBox="1"/>
      </xdr:nvSpPr>
      <xdr:spPr>
        <a:xfrm>
          <a:off x="16588817" y="1809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93634</xdr:rowOff>
    </xdr:from>
    <xdr:ext cx="469744" cy="259045"/>
    <xdr:sp macro="" textlink="">
      <xdr:nvSpPr>
        <xdr:cNvPr id="957" name="n_1mainValue【庁舎】&#10;一人当たり面積">
          <a:extLst>
            <a:ext uri="{FF2B5EF4-FFF2-40B4-BE49-F238E27FC236}">
              <a16:creationId xmlns:a16="http://schemas.microsoft.com/office/drawing/2014/main" id="{C286B677-9976-40B1-BD51-F8162E503E32}"/>
            </a:ext>
          </a:extLst>
        </xdr:cNvPr>
        <xdr:cNvSpPr txBox="1"/>
      </xdr:nvSpPr>
      <xdr:spPr>
        <a:xfrm>
          <a:off x="18982132" y="1844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96900</xdr:rowOff>
    </xdr:from>
    <xdr:ext cx="469744" cy="259045"/>
    <xdr:sp macro="" textlink="">
      <xdr:nvSpPr>
        <xdr:cNvPr id="958" name="n_2mainValue【庁舎】&#10;一人当たり面積">
          <a:extLst>
            <a:ext uri="{FF2B5EF4-FFF2-40B4-BE49-F238E27FC236}">
              <a16:creationId xmlns:a16="http://schemas.microsoft.com/office/drawing/2014/main" id="{8E7C66F7-6AB9-4DDD-916D-5854470C3025}"/>
            </a:ext>
          </a:extLst>
        </xdr:cNvPr>
        <xdr:cNvSpPr txBox="1"/>
      </xdr:nvSpPr>
      <xdr:spPr>
        <a:xfrm>
          <a:off x="18182032" y="1843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87103</xdr:rowOff>
    </xdr:from>
    <xdr:ext cx="469744" cy="259045"/>
    <xdr:sp macro="" textlink="">
      <xdr:nvSpPr>
        <xdr:cNvPr id="959" name="n_3mainValue【庁舎】&#10;一人当たり面積">
          <a:extLst>
            <a:ext uri="{FF2B5EF4-FFF2-40B4-BE49-F238E27FC236}">
              <a16:creationId xmlns:a16="http://schemas.microsoft.com/office/drawing/2014/main" id="{0C3439CB-B95F-43AE-8DEB-AA82242A933D}"/>
            </a:ext>
          </a:extLst>
        </xdr:cNvPr>
        <xdr:cNvSpPr txBox="1"/>
      </xdr:nvSpPr>
      <xdr:spPr>
        <a:xfrm>
          <a:off x="17384472" y="1843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106697</xdr:rowOff>
    </xdr:from>
    <xdr:ext cx="469744" cy="259045"/>
    <xdr:sp macro="" textlink="">
      <xdr:nvSpPr>
        <xdr:cNvPr id="960" name="n_4mainValue【庁舎】&#10;一人当たり面積">
          <a:extLst>
            <a:ext uri="{FF2B5EF4-FFF2-40B4-BE49-F238E27FC236}">
              <a16:creationId xmlns:a16="http://schemas.microsoft.com/office/drawing/2014/main" id="{FB75736B-270B-4B9C-88D1-E85FFEA0CB94}"/>
            </a:ext>
          </a:extLst>
        </xdr:cNvPr>
        <xdr:cNvSpPr txBox="1"/>
      </xdr:nvSpPr>
      <xdr:spPr>
        <a:xfrm>
          <a:off x="16588817" y="1844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1" name="正方形/長方形 960">
          <a:extLst>
            <a:ext uri="{FF2B5EF4-FFF2-40B4-BE49-F238E27FC236}">
              <a16:creationId xmlns:a16="http://schemas.microsoft.com/office/drawing/2014/main" id="{83DF0E2A-672B-4259-91C6-BC95339BBAA1}"/>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2" name="正方形/長方形 961">
          <a:extLst>
            <a:ext uri="{FF2B5EF4-FFF2-40B4-BE49-F238E27FC236}">
              <a16:creationId xmlns:a16="http://schemas.microsoft.com/office/drawing/2014/main" id="{89E2AD16-1140-4996-8E96-BC8FB3DB7D8F}"/>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3" name="テキスト ボックス 962">
          <a:extLst>
            <a:ext uri="{FF2B5EF4-FFF2-40B4-BE49-F238E27FC236}">
              <a16:creationId xmlns:a16="http://schemas.microsoft.com/office/drawing/2014/main" id="{B42C970D-2D4C-4141-9963-DABD8EA8E7FF}"/>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類似団体と比較し、特に有形固定資産減価償却率が高い施設は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であり、それぞれ個別施設計画を策定している。。体育館については老朽化が進み休館していたが令和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年度に除却を実施した。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については、築</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年を経過することから長寿命化改修の実施を今後検討していく。</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大規模改修に関する工事を着工しているところである。なお、一般廃棄物処理施設と消防施設については一部事務組合に加入しているもので毎年決定する各市町の負担割合に応じて算出していることから、増減することがある。 </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はまだ平均より有形固定資産減価償却率は低い状況ではあるが、すでに建築後</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年を経過しており、施設規模も大きいことから計画的に大規模改修を進めていかなければならない。 </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3226_&#37202;&#12293;&#20117;&#30010;&#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3226_&#37202;&#12293;&#20117;&#30010;&#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5.2</v>
          </cell>
          <cell r="BX51">
            <v>19</v>
          </cell>
          <cell r="CF51">
            <v>15.2</v>
          </cell>
          <cell r="CN51">
            <v>12.5</v>
          </cell>
          <cell r="CV51">
            <v>4</v>
          </cell>
        </row>
        <row r="53">
          <cell r="BP53">
            <v>61.1</v>
          </cell>
          <cell r="BX53">
            <v>62.5</v>
          </cell>
          <cell r="CF53">
            <v>63.2</v>
          </cell>
          <cell r="CN53">
            <v>64.8</v>
          </cell>
          <cell r="CV53">
            <v>66.2</v>
          </cell>
        </row>
        <row r="55">
          <cell r="AN55" t="str">
            <v>類似団体内平均値</v>
          </cell>
          <cell r="BP55">
            <v>20.3</v>
          </cell>
          <cell r="BX55">
            <v>15.5</v>
          </cell>
          <cell r="CF55">
            <v>4.5999999999999996</v>
          </cell>
          <cell r="CN55">
            <v>1.6</v>
          </cell>
          <cell r="CV55">
            <v>0</v>
          </cell>
        </row>
        <row r="57">
          <cell r="BP57">
            <v>60.4</v>
          </cell>
          <cell r="BX57">
            <v>61.5</v>
          </cell>
          <cell r="CF57">
            <v>61.3</v>
          </cell>
          <cell r="CN57">
            <v>62.4</v>
          </cell>
          <cell r="CV57">
            <v>63.5</v>
          </cell>
        </row>
        <row r="72">
          <cell r="BP72" t="str">
            <v>R01</v>
          </cell>
          <cell r="BX72" t="str">
            <v>R02</v>
          </cell>
          <cell r="CF72" t="str">
            <v>R03</v>
          </cell>
          <cell r="CN72" t="str">
            <v>R04</v>
          </cell>
          <cell r="CV72" t="str">
            <v>R05</v>
          </cell>
        </row>
        <row r="73">
          <cell r="AN73" t="str">
            <v>当該団体値</v>
          </cell>
          <cell r="BP73">
            <v>5.2</v>
          </cell>
          <cell r="BX73">
            <v>19</v>
          </cell>
          <cell r="CF73">
            <v>15.2</v>
          </cell>
          <cell r="CN73">
            <v>12.5</v>
          </cell>
          <cell r="CV73">
            <v>4</v>
          </cell>
        </row>
        <row r="75">
          <cell r="BP75">
            <v>4.2</v>
          </cell>
          <cell r="BX75">
            <v>5.3</v>
          </cell>
          <cell r="CF75">
            <v>5.8</v>
          </cell>
          <cell r="CN75">
            <v>5.7</v>
          </cell>
          <cell r="CV75">
            <v>5.7</v>
          </cell>
        </row>
        <row r="77">
          <cell r="AN77" t="str">
            <v>類似団体内平均値</v>
          </cell>
          <cell r="BP77">
            <v>20.3</v>
          </cell>
          <cell r="BX77">
            <v>15.5</v>
          </cell>
          <cell r="CF77">
            <v>4.5999999999999996</v>
          </cell>
          <cell r="CN77">
            <v>1.6</v>
          </cell>
          <cell r="CV77">
            <v>0</v>
          </cell>
        </row>
        <row r="79">
          <cell r="BP79">
            <v>6.6</v>
          </cell>
          <cell r="BX79">
            <v>6.4</v>
          </cell>
          <cell r="CF79">
            <v>6.3</v>
          </cell>
          <cell r="CN79">
            <v>6.6</v>
          </cell>
          <cell r="CV79">
            <v>6.8</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5" zoomScaleNormal="100"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75"/>
      <c r="DK1" s="175"/>
      <c r="DL1" s="175"/>
      <c r="DM1" s="175"/>
      <c r="DN1" s="175"/>
      <c r="DO1" s="175"/>
    </row>
    <row r="2" spans="1:119" ht="24" thickBot="1" x14ac:dyDescent="0.25">
      <c r="B2" s="176" t="s">
        <v>77</v>
      </c>
      <c r="C2" s="176"/>
      <c r="D2" s="177"/>
    </row>
    <row r="3" spans="1:119" ht="18.75" customHeight="1" thickBot="1" x14ac:dyDescent="0.25">
      <c r="A3" s="175"/>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75"/>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7248785</v>
      </c>
      <c r="BO4" s="384"/>
      <c r="BP4" s="384"/>
      <c r="BQ4" s="384"/>
      <c r="BR4" s="384"/>
      <c r="BS4" s="384"/>
      <c r="BT4" s="384"/>
      <c r="BU4" s="385"/>
      <c r="BV4" s="383">
        <v>7268880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3.7</v>
      </c>
      <c r="CU4" s="390"/>
      <c r="CV4" s="390"/>
      <c r="CW4" s="390"/>
      <c r="CX4" s="390"/>
      <c r="CY4" s="390"/>
      <c r="CZ4" s="390"/>
      <c r="DA4" s="391"/>
      <c r="DB4" s="389">
        <v>9.9</v>
      </c>
      <c r="DC4" s="390"/>
      <c r="DD4" s="390"/>
      <c r="DE4" s="390"/>
      <c r="DF4" s="390"/>
      <c r="DG4" s="390"/>
      <c r="DH4" s="390"/>
      <c r="DI4" s="391"/>
    </row>
    <row r="5" spans="1:119" ht="18.75" customHeight="1" x14ac:dyDescent="0.2">
      <c r="A5" s="175"/>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7023082</v>
      </c>
      <c r="BO5" s="421"/>
      <c r="BP5" s="421"/>
      <c r="BQ5" s="421"/>
      <c r="BR5" s="421"/>
      <c r="BS5" s="421"/>
      <c r="BT5" s="421"/>
      <c r="BU5" s="422"/>
      <c r="BV5" s="420">
        <v>6789481</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94.7</v>
      </c>
      <c r="CU5" s="418"/>
      <c r="CV5" s="418"/>
      <c r="CW5" s="418"/>
      <c r="CX5" s="418"/>
      <c r="CY5" s="418"/>
      <c r="CZ5" s="418"/>
      <c r="DA5" s="419"/>
      <c r="DB5" s="417">
        <v>94.6</v>
      </c>
      <c r="DC5" s="418"/>
      <c r="DD5" s="418"/>
      <c r="DE5" s="418"/>
      <c r="DF5" s="418"/>
      <c r="DG5" s="418"/>
      <c r="DH5" s="418"/>
      <c r="DI5" s="419"/>
    </row>
    <row r="6" spans="1:119" ht="18.75" customHeight="1" x14ac:dyDescent="0.2">
      <c r="A6" s="175"/>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225703</v>
      </c>
      <c r="BO6" s="421"/>
      <c r="BP6" s="421"/>
      <c r="BQ6" s="421"/>
      <c r="BR6" s="421"/>
      <c r="BS6" s="421"/>
      <c r="BT6" s="421"/>
      <c r="BU6" s="422"/>
      <c r="BV6" s="420">
        <v>479399</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95.8</v>
      </c>
      <c r="CU6" s="458"/>
      <c r="CV6" s="458"/>
      <c r="CW6" s="458"/>
      <c r="CX6" s="458"/>
      <c r="CY6" s="458"/>
      <c r="CZ6" s="458"/>
      <c r="DA6" s="459"/>
      <c r="DB6" s="457">
        <v>97.2</v>
      </c>
      <c r="DC6" s="458"/>
      <c r="DD6" s="458"/>
      <c r="DE6" s="458"/>
      <c r="DF6" s="458"/>
      <c r="DG6" s="458"/>
      <c r="DH6" s="458"/>
      <c r="DI6" s="459"/>
    </row>
    <row r="7" spans="1:119" ht="18.75" customHeight="1" x14ac:dyDescent="0.2">
      <c r="A7" s="175"/>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49524</v>
      </c>
      <c r="BO7" s="421"/>
      <c r="BP7" s="421"/>
      <c r="BQ7" s="421"/>
      <c r="BR7" s="421"/>
      <c r="BS7" s="421"/>
      <c r="BT7" s="421"/>
      <c r="BU7" s="422"/>
      <c r="BV7" s="420">
        <v>13199</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4794397</v>
      </c>
      <c r="CU7" s="421"/>
      <c r="CV7" s="421"/>
      <c r="CW7" s="421"/>
      <c r="CX7" s="421"/>
      <c r="CY7" s="421"/>
      <c r="CZ7" s="421"/>
      <c r="DA7" s="422"/>
      <c r="DB7" s="420">
        <v>4692569</v>
      </c>
      <c r="DC7" s="421"/>
      <c r="DD7" s="421"/>
      <c r="DE7" s="421"/>
      <c r="DF7" s="421"/>
      <c r="DG7" s="421"/>
      <c r="DH7" s="421"/>
      <c r="DI7" s="422"/>
    </row>
    <row r="8" spans="1:119" ht="18.75" customHeight="1" thickBot="1" x14ac:dyDescent="0.25">
      <c r="A8" s="175"/>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176179</v>
      </c>
      <c r="BO8" s="421"/>
      <c r="BP8" s="421"/>
      <c r="BQ8" s="421"/>
      <c r="BR8" s="421"/>
      <c r="BS8" s="421"/>
      <c r="BT8" s="421"/>
      <c r="BU8" s="422"/>
      <c r="BV8" s="420">
        <v>466200</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0.71</v>
      </c>
      <c r="CU8" s="461"/>
      <c r="CV8" s="461"/>
      <c r="CW8" s="461"/>
      <c r="CX8" s="461"/>
      <c r="CY8" s="461"/>
      <c r="CZ8" s="461"/>
      <c r="DA8" s="462"/>
      <c r="DB8" s="460">
        <v>0.74</v>
      </c>
      <c r="DC8" s="461"/>
      <c r="DD8" s="461"/>
      <c r="DE8" s="461"/>
      <c r="DF8" s="461"/>
      <c r="DG8" s="461"/>
      <c r="DH8" s="461"/>
      <c r="DI8" s="462"/>
    </row>
    <row r="9" spans="1:119" ht="18.75" customHeight="1" thickBot="1" x14ac:dyDescent="0.25">
      <c r="A9" s="175"/>
      <c r="B9" s="414" t="s">
        <v>107</v>
      </c>
      <c r="C9" s="415"/>
      <c r="D9" s="415"/>
      <c r="E9" s="415"/>
      <c r="F9" s="415"/>
      <c r="G9" s="415"/>
      <c r="H9" s="415"/>
      <c r="I9" s="415"/>
      <c r="J9" s="415"/>
      <c r="K9" s="463"/>
      <c r="L9" s="464" t="s">
        <v>108</v>
      </c>
      <c r="M9" s="465"/>
      <c r="N9" s="465"/>
      <c r="O9" s="465"/>
      <c r="P9" s="465"/>
      <c r="Q9" s="466"/>
      <c r="R9" s="467">
        <v>20745</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-290021</v>
      </c>
      <c r="BO9" s="421"/>
      <c r="BP9" s="421"/>
      <c r="BQ9" s="421"/>
      <c r="BR9" s="421"/>
      <c r="BS9" s="421"/>
      <c r="BT9" s="421"/>
      <c r="BU9" s="422"/>
      <c r="BV9" s="420">
        <v>56691</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9.9</v>
      </c>
      <c r="CU9" s="418"/>
      <c r="CV9" s="418"/>
      <c r="CW9" s="418"/>
      <c r="CX9" s="418"/>
      <c r="CY9" s="418"/>
      <c r="CZ9" s="418"/>
      <c r="DA9" s="419"/>
      <c r="DB9" s="417">
        <v>9.9</v>
      </c>
      <c r="DC9" s="418"/>
      <c r="DD9" s="418"/>
      <c r="DE9" s="418"/>
      <c r="DF9" s="418"/>
      <c r="DG9" s="418"/>
      <c r="DH9" s="418"/>
      <c r="DI9" s="419"/>
    </row>
    <row r="10" spans="1:119" ht="18.75" customHeight="1" thickBot="1" x14ac:dyDescent="0.25">
      <c r="A10" s="175"/>
      <c r="B10" s="414"/>
      <c r="C10" s="415"/>
      <c r="D10" s="415"/>
      <c r="E10" s="415"/>
      <c r="F10" s="415"/>
      <c r="G10" s="415"/>
      <c r="H10" s="415"/>
      <c r="I10" s="415"/>
      <c r="J10" s="415"/>
      <c r="K10" s="463"/>
      <c r="L10" s="470" t="s">
        <v>113</v>
      </c>
      <c r="M10" s="450"/>
      <c r="N10" s="450"/>
      <c r="O10" s="450"/>
      <c r="P10" s="450"/>
      <c r="Q10" s="451"/>
      <c r="R10" s="471">
        <v>20955</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21060</v>
      </c>
      <c r="BO10" s="421"/>
      <c r="BP10" s="421"/>
      <c r="BQ10" s="421"/>
      <c r="BR10" s="421"/>
      <c r="BS10" s="421"/>
      <c r="BT10" s="421"/>
      <c r="BU10" s="422"/>
      <c r="BV10" s="420">
        <v>16881</v>
      </c>
      <c r="BW10" s="421"/>
      <c r="BX10" s="421"/>
      <c r="BY10" s="421"/>
      <c r="BZ10" s="421"/>
      <c r="CA10" s="421"/>
      <c r="CB10" s="421"/>
      <c r="CC10" s="422"/>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75"/>
      <c r="B12" s="480" t="s">
        <v>123</v>
      </c>
      <c r="C12" s="481"/>
      <c r="D12" s="481"/>
      <c r="E12" s="481"/>
      <c r="F12" s="481"/>
      <c r="G12" s="481"/>
      <c r="H12" s="481"/>
      <c r="I12" s="481"/>
      <c r="J12" s="481"/>
      <c r="K12" s="482"/>
      <c r="L12" s="489" t="s">
        <v>124</v>
      </c>
      <c r="M12" s="490"/>
      <c r="N12" s="490"/>
      <c r="O12" s="490"/>
      <c r="P12" s="490"/>
      <c r="Q12" s="491"/>
      <c r="R12" s="492">
        <v>20207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253662</v>
      </c>
      <c r="BO12" s="421"/>
      <c r="BP12" s="421"/>
      <c r="BQ12" s="421"/>
      <c r="BR12" s="421"/>
      <c r="BS12" s="421"/>
      <c r="BT12" s="421"/>
      <c r="BU12" s="422"/>
      <c r="BV12" s="420">
        <v>386801</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75"/>
      <c r="B13" s="483"/>
      <c r="C13" s="484"/>
      <c r="D13" s="484"/>
      <c r="E13" s="484"/>
      <c r="F13" s="484"/>
      <c r="G13" s="484"/>
      <c r="H13" s="484"/>
      <c r="I13" s="484"/>
      <c r="J13" s="484"/>
      <c r="K13" s="485"/>
      <c r="L13" s="184"/>
      <c r="M13" s="511" t="s">
        <v>130</v>
      </c>
      <c r="N13" s="512"/>
      <c r="O13" s="512"/>
      <c r="P13" s="512"/>
      <c r="Q13" s="513"/>
      <c r="R13" s="504">
        <v>19352</v>
      </c>
      <c r="S13" s="505"/>
      <c r="T13" s="505"/>
      <c r="U13" s="505"/>
      <c r="V13" s="506"/>
      <c r="W13" s="436" t="s">
        <v>131</v>
      </c>
      <c r="X13" s="437"/>
      <c r="Y13" s="437"/>
      <c r="Z13" s="437"/>
      <c r="AA13" s="437"/>
      <c r="AB13" s="427"/>
      <c r="AC13" s="471">
        <v>264</v>
      </c>
      <c r="AD13" s="472"/>
      <c r="AE13" s="472"/>
      <c r="AF13" s="472"/>
      <c r="AG13" s="514"/>
      <c r="AH13" s="471">
        <v>257</v>
      </c>
      <c r="AI13" s="472"/>
      <c r="AJ13" s="472"/>
      <c r="AK13" s="472"/>
      <c r="AL13" s="473"/>
      <c r="AM13" s="449" t="s">
        <v>132</v>
      </c>
      <c r="AN13" s="450"/>
      <c r="AO13" s="450"/>
      <c r="AP13" s="450"/>
      <c r="AQ13" s="450"/>
      <c r="AR13" s="450"/>
      <c r="AS13" s="450"/>
      <c r="AT13" s="451"/>
      <c r="AU13" s="452" t="s">
        <v>90</v>
      </c>
      <c r="AV13" s="453"/>
      <c r="AW13" s="453"/>
      <c r="AX13" s="453"/>
      <c r="AY13" s="454" t="s">
        <v>133</v>
      </c>
      <c r="AZ13" s="455"/>
      <c r="BA13" s="455"/>
      <c r="BB13" s="455"/>
      <c r="BC13" s="455"/>
      <c r="BD13" s="455"/>
      <c r="BE13" s="455"/>
      <c r="BF13" s="455"/>
      <c r="BG13" s="455"/>
      <c r="BH13" s="455"/>
      <c r="BI13" s="455"/>
      <c r="BJ13" s="455"/>
      <c r="BK13" s="455"/>
      <c r="BL13" s="455"/>
      <c r="BM13" s="456"/>
      <c r="BN13" s="420">
        <v>-522623</v>
      </c>
      <c r="BO13" s="421"/>
      <c r="BP13" s="421"/>
      <c r="BQ13" s="421"/>
      <c r="BR13" s="421"/>
      <c r="BS13" s="421"/>
      <c r="BT13" s="421"/>
      <c r="BU13" s="422"/>
      <c r="BV13" s="420">
        <v>-313229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5.7</v>
      </c>
      <c r="CU13" s="418"/>
      <c r="CV13" s="418"/>
      <c r="CW13" s="418"/>
      <c r="CX13" s="418"/>
      <c r="CY13" s="418"/>
      <c r="CZ13" s="418"/>
      <c r="DA13" s="419"/>
      <c r="DB13" s="417">
        <v>5.7</v>
      </c>
      <c r="DC13" s="418"/>
      <c r="DD13" s="418"/>
      <c r="DE13" s="418"/>
      <c r="DF13" s="418"/>
      <c r="DG13" s="418"/>
      <c r="DH13" s="418"/>
      <c r="DI13" s="419"/>
    </row>
    <row r="14" spans="1:119" ht="18.75" customHeight="1" thickBot="1" x14ac:dyDescent="0.25">
      <c r="A14" s="175"/>
      <c r="B14" s="483"/>
      <c r="C14" s="484"/>
      <c r="D14" s="484"/>
      <c r="E14" s="484"/>
      <c r="F14" s="484"/>
      <c r="G14" s="484"/>
      <c r="H14" s="484"/>
      <c r="I14" s="484"/>
      <c r="J14" s="484"/>
      <c r="K14" s="485"/>
      <c r="L14" s="501" t="s">
        <v>135</v>
      </c>
      <c r="M14" s="502"/>
      <c r="N14" s="502"/>
      <c r="O14" s="502"/>
      <c r="P14" s="502"/>
      <c r="Q14" s="503"/>
      <c r="R14" s="504">
        <v>20339</v>
      </c>
      <c r="S14" s="505"/>
      <c r="T14" s="505"/>
      <c r="U14" s="505"/>
      <c r="V14" s="506"/>
      <c r="W14" s="410"/>
      <c r="X14" s="411"/>
      <c r="Y14" s="411"/>
      <c r="Z14" s="411"/>
      <c r="AA14" s="411"/>
      <c r="AB14" s="400"/>
      <c r="AC14" s="507">
        <v>2.9</v>
      </c>
      <c r="AD14" s="508"/>
      <c r="AE14" s="508"/>
      <c r="AF14" s="508"/>
      <c r="AG14" s="509"/>
      <c r="AH14" s="507">
        <v>2.8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4</v>
      </c>
      <c r="CU14" s="519"/>
      <c r="CV14" s="519"/>
      <c r="CW14" s="519"/>
      <c r="CX14" s="519"/>
      <c r="CY14" s="519"/>
      <c r="CZ14" s="519"/>
      <c r="DA14" s="520"/>
      <c r="DB14" s="518">
        <v>12.5</v>
      </c>
      <c r="DC14" s="519"/>
      <c r="DD14" s="519"/>
      <c r="DE14" s="519"/>
      <c r="DF14" s="519"/>
      <c r="DG14" s="519"/>
      <c r="DH14" s="519"/>
      <c r="DI14" s="520"/>
    </row>
    <row r="15" spans="1:119" ht="18.75" customHeight="1" x14ac:dyDescent="0.2">
      <c r="A15" s="175"/>
      <c r="B15" s="483"/>
      <c r="C15" s="484"/>
      <c r="D15" s="484"/>
      <c r="E15" s="484"/>
      <c r="F15" s="484"/>
      <c r="G15" s="484"/>
      <c r="H15" s="484"/>
      <c r="I15" s="484"/>
      <c r="J15" s="484"/>
      <c r="K15" s="485"/>
      <c r="L15" s="184"/>
      <c r="M15" s="511" t="s">
        <v>130</v>
      </c>
      <c r="N15" s="512"/>
      <c r="O15" s="512"/>
      <c r="P15" s="512"/>
      <c r="Q15" s="513"/>
      <c r="R15" s="504">
        <v>19642</v>
      </c>
      <c r="S15" s="505"/>
      <c r="T15" s="505"/>
      <c r="U15" s="505"/>
      <c r="V15" s="506"/>
      <c r="W15" s="436" t="s">
        <v>137</v>
      </c>
      <c r="X15" s="437"/>
      <c r="Y15" s="437"/>
      <c r="Z15" s="437"/>
      <c r="AA15" s="437"/>
      <c r="AB15" s="427"/>
      <c r="AC15" s="471">
        <v>1391</v>
      </c>
      <c r="AD15" s="472"/>
      <c r="AE15" s="472"/>
      <c r="AF15" s="472"/>
      <c r="AG15" s="514"/>
      <c r="AH15" s="471">
        <v>1543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2761755</v>
      </c>
      <c r="BO15" s="384"/>
      <c r="BP15" s="384"/>
      <c r="BQ15" s="384"/>
      <c r="BR15" s="384"/>
      <c r="BS15" s="384"/>
      <c r="BT15" s="384"/>
      <c r="BU15" s="385"/>
      <c r="BV15" s="383">
        <v>2705819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15.5</v>
      </c>
      <c r="AD16" s="508"/>
      <c r="AE16" s="508"/>
      <c r="AF16" s="508"/>
      <c r="AG16" s="509"/>
      <c r="AH16" s="507">
        <v>17.100000000000001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4019320</v>
      </c>
      <c r="BO16" s="421"/>
      <c r="BP16" s="421"/>
      <c r="BQ16" s="421"/>
      <c r="BR16" s="421"/>
      <c r="BS16" s="421"/>
      <c r="BT16" s="421"/>
      <c r="BU16" s="422"/>
      <c r="BV16" s="420">
        <v>3850803</v>
      </c>
      <c r="BW16" s="421"/>
      <c r="BX16" s="421"/>
      <c r="BY16" s="421"/>
      <c r="BZ16" s="421"/>
      <c r="CA16" s="421"/>
      <c r="CB16" s="421"/>
      <c r="CC16" s="422"/>
      <c r="CD16" s="188"/>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75"/>
      <c r="B17" s="486"/>
      <c r="C17" s="487"/>
      <c r="D17" s="487"/>
      <c r="E17" s="487"/>
      <c r="F17" s="487"/>
      <c r="G17" s="487"/>
      <c r="H17" s="487"/>
      <c r="I17" s="487"/>
      <c r="J17" s="487"/>
      <c r="K17" s="488"/>
      <c r="L17" s="189"/>
      <c r="M17" s="531" t="s">
        <v>143</v>
      </c>
      <c r="N17" s="532"/>
      <c r="O17" s="532"/>
      <c r="P17" s="532"/>
      <c r="Q17" s="533"/>
      <c r="R17" s="526" t="s">
        <v>144</v>
      </c>
      <c r="S17" s="527"/>
      <c r="T17" s="527"/>
      <c r="U17" s="527"/>
      <c r="V17" s="528"/>
      <c r="W17" s="436" t="s">
        <v>145</v>
      </c>
      <c r="X17" s="437"/>
      <c r="Y17" s="437"/>
      <c r="Z17" s="437"/>
      <c r="AA17" s="437"/>
      <c r="AB17" s="427"/>
      <c r="AC17" s="471">
        <v>7341</v>
      </c>
      <c r="AD17" s="472"/>
      <c r="AE17" s="472"/>
      <c r="AF17" s="472"/>
      <c r="AG17" s="514"/>
      <c r="AH17" s="471">
        <v>7232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3489918</v>
      </c>
      <c r="BO17" s="421"/>
      <c r="BP17" s="421"/>
      <c r="BQ17" s="421"/>
      <c r="BR17" s="421"/>
      <c r="BS17" s="421"/>
      <c r="BT17" s="421"/>
      <c r="BU17" s="422"/>
      <c r="BV17" s="420">
        <v>3416596</v>
      </c>
      <c r="BW17" s="421"/>
      <c r="BX17" s="421"/>
      <c r="BY17" s="421"/>
      <c r="BZ17" s="421"/>
      <c r="CA17" s="421"/>
      <c r="CB17" s="421"/>
      <c r="CC17" s="422"/>
      <c r="CD17" s="188"/>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75"/>
      <c r="B18" s="542" t="s">
        <v>147</v>
      </c>
      <c r="C18" s="463"/>
      <c r="D18" s="463"/>
      <c r="E18" s="543"/>
      <c r="F18" s="543"/>
      <c r="G18" s="543"/>
      <c r="H18" s="543"/>
      <c r="I18" s="543"/>
      <c r="J18" s="543"/>
      <c r="K18" s="543"/>
      <c r="L18" s="544">
        <v>19.010000000000002</v>
      </c>
      <c r="M18" s="544"/>
      <c r="N18" s="544"/>
      <c r="O18" s="544"/>
      <c r="P18" s="544"/>
      <c r="Q18" s="544"/>
      <c r="R18" s="545"/>
      <c r="S18" s="545"/>
      <c r="T18" s="545"/>
      <c r="U18" s="545"/>
      <c r="V18" s="546"/>
      <c r="W18" s="438"/>
      <c r="X18" s="439"/>
      <c r="Y18" s="439"/>
      <c r="Z18" s="439"/>
      <c r="AA18" s="439"/>
      <c r="AB18" s="430"/>
      <c r="AC18" s="547">
        <v>81.599999999999994</v>
      </c>
      <c r="AD18" s="548"/>
      <c r="AE18" s="548"/>
      <c r="AF18" s="548"/>
      <c r="AG18" s="549"/>
      <c r="AH18" s="547">
        <v>80.099999999999994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4618634</v>
      </c>
      <c r="BO18" s="421"/>
      <c r="BP18" s="421"/>
      <c r="BQ18" s="421"/>
      <c r="BR18" s="421"/>
      <c r="BS18" s="421"/>
      <c r="BT18" s="421"/>
      <c r="BU18" s="422"/>
      <c r="BV18" s="420">
        <v>4541748</v>
      </c>
      <c r="BW18" s="421"/>
      <c r="BX18" s="421"/>
      <c r="BY18" s="421"/>
      <c r="BZ18" s="421"/>
      <c r="CA18" s="421"/>
      <c r="CB18" s="421"/>
      <c r="CC18" s="422"/>
      <c r="CD18" s="188"/>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75"/>
      <c r="B19" s="542" t="s">
        <v>149</v>
      </c>
      <c r="C19" s="463"/>
      <c r="D19" s="463"/>
      <c r="E19" s="543"/>
      <c r="F19" s="543"/>
      <c r="G19" s="543"/>
      <c r="H19" s="543"/>
      <c r="I19" s="543"/>
      <c r="J19" s="543"/>
      <c r="K19" s="543"/>
      <c r="L19" s="551">
        <v>1091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5787461</v>
      </c>
      <c r="BO19" s="421"/>
      <c r="BP19" s="421"/>
      <c r="BQ19" s="421"/>
      <c r="BR19" s="421"/>
      <c r="BS19" s="421"/>
      <c r="BT19" s="421"/>
      <c r="BU19" s="422"/>
      <c r="BV19" s="420">
        <v>5730809</v>
      </c>
      <c r="BW19" s="421"/>
      <c r="BX19" s="421"/>
      <c r="BY19" s="421"/>
      <c r="BZ19" s="421"/>
      <c r="CA19" s="421"/>
      <c r="CB19" s="421"/>
      <c r="CC19" s="422"/>
      <c r="CD19" s="188"/>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75"/>
      <c r="B20" s="542" t="s">
        <v>151</v>
      </c>
      <c r="C20" s="463"/>
      <c r="D20" s="463"/>
      <c r="E20" s="543"/>
      <c r="F20" s="543"/>
      <c r="G20" s="543"/>
      <c r="H20" s="543"/>
      <c r="I20" s="543"/>
      <c r="J20" s="543"/>
      <c r="K20" s="543"/>
      <c r="L20" s="551">
        <v>9375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88"/>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75"/>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88"/>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75"/>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5223321</v>
      </c>
      <c r="BO22" s="384"/>
      <c r="BP22" s="384"/>
      <c r="BQ22" s="384"/>
      <c r="BR22" s="384"/>
      <c r="BS22" s="384"/>
      <c r="BT22" s="384"/>
      <c r="BU22" s="385"/>
      <c r="BV22" s="383">
        <v>5553293</v>
      </c>
      <c r="BW22" s="384"/>
      <c r="BX22" s="384"/>
      <c r="BY22" s="384"/>
      <c r="BZ22" s="384"/>
      <c r="CA22" s="384"/>
      <c r="CB22" s="384"/>
      <c r="CC22" s="385"/>
      <c r="CD22" s="188"/>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75"/>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3835247</v>
      </c>
      <c r="BO23" s="421"/>
      <c r="BP23" s="421"/>
      <c r="BQ23" s="421"/>
      <c r="BR23" s="421"/>
      <c r="BS23" s="421"/>
      <c r="BT23" s="421"/>
      <c r="BU23" s="422"/>
      <c r="BV23" s="420">
        <v>3965424</v>
      </c>
      <c r="BW23" s="421"/>
      <c r="BX23" s="421"/>
      <c r="BY23" s="421"/>
      <c r="BZ23" s="421"/>
      <c r="CA23" s="421"/>
      <c r="CB23" s="421"/>
      <c r="CC23" s="422"/>
      <c r="CD23" s="188"/>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75"/>
      <c r="B24" s="591"/>
      <c r="C24" s="567"/>
      <c r="D24" s="568"/>
      <c r="E24" s="470" t="s">
        <v>161</v>
      </c>
      <c r="F24" s="450"/>
      <c r="G24" s="450"/>
      <c r="H24" s="450"/>
      <c r="I24" s="450"/>
      <c r="J24" s="450"/>
      <c r="K24" s="451"/>
      <c r="L24" s="471">
        <v>1</v>
      </c>
      <c r="M24" s="472"/>
      <c r="N24" s="472"/>
      <c r="O24" s="472"/>
      <c r="P24" s="514"/>
      <c r="Q24" s="471">
        <v>8000</v>
      </c>
      <c r="R24" s="472"/>
      <c r="S24" s="472"/>
      <c r="T24" s="472"/>
      <c r="U24" s="472"/>
      <c r="V24" s="514"/>
      <c r="W24" s="566"/>
      <c r="X24" s="567"/>
      <c r="Y24" s="568"/>
      <c r="Z24" s="470" t="s">
        <v>162</v>
      </c>
      <c r="AA24" s="450"/>
      <c r="AB24" s="450"/>
      <c r="AC24" s="450"/>
      <c r="AD24" s="450"/>
      <c r="AE24" s="450"/>
      <c r="AF24" s="450"/>
      <c r="AG24" s="451"/>
      <c r="AH24" s="471">
        <v>161</v>
      </c>
      <c r="AI24" s="472"/>
      <c r="AJ24" s="472"/>
      <c r="AK24" s="472"/>
      <c r="AL24" s="514"/>
      <c r="AM24" s="471">
        <v>499583</v>
      </c>
      <c r="AN24" s="472"/>
      <c r="AO24" s="472"/>
      <c r="AP24" s="472"/>
      <c r="AQ24" s="472"/>
      <c r="AR24" s="514"/>
      <c r="AS24" s="471">
        <v>3103</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1962457</v>
      </c>
      <c r="BO24" s="421"/>
      <c r="BP24" s="421"/>
      <c r="BQ24" s="421"/>
      <c r="BR24" s="421"/>
      <c r="BS24" s="421"/>
      <c r="BT24" s="421"/>
      <c r="BU24" s="422"/>
      <c r="BV24" s="420">
        <v>2015138</v>
      </c>
      <c r="BW24" s="421"/>
      <c r="BX24" s="421"/>
      <c r="BY24" s="421"/>
      <c r="BZ24" s="421"/>
      <c r="CA24" s="421"/>
      <c r="CB24" s="421"/>
      <c r="CC24" s="422"/>
      <c r="CD24" s="188"/>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75"/>
      <c r="B25" s="591"/>
      <c r="C25" s="567"/>
      <c r="D25" s="568"/>
      <c r="E25" s="470" t="s">
        <v>164</v>
      </c>
      <c r="F25" s="450"/>
      <c r="G25" s="450"/>
      <c r="H25" s="450"/>
      <c r="I25" s="450"/>
      <c r="J25" s="450"/>
      <c r="K25" s="451"/>
      <c r="L25" s="471">
        <v>1</v>
      </c>
      <c r="M25" s="472"/>
      <c r="N25" s="472"/>
      <c r="O25" s="472"/>
      <c r="P25" s="514"/>
      <c r="Q25" s="471">
        <v>6600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8138</v>
      </c>
      <c r="BO25" s="384"/>
      <c r="BP25" s="384"/>
      <c r="BQ25" s="384"/>
      <c r="BR25" s="384"/>
      <c r="BS25" s="384"/>
      <c r="BT25" s="384"/>
      <c r="BU25" s="385"/>
      <c r="BV25" s="383">
        <v>11307</v>
      </c>
      <c r="BW25" s="384"/>
      <c r="BX25" s="384"/>
      <c r="BY25" s="384"/>
      <c r="BZ25" s="384"/>
      <c r="CA25" s="384"/>
      <c r="CB25" s="384"/>
      <c r="CC25" s="385"/>
      <c r="CD25" s="188"/>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75"/>
      <c r="B26" s="591"/>
      <c r="C26" s="567"/>
      <c r="D26" s="568"/>
      <c r="E26" s="470" t="s">
        <v>167</v>
      </c>
      <c r="F26" s="450"/>
      <c r="G26" s="450"/>
      <c r="H26" s="450"/>
      <c r="I26" s="450"/>
      <c r="J26" s="450"/>
      <c r="K26" s="451"/>
      <c r="L26" s="471">
        <v>1</v>
      </c>
      <c r="M26" s="472"/>
      <c r="N26" s="472"/>
      <c r="O26" s="472"/>
      <c r="P26" s="514"/>
      <c r="Q26" s="471">
        <v>6300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88"/>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75"/>
      <c r="B27" s="591"/>
      <c r="C27" s="567"/>
      <c r="D27" s="568"/>
      <c r="E27" s="470" t="s">
        <v>170</v>
      </c>
      <c r="F27" s="450"/>
      <c r="G27" s="450"/>
      <c r="H27" s="450"/>
      <c r="I27" s="450"/>
      <c r="J27" s="450"/>
      <c r="K27" s="451"/>
      <c r="L27" s="471">
        <v>1</v>
      </c>
      <c r="M27" s="472"/>
      <c r="N27" s="472"/>
      <c r="O27" s="472"/>
      <c r="P27" s="514"/>
      <c r="Q27" s="471">
        <v>3500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155339</v>
      </c>
      <c r="BO27" s="540"/>
      <c r="BP27" s="540"/>
      <c r="BQ27" s="540"/>
      <c r="BR27" s="540"/>
      <c r="BS27" s="540"/>
      <c r="BT27" s="540"/>
      <c r="BU27" s="541"/>
      <c r="BV27" s="539">
        <v>155336</v>
      </c>
      <c r="BW27" s="540"/>
      <c r="BX27" s="540"/>
      <c r="BY27" s="540"/>
      <c r="BZ27" s="540"/>
      <c r="CA27" s="540"/>
      <c r="CB27" s="540"/>
      <c r="CC27" s="541"/>
      <c r="CD27" s="190"/>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75"/>
      <c r="B28" s="591"/>
      <c r="C28" s="567"/>
      <c r="D28" s="568"/>
      <c r="E28" s="470" t="s">
        <v>173</v>
      </c>
      <c r="F28" s="450"/>
      <c r="G28" s="450"/>
      <c r="H28" s="450"/>
      <c r="I28" s="450"/>
      <c r="J28" s="450"/>
      <c r="K28" s="451"/>
      <c r="L28" s="471">
        <v>1</v>
      </c>
      <c r="M28" s="472"/>
      <c r="N28" s="472"/>
      <c r="O28" s="472"/>
      <c r="P28" s="514"/>
      <c r="Q28" s="471">
        <v>2850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591761</v>
      </c>
      <c r="BO28" s="384"/>
      <c r="BP28" s="384"/>
      <c r="BQ28" s="384"/>
      <c r="BR28" s="384"/>
      <c r="BS28" s="384"/>
      <c r="BT28" s="384"/>
      <c r="BU28" s="385"/>
      <c r="BV28" s="383">
        <v>558163</v>
      </c>
      <c r="BW28" s="384"/>
      <c r="BX28" s="384"/>
      <c r="BY28" s="384"/>
      <c r="BZ28" s="384"/>
      <c r="CA28" s="384"/>
      <c r="CB28" s="384"/>
      <c r="CC28" s="385"/>
      <c r="CD28" s="188"/>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75"/>
      <c r="B29" s="591"/>
      <c r="C29" s="567"/>
      <c r="D29" s="568"/>
      <c r="E29" s="470" t="s">
        <v>176</v>
      </c>
      <c r="F29" s="450"/>
      <c r="G29" s="450"/>
      <c r="H29" s="450"/>
      <c r="I29" s="450"/>
      <c r="J29" s="450"/>
      <c r="K29" s="451"/>
      <c r="L29" s="471">
        <v>14</v>
      </c>
      <c r="M29" s="472"/>
      <c r="N29" s="472"/>
      <c r="O29" s="472"/>
      <c r="P29" s="514"/>
      <c r="Q29" s="471">
        <v>2650</v>
      </c>
      <c r="R29" s="472"/>
      <c r="S29" s="472"/>
      <c r="T29" s="472"/>
      <c r="U29" s="472"/>
      <c r="V29" s="514"/>
      <c r="W29" s="569"/>
      <c r="X29" s="570"/>
      <c r="Y29" s="571"/>
      <c r="Z29" s="470" t="s">
        <v>177</v>
      </c>
      <c r="AA29" s="450"/>
      <c r="AB29" s="450"/>
      <c r="AC29" s="450"/>
      <c r="AD29" s="450"/>
      <c r="AE29" s="450"/>
      <c r="AF29" s="450"/>
      <c r="AG29" s="451"/>
      <c r="AH29" s="471">
        <v>161</v>
      </c>
      <c r="AI29" s="472"/>
      <c r="AJ29" s="472"/>
      <c r="AK29" s="472"/>
      <c r="AL29" s="514"/>
      <c r="AM29" s="471">
        <v>499583</v>
      </c>
      <c r="AN29" s="472"/>
      <c r="AO29" s="472"/>
      <c r="AP29" s="472"/>
      <c r="AQ29" s="472"/>
      <c r="AR29" s="514"/>
      <c r="AS29" s="471">
        <v>3103</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194437</v>
      </c>
      <c r="BO29" s="421"/>
      <c r="BP29" s="421"/>
      <c r="BQ29" s="421"/>
      <c r="BR29" s="421"/>
      <c r="BS29" s="421"/>
      <c r="BT29" s="421"/>
      <c r="BU29" s="422"/>
      <c r="BV29" s="420">
        <v>170014</v>
      </c>
      <c r="BW29" s="421"/>
      <c r="BX29" s="421"/>
      <c r="BY29" s="421"/>
      <c r="BZ29" s="421"/>
      <c r="CA29" s="421"/>
      <c r="CB29" s="421"/>
      <c r="CC29" s="422"/>
      <c r="CD29" s="190"/>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75"/>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869510</v>
      </c>
      <c r="BO30" s="540"/>
      <c r="BP30" s="540"/>
      <c r="BQ30" s="540"/>
      <c r="BR30" s="540"/>
      <c r="BS30" s="540"/>
      <c r="BT30" s="540"/>
      <c r="BU30" s="541"/>
      <c r="BV30" s="539">
        <v>692222</v>
      </c>
      <c r="BW30" s="540"/>
      <c r="BX30" s="540"/>
      <c r="BY30" s="540"/>
      <c r="BZ30" s="540"/>
      <c r="CA30" s="540"/>
      <c r="CB30" s="540"/>
      <c r="CC30" s="541"/>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98"/>
    </row>
    <row r="33" spans="1:113" ht="13.5" customHeight="1" x14ac:dyDescent="0.2">
      <c r="A33" s="175"/>
      <c r="B33" s="199"/>
      <c r="C33" s="444" t="s">
        <v>186</v>
      </c>
      <c r="D33" s="444"/>
      <c r="E33" s="409" t="s">
        <v>187</v>
      </c>
      <c r="F33" s="409"/>
      <c r="G33" s="409"/>
      <c r="H33" s="409"/>
      <c r="I33" s="409"/>
      <c r="J33" s="409"/>
      <c r="K33" s="409"/>
      <c r="L33" s="409"/>
      <c r="M33" s="409"/>
      <c r="N33" s="409"/>
      <c r="O33" s="409"/>
      <c r="P33" s="409"/>
      <c r="Q33" s="409"/>
      <c r="R33" s="409"/>
      <c r="S33" s="409"/>
      <c r="T33" s="200"/>
      <c r="U33" s="444" t="s">
        <v>186</v>
      </c>
      <c r="V33" s="444"/>
      <c r="W33" s="409" t="s">
        <v>187</v>
      </c>
      <c r="X33" s="409"/>
      <c r="Y33" s="409"/>
      <c r="Z33" s="409"/>
      <c r="AA33" s="409"/>
      <c r="AB33" s="409"/>
      <c r="AC33" s="409"/>
      <c r="AD33" s="409"/>
      <c r="AE33" s="409"/>
      <c r="AF33" s="409"/>
      <c r="AG33" s="409"/>
      <c r="AH33" s="409"/>
      <c r="AI33" s="409"/>
      <c r="AJ33" s="409"/>
      <c r="AK33" s="409"/>
      <c r="AL33" s="200"/>
      <c r="AM33" s="444" t="s">
        <v>186</v>
      </c>
      <c r="AN33" s="444"/>
      <c r="AO33" s="409" t="s">
        <v>187</v>
      </c>
      <c r="AP33" s="409"/>
      <c r="AQ33" s="409"/>
      <c r="AR33" s="409"/>
      <c r="AS33" s="409"/>
      <c r="AT33" s="409"/>
      <c r="AU33" s="409"/>
      <c r="AV33" s="409"/>
      <c r="AW33" s="409"/>
      <c r="AX33" s="409"/>
      <c r="AY33" s="409"/>
      <c r="AZ33" s="409"/>
      <c r="BA33" s="409"/>
      <c r="BB33" s="409"/>
      <c r="BC33" s="409"/>
      <c r="BD33" s="201"/>
      <c r="BE33" s="409" t="s">
        <v>188</v>
      </c>
      <c r="BF33" s="409"/>
      <c r="BG33" s="409" t="s">
        <v>189</v>
      </c>
      <c r="BH33" s="409"/>
      <c r="BI33" s="409"/>
      <c r="BJ33" s="409"/>
      <c r="BK33" s="409"/>
      <c r="BL33" s="409"/>
      <c r="BM33" s="409"/>
      <c r="BN33" s="409"/>
      <c r="BO33" s="409"/>
      <c r="BP33" s="409"/>
      <c r="BQ33" s="409"/>
      <c r="BR33" s="409"/>
      <c r="BS33" s="409"/>
      <c r="BT33" s="409"/>
      <c r="BU33" s="409"/>
      <c r="BV33" s="201"/>
      <c r="BW33" s="444" t="s">
        <v>188</v>
      </c>
      <c r="BX33" s="444"/>
      <c r="BY33" s="409" t="s">
        <v>190</v>
      </c>
      <c r="BZ33" s="409"/>
      <c r="CA33" s="409"/>
      <c r="CB33" s="409"/>
      <c r="CC33" s="409"/>
      <c r="CD33" s="409"/>
      <c r="CE33" s="409"/>
      <c r="CF33" s="409"/>
      <c r="CG33" s="409"/>
      <c r="CH33" s="409"/>
      <c r="CI33" s="409"/>
      <c r="CJ33" s="409"/>
      <c r="CK33" s="409"/>
      <c r="CL33" s="409"/>
      <c r="CM33" s="409"/>
      <c r="CN33" s="200"/>
      <c r="CO33" s="444" t="s">
        <v>186</v>
      </c>
      <c r="CP33" s="444"/>
      <c r="CQ33" s="409" t="s">
        <v>191</v>
      </c>
      <c r="CR33" s="409"/>
      <c r="CS33" s="409"/>
      <c r="CT33" s="409"/>
      <c r="CU33" s="409"/>
      <c r="CV33" s="409"/>
      <c r="CW33" s="409"/>
      <c r="CX33" s="409"/>
      <c r="CY33" s="409"/>
      <c r="CZ33" s="409"/>
      <c r="DA33" s="409"/>
      <c r="DB33" s="409"/>
      <c r="DC33" s="409"/>
      <c r="DD33" s="409"/>
      <c r="DE33" s="409"/>
      <c r="DF33" s="200"/>
      <c r="DG33" s="609" t="s">
        <v>192</v>
      </c>
      <c r="DH33" s="609"/>
      <c r="DI33" s="202"/>
    </row>
    <row r="34" spans="1:113" ht="32.25" customHeight="1" x14ac:dyDescent="0.2">
      <c r="A34" s="175"/>
      <c r="B34" s="199"/>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75"/>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75"/>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75"/>
      <c r="BE34" s="610" t="str">
        <f>IF(BG34="","",MAX(C34:D43,U34:V43,AM34:AN43)+1)</f>
        <v/>
      </c>
      <c r="BF34" s="610"/>
      <c r="BG34" s="611"/>
      <c r="BH34" s="611"/>
      <c r="BI34" s="611"/>
      <c r="BJ34" s="611"/>
      <c r="BK34" s="611"/>
      <c r="BL34" s="611"/>
      <c r="BM34" s="611"/>
      <c r="BN34" s="611"/>
      <c r="BO34" s="611"/>
      <c r="BP34" s="611"/>
      <c r="BQ34" s="611"/>
      <c r="BR34" s="611"/>
      <c r="BS34" s="611"/>
      <c r="BT34" s="611"/>
      <c r="BU34" s="611"/>
      <c r="BV34" s="175"/>
      <c r="BW34" s="610">
        <f>IF(BY34="","",MAX(C34:D43,U34:V43,AM34:AN43,BE34:BF43)+1)</f>
        <v>7</v>
      </c>
      <c r="BX34" s="610"/>
      <c r="BY34" s="611" t="str">
        <f>IF('各会計、関係団体の財政状況及び健全化判断比率'!B68="","",'各会計、関係団体の財政状況及び健全化判断比率'!B68)</f>
        <v>千葉県市町村総合事務組合（一般会計）</v>
      </c>
      <c r="BZ34" s="611"/>
      <c r="CA34" s="611"/>
      <c r="CB34" s="611"/>
      <c r="CC34" s="611"/>
      <c r="CD34" s="611"/>
      <c r="CE34" s="611"/>
      <c r="CF34" s="611"/>
      <c r="CG34" s="611"/>
      <c r="CH34" s="611"/>
      <c r="CI34" s="611"/>
      <c r="CJ34" s="611"/>
      <c r="CK34" s="611"/>
      <c r="CL34" s="611"/>
      <c r="CM34" s="611"/>
      <c r="CN34" s="175"/>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202"/>
    </row>
    <row r="35" spans="1:113" ht="32.25" customHeight="1" x14ac:dyDescent="0.2">
      <c r="A35" s="175"/>
      <c r="B35" s="199"/>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75"/>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75"/>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75"/>
      <c r="BE35" s="610" t="str">
        <f t="shared" ref="BE35:BE43" si="1">IF(BG35="","",BE34+1)</f>
        <v/>
      </c>
      <c r="BF35" s="610"/>
      <c r="BG35" s="611"/>
      <c r="BH35" s="611"/>
      <c r="BI35" s="611"/>
      <c r="BJ35" s="611"/>
      <c r="BK35" s="611"/>
      <c r="BL35" s="611"/>
      <c r="BM35" s="611"/>
      <c r="BN35" s="611"/>
      <c r="BO35" s="611"/>
      <c r="BP35" s="611"/>
      <c r="BQ35" s="611"/>
      <c r="BR35" s="611"/>
      <c r="BS35" s="611"/>
      <c r="BT35" s="611"/>
      <c r="BU35" s="611"/>
      <c r="BV35" s="175"/>
      <c r="BW35" s="610">
        <f t="shared" ref="BW35:BW43" si="2">IF(BY35="","",BW34+1)</f>
        <v>8</v>
      </c>
      <c r="BX35" s="610"/>
      <c r="BY35" s="611" t="str">
        <f>IF('各会計、関係団体の財政状況及び健全化判断比率'!B69="","",'各会計、関係団体の財政状況及び健全化判断比率'!B69)</f>
        <v>千葉県市町村総合事務組合（千葉県自治会館管理運営特別会計）</v>
      </c>
      <c r="BZ35" s="611"/>
      <c r="CA35" s="611"/>
      <c r="CB35" s="611"/>
      <c r="CC35" s="611"/>
      <c r="CD35" s="611"/>
      <c r="CE35" s="611"/>
      <c r="CF35" s="611"/>
      <c r="CG35" s="611"/>
      <c r="CH35" s="611"/>
      <c r="CI35" s="611"/>
      <c r="CJ35" s="611"/>
      <c r="CK35" s="611"/>
      <c r="CL35" s="611"/>
      <c r="CM35" s="611"/>
      <c r="CN35" s="175"/>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202"/>
    </row>
    <row r="36" spans="1:113" ht="32.25" customHeight="1" x14ac:dyDescent="0.2">
      <c r="A36" s="175"/>
      <c r="B36" s="199"/>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75"/>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75"/>
      <c r="AM36" s="610" t="str">
        <f t="shared" si="0"/>
        <v/>
      </c>
      <c r="AN36" s="610"/>
      <c r="AO36" s="611"/>
      <c r="AP36" s="611"/>
      <c r="AQ36" s="611"/>
      <c r="AR36" s="611"/>
      <c r="AS36" s="611"/>
      <c r="AT36" s="611"/>
      <c r="AU36" s="611"/>
      <c r="AV36" s="611"/>
      <c r="AW36" s="611"/>
      <c r="AX36" s="611"/>
      <c r="AY36" s="611"/>
      <c r="AZ36" s="611"/>
      <c r="BA36" s="611"/>
      <c r="BB36" s="611"/>
      <c r="BC36" s="611"/>
      <c r="BD36" s="175"/>
      <c r="BE36" s="610" t="str">
        <f t="shared" si="1"/>
        <v/>
      </c>
      <c r="BF36" s="610"/>
      <c r="BG36" s="611"/>
      <c r="BH36" s="611"/>
      <c r="BI36" s="611"/>
      <c r="BJ36" s="611"/>
      <c r="BK36" s="611"/>
      <c r="BL36" s="611"/>
      <c r="BM36" s="611"/>
      <c r="BN36" s="611"/>
      <c r="BO36" s="611"/>
      <c r="BP36" s="611"/>
      <c r="BQ36" s="611"/>
      <c r="BR36" s="611"/>
      <c r="BS36" s="611"/>
      <c r="BT36" s="611"/>
      <c r="BU36" s="611"/>
      <c r="BV36" s="175"/>
      <c r="BW36" s="610">
        <f t="shared" si="2"/>
        <v>9</v>
      </c>
      <c r="BX36" s="610"/>
      <c r="BY36" s="611" t="str">
        <f>IF('各会計、関係団体の財政状況及び健全化判断比率'!B70="","",'各会計、関係団体の財政状況及び健全化判断比率'!B70)</f>
        <v>千葉県市町村総合事務組合（千葉県自治研修センター特別会計）</v>
      </c>
      <c r="BZ36" s="611"/>
      <c r="CA36" s="611"/>
      <c r="CB36" s="611"/>
      <c r="CC36" s="611"/>
      <c r="CD36" s="611"/>
      <c r="CE36" s="611"/>
      <c r="CF36" s="611"/>
      <c r="CG36" s="611"/>
      <c r="CH36" s="611"/>
      <c r="CI36" s="611"/>
      <c r="CJ36" s="611"/>
      <c r="CK36" s="611"/>
      <c r="CL36" s="611"/>
      <c r="CM36" s="611"/>
      <c r="CN36" s="175"/>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202"/>
    </row>
    <row r="37" spans="1:113" ht="32.25" customHeight="1" x14ac:dyDescent="0.2">
      <c r="A37" s="175"/>
      <c r="B37" s="199"/>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75"/>
      <c r="U37" s="610" t="str">
        <f t="shared" si="4"/>
        <v/>
      </c>
      <c r="V37" s="610"/>
      <c r="W37" s="611"/>
      <c r="X37" s="611"/>
      <c r="Y37" s="611"/>
      <c r="Z37" s="611"/>
      <c r="AA37" s="611"/>
      <c r="AB37" s="611"/>
      <c r="AC37" s="611"/>
      <c r="AD37" s="611"/>
      <c r="AE37" s="611"/>
      <c r="AF37" s="611"/>
      <c r="AG37" s="611"/>
      <c r="AH37" s="611"/>
      <c r="AI37" s="611"/>
      <c r="AJ37" s="611"/>
      <c r="AK37" s="611"/>
      <c r="AL37" s="175"/>
      <c r="AM37" s="610" t="str">
        <f t="shared" si="0"/>
        <v/>
      </c>
      <c r="AN37" s="610"/>
      <c r="AO37" s="611"/>
      <c r="AP37" s="611"/>
      <c r="AQ37" s="611"/>
      <c r="AR37" s="611"/>
      <c r="AS37" s="611"/>
      <c r="AT37" s="611"/>
      <c r="AU37" s="611"/>
      <c r="AV37" s="611"/>
      <c r="AW37" s="611"/>
      <c r="AX37" s="611"/>
      <c r="AY37" s="611"/>
      <c r="AZ37" s="611"/>
      <c r="BA37" s="611"/>
      <c r="BB37" s="611"/>
      <c r="BC37" s="611"/>
      <c r="BD37" s="175"/>
      <c r="BE37" s="610" t="str">
        <f t="shared" si="1"/>
        <v/>
      </c>
      <c r="BF37" s="610"/>
      <c r="BG37" s="611"/>
      <c r="BH37" s="611"/>
      <c r="BI37" s="611"/>
      <c r="BJ37" s="611"/>
      <c r="BK37" s="611"/>
      <c r="BL37" s="611"/>
      <c r="BM37" s="611"/>
      <c r="BN37" s="611"/>
      <c r="BO37" s="611"/>
      <c r="BP37" s="611"/>
      <c r="BQ37" s="611"/>
      <c r="BR37" s="611"/>
      <c r="BS37" s="611"/>
      <c r="BT37" s="611"/>
      <c r="BU37" s="611"/>
      <c r="BV37" s="175"/>
      <c r="BW37" s="610">
        <f t="shared" si="2"/>
        <v>10</v>
      </c>
      <c r="BX37" s="610"/>
      <c r="BY37" s="611" t="str">
        <f>IF('各会計、関係団体の財政状況及び健全化判断比率'!B71="","",'各会計、関係団体の財政状況及び健全化判断比率'!B71)</f>
        <v>千葉県市町村総合事務組合（千葉県市町村交通災害共済特別会計）</v>
      </c>
      <c r="BZ37" s="611"/>
      <c r="CA37" s="611"/>
      <c r="CB37" s="611"/>
      <c r="CC37" s="611"/>
      <c r="CD37" s="611"/>
      <c r="CE37" s="611"/>
      <c r="CF37" s="611"/>
      <c r="CG37" s="611"/>
      <c r="CH37" s="611"/>
      <c r="CI37" s="611"/>
      <c r="CJ37" s="611"/>
      <c r="CK37" s="611"/>
      <c r="CL37" s="611"/>
      <c r="CM37" s="611"/>
      <c r="CN37" s="175"/>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202"/>
    </row>
    <row r="38" spans="1:113" ht="32.25" customHeight="1" x14ac:dyDescent="0.2">
      <c r="A38" s="175"/>
      <c r="B38" s="199"/>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75"/>
      <c r="U38" s="610" t="str">
        <f t="shared" si="4"/>
        <v/>
      </c>
      <c r="V38" s="610"/>
      <c r="W38" s="611"/>
      <c r="X38" s="611"/>
      <c r="Y38" s="611"/>
      <c r="Z38" s="611"/>
      <c r="AA38" s="611"/>
      <c r="AB38" s="611"/>
      <c r="AC38" s="611"/>
      <c r="AD38" s="611"/>
      <c r="AE38" s="611"/>
      <c r="AF38" s="611"/>
      <c r="AG38" s="611"/>
      <c r="AH38" s="611"/>
      <c r="AI38" s="611"/>
      <c r="AJ38" s="611"/>
      <c r="AK38" s="611"/>
      <c r="AL38" s="175"/>
      <c r="AM38" s="610" t="str">
        <f t="shared" si="0"/>
        <v/>
      </c>
      <c r="AN38" s="610"/>
      <c r="AO38" s="611"/>
      <c r="AP38" s="611"/>
      <c r="AQ38" s="611"/>
      <c r="AR38" s="611"/>
      <c r="AS38" s="611"/>
      <c r="AT38" s="611"/>
      <c r="AU38" s="611"/>
      <c r="AV38" s="611"/>
      <c r="AW38" s="611"/>
      <c r="AX38" s="611"/>
      <c r="AY38" s="611"/>
      <c r="AZ38" s="611"/>
      <c r="BA38" s="611"/>
      <c r="BB38" s="611"/>
      <c r="BC38" s="611"/>
      <c r="BD38" s="175"/>
      <c r="BE38" s="610" t="str">
        <f t="shared" si="1"/>
        <v/>
      </c>
      <c r="BF38" s="610"/>
      <c r="BG38" s="611"/>
      <c r="BH38" s="611"/>
      <c r="BI38" s="611"/>
      <c r="BJ38" s="611"/>
      <c r="BK38" s="611"/>
      <c r="BL38" s="611"/>
      <c r="BM38" s="611"/>
      <c r="BN38" s="611"/>
      <c r="BO38" s="611"/>
      <c r="BP38" s="611"/>
      <c r="BQ38" s="611"/>
      <c r="BR38" s="611"/>
      <c r="BS38" s="611"/>
      <c r="BT38" s="611"/>
      <c r="BU38" s="611"/>
      <c r="BV38" s="175"/>
      <c r="BW38" s="610">
        <f t="shared" si="2"/>
        <v>11</v>
      </c>
      <c r="BX38" s="610"/>
      <c r="BY38" s="611" t="str">
        <f>IF('各会計、関係団体の財政状況及び健全化判断比率'!B72="","",'各会計、関係団体の財政状況及び健全化判断比率'!B72)</f>
        <v>千葉県後期高齢者医療広域連合（一般会計）</v>
      </c>
      <c r="BZ38" s="611"/>
      <c r="CA38" s="611"/>
      <c r="CB38" s="611"/>
      <c r="CC38" s="611"/>
      <c r="CD38" s="611"/>
      <c r="CE38" s="611"/>
      <c r="CF38" s="611"/>
      <c r="CG38" s="611"/>
      <c r="CH38" s="611"/>
      <c r="CI38" s="611"/>
      <c r="CJ38" s="611"/>
      <c r="CK38" s="611"/>
      <c r="CL38" s="611"/>
      <c r="CM38" s="611"/>
      <c r="CN38" s="175"/>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202"/>
    </row>
    <row r="39" spans="1:113" ht="32.25" customHeight="1" x14ac:dyDescent="0.2">
      <c r="A39" s="175"/>
      <c r="B39" s="199"/>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75"/>
      <c r="U39" s="610" t="str">
        <f t="shared" si="4"/>
        <v/>
      </c>
      <c r="V39" s="610"/>
      <c r="W39" s="611"/>
      <c r="X39" s="611"/>
      <c r="Y39" s="611"/>
      <c r="Z39" s="611"/>
      <c r="AA39" s="611"/>
      <c r="AB39" s="611"/>
      <c r="AC39" s="611"/>
      <c r="AD39" s="611"/>
      <c r="AE39" s="611"/>
      <c r="AF39" s="611"/>
      <c r="AG39" s="611"/>
      <c r="AH39" s="611"/>
      <c r="AI39" s="611"/>
      <c r="AJ39" s="611"/>
      <c r="AK39" s="611"/>
      <c r="AL39" s="175"/>
      <c r="AM39" s="610" t="str">
        <f t="shared" si="0"/>
        <v/>
      </c>
      <c r="AN39" s="610"/>
      <c r="AO39" s="611"/>
      <c r="AP39" s="611"/>
      <c r="AQ39" s="611"/>
      <c r="AR39" s="611"/>
      <c r="AS39" s="611"/>
      <c r="AT39" s="611"/>
      <c r="AU39" s="611"/>
      <c r="AV39" s="611"/>
      <c r="AW39" s="611"/>
      <c r="AX39" s="611"/>
      <c r="AY39" s="611"/>
      <c r="AZ39" s="611"/>
      <c r="BA39" s="611"/>
      <c r="BB39" s="611"/>
      <c r="BC39" s="611"/>
      <c r="BD39" s="175"/>
      <c r="BE39" s="610" t="str">
        <f t="shared" si="1"/>
        <v/>
      </c>
      <c r="BF39" s="610"/>
      <c r="BG39" s="611"/>
      <c r="BH39" s="611"/>
      <c r="BI39" s="611"/>
      <c r="BJ39" s="611"/>
      <c r="BK39" s="611"/>
      <c r="BL39" s="611"/>
      <c r="BM39" s="611"/>
      <c r="BN39" s="611"/>
      <c r="BO39" s="611"/>
      <c r="BP39" s="611"/>
      <c r="BQ39" s="611"/>
      <c r="BR39" s="611"/>
      <c r="BS39" s="611"/>
      <c r="BT39" s="611"/>
      <c r="BU39" s="611"/>
      <c r="BV39" s="175"/>
      <c r="BW39" s="610">
        <f t="shared" si="2"/>
        <v>12</v>
      </c>
      <c r="BX39" s="610"/>
      <c r="BY39" s="611" t="str">
        <f>IF('各会計、関係団体の財政状況及び健全化判断比率'!B73="","",'各会計、関係団体の財政状況及び健全化判断比率'!B73)</f>
        <v>千葉県後期高齢者医療広域連合（後期高齢者医療特別会計）</v>
      </c>
      <c r="BZ39" s="611"/>
      <c r="CA39" s="611"/>
      <c r="CB39" s="611"/>
      <c r="CC39" s="611"/>
      <c r="CD39" s="611"/>
      <c r="CE39" s="611"/>
      <c r="CF39" s="611"/>
      <c r="CG39" s="611"/>
      <c r="CH39" s="611"/>
      <c r="CI39" s="611"/>
      <c r="CJ39" s="611"/>
      <c r="CK39" s="611"/>
      <c r="CL39" s="611"/>
      <c r="CM39" s="611"/>
      <c r="CN39" s="175"/>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202"/>
    </row>
    <row r="40" spans="1:113" ht="32.25" customHeight="1" x14ac:dyDescent="0.2">
      <c r="A40" s="175"/>
      <c r="B40" s="199"/>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75"/>
      <c r="U40" s="610" t="str">
        <f t="shared" si="4"/>
        <v/>
      </c>
      <c r="V40" s="610"/>
      <c r="W40" s="611"/>
      <c r="X40" s="611"/>
      <c r="Y40" s="611"/>
      <c r="Z40" s="611"/>
      <c r="AA40" s="611"/>
      <c r="AB40" s="611"/>
      <c r="AC40" s="611"/>
      <c r="AD40" s="611"/>
      <c r="AE40" s="611"/>
      <c r="AF40" s="611"/>
      <c r="AG40" s="611"/>
      <c r="AH40" s="611"/>
      <c r="AI40" s="611"/>
      <c r="AJ40" s="611"/>
      <c r="AK40" s="611"/>
      <c r="AL40" s="175"/>
      <c r="AM40" s="610" t="str">
        <f t="shared" si="0"/>
        <v/>
      </c>
      <c r="AN40" s="610"/>
      <c r="AO40" s="611"/>
      <c r="AP40" s="611"/>
      <c r="AQ40" s="611"/>
      <c r="AR40" s="611"/>
      <c r="AS40" s="611"/>
      <c r="AT40" s="611"/>
      <c r="AU40" s="611"/>
      <c r="AV40" s="611"/>
      <c r="AW40" s="611"/>
      <c r="AX40" s="611"/>
      <c r="AY40" s="611"/>
      <c r="AZ40" s="611"/>
      <c r="BA40" s="611"/>
      <c r="BB40" s="611"/>
      <c r="BC40" s="611"/>
      <c r="BD40" s="175"/>
      <c r="BE40" s="610" t="str">
        <f t="shared" si="1"/>
        <v/>
      </c>
      <c r="BF40" s="610"/>
      <c r="BG40" s="611"/>
      <c r="BH40" s="611"/>
      <c r="BI40" s="611"/>
      <c r="BJ40" s="611"/>
      <c r="BK40" s="611"/>
      <c r="BL40" s="611"/>
      <c r="BM40" s="611"/>
      <c r="BN40" s="611"/>
      <c r="BO40" s="611"/>
      <c r="BP40" s="611"/>
      <c r="BQ40" s="611"/>
      <c r="BR40" s="611"/>
      <c r="BS40" s="611"/>
      <c r="BT40" s="611"/>
      <c r="BU40" s="611"/>
      <c r="BV40" s="175"/>
      <c r="BW40" s="610">
        <f t="shared" si="2"/>
        <v>13</v>
      </c>
      <c r="BX40" s="610"/>
      <c r="BY40" s="611" t="str">
        <f>IF('各会計、関係団体の財政状況及び健全化判断比率'!B74="","",'各会計、関係団体の財政状況及び健全化判断比率'!B74)</f>
        <v>佐倉市、酒々井町清掃組合（一般会計）</v>
      </c>
      <c r="BZ40" s="611"/>
      <c r="CA40" s="611"/>
      <c r="CB40" s="611"/>
      <c r="CC40" s="611"/>
      <c r="CD40" s="611"/>
      <c r="CE40" s="611"/>
      <c r="CF40" s="611"/>
      <c r="CG40" s="611"/>
      <c r="CH40" s="611"/>
      <c r="CI40" s="611"/>
      <c r="CJ40" s="611"/>
      <c r="CK40" s="611"/>
      <c r="CL40" s="611"/>
      <c r="CM40" s="611"/>
      <c r="CN40" s="175"/>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202"/>
    </row>
    <row r="41" spans="1:113" ht="32.25" customHeight="1" x14ac:dyDescent="0.2">
      <c r="A41" s="175"/>
      <c r="B41" s="199"/>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75"/>
      <c r="U41" s="610" t="str">
        <f t="shared" si="4"/>
        <v/>
      </c>
      <c r="V41" s="610"/>
      <c r="W41" s="611"/>
      <c r="X41" s="611"/>
      <c r="Y41" s="611"/>
      <c r="Z41" s="611"/>
      <c r="AA41" s="611"/>
      <c r="AB41" s="611"/>
      <c r="AC41" s="611"/>
      <c r="AD41" s="611"/>
      <c r="AE41" s="611"/>
      <c r="AF41" s="611"/>
      <c r="AG41" s="611"/>
      <c r="AH41" s="611"/>
      <c r="AI41" s="611"/>
      <c r="AJ41" s="611"/>
      <c r="AK41" s="611"/>
      <c r="AL41" s="175"/>
      <c r="AM41" s="610" t="str">
        <f t="shared" si="0"/>
        <v/>
      </c>
      <c r="AN41" s="610"/>
      <c r="AO41" s="611"/>
      <c r="AP41" s="611"/>
      <c r="AQ41" s="611"/>
      <c r="AR41" s="611"/>
      <c r="AS41" s="611"/>
      <c r="AT41" s="611"/>
      <c r="AU41" s="611"/>
      <c r="AV41" s="611"/>
      <c r="AW41" s="611"/>
      <c r="AX41" s="611"/>
      <c r="AY41" s="611"/>
      <c r="AZ41" s="611"/>
      <c r="BA41" s="611"/>
      <c r="BB41" s="611"/>
      <c r="BC41" s="611"/>
      <c r="BD41" s="175"/>
      <c r="BE41" s="610" t="str">
        <f t="shared" si="1"/>
        <v/>
      </c>
      <c r="BF41" s="610"/>
      <c r="BG41" s="611"/>
      <c r="BH41" s="611"/>
      <c r="BI41" s="611"/>
      <c r="BJ41" s="611"/>
      <c r="BK41" s="611"/>
      <c r="BL41" s="611"/>
      <c r="BM41" s="611"/>
      <c r="BN41" s="611"/>
      <c r="BO41" s="611"/>
      <c r="BP41" s="611"/>
      <c r="BQ41" s="611"/>
      <c r="BR41" s="611"/>
      <c r="BS41" s="611"/>
      <c r="BT41" s="611"/>
      <c r="BU41" s="611"/>
      <c r="BV41" s="175"/>
      <c r="BW41" s="610">
        <f t="shared" si="2"/>
        <v>14</v>
      </c>
      <c r="BX41" s="610"/>
      <c r="BY41" s="611" t="str">
        <f>IF('各会計、関係団体の財政状況及び健全化判断比率'!B75="","",'各会計、関係団体の財政状況及び健全化判断比率'!B75)</f>
        <v>印旛衛生施設管理組合（一般会計）</v>
      </c>
      <c r="BZ41" s="611"/>
      <c r="CA41" s="611"/>
      <c r="CB41" s="611"/>
      <c r="CC41" s="611"/>
      <c r="CD41" s="611"/>
      <c r="CE41" s="611"/>
      <c r="CF41" s="611"/>
      <c r="CG41" s="611"/>
      <c r="CH41" s="611"/>
      <c r="CI41" s="611"/>
      <c r="CJ41" s="611"/>
      <c r="CK41" s="611"/>
      <c r="CL41" s="611"/>
      <c r="CM41" s="611"/>
      <c r="CN41" s="175"/>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202"/>
    </row>
    <row r="42" spans="1:113" ht="32.25" customHeight="1" x14ac:dyDescent="0.2">
      <c r="B42" s="199"/>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75"/>
      <c r="U42" s="610" t="str">
        <f t="shared" si="4"/>
        <v/>
      </c>
      <c r="V42" s="610"/>
      <c r="W42" s="611"/>
      <c r="X42" s="611"/>
      <c r="Y42" s="611"/>
      <c r="Z42" s="611"/>
      <c r="AA42" s="611"/>
      <c r="AB42" s="611"/>
      <c r="AC42" s="611"/>
      <c r="AD42" s="611"/>
      <c r="AE42" s="611"/>
      <c r="AF42" s="611"/>
      <c r="AG42" s="611"/>
      <c r="AH42" s="611"/>
      <c r="AI42" s="611"/>
      <c r="AJ42" s="611"/>
      <c r="AK42" s="611"/>
      <c r="AL42" s="175"/>
      <c r="AM42" s="610" t="str">
        <f t="shared" si="0"/>
        <v/>
      </c>
      <c r="AN42" s="610"/>
      <c r="AO42" s="611"/>
      <c r="AP42" s="611"/>
      <c r="AQ42" s="611"/>
      <c r="AR42" s="611"/>
      <c r="AS42" s="611"/>
      <c r="AT42" s="611"/>
      <c r="AU42" s="611"/>
      <c r="AV42" s="611"/>
      <c r="AW42" s="611"/>
      <c r="AX42" s="611"/>
      <c r="AY42" s="611"/>
      <c r="AZ42" s="611"/>
      <c r="BA42" s="611"/>
      <c r="BB42" s="611"/>
      <c r="BC42" s="611"/>
      <c r="BD42" s="175"/>
      <c r="BE42" s="610" t="str">
        <f t="shared" si="1"/>
        <v/>
      </c>
      <c r="BF42" s="610"/>
      <c r="BG42" s="611"/>
      <c r="BH42" s="611"/>
      <c r="BI42" s="611"/>
      <c r="BJ42" s="611"/>
      <c r="BK42" s="611"/>
      <c r="BL42" s="611"/>
      <c r="BM42" s="611"/>
      <c r="BN42" s="611"/>
      <c r="BO42" s="611"/>
      <c r="BP42" s="611"/>
      <c r="BQ42" s="611"/>
      <c r="BR42" s="611"/>
      <c r="BS42" s="611"/>
      <c r="BT42" s="611"/>
      <c r="BU42" s="611"/>
      <c r="BV42" s="175"/>
      <c r="BW42" s="610">
        <f t="shared" si="2"/>
        <v>15</v>
      </c>
      <c r="BX42" s="610"/>
      <c r="BY42" s="611" t="str">
        <f>IF('各会計、関係団体の財政状況及び健全化判断比率'!B76="","",'各会計、関係団体の財政状況及び健全化判断比率'!B76)</f>
        <v>佐倉市、四街道市、酒々井町葬祭組合（一般会計）</v>
      </c>
      <c r="BZ42" s="611"/>
      <c r="CA42" s="611"/>
      <c r="CB42" s="611"/>
      <c r="CC42" s="611"/>
      <c r="CD42" s="611"/>
      <c r="CE42" s="611"/>
      <c r="CF42" s="611"/>
      <c r="CG42" s="611"/>
      <c r="CH42" s="611"/>
      <c r="CI42" s="611"/>
      <c r="CJ42" s="611"/>
      <c r="CK42" s="611"/>
      <c r="CL42" s="611"/>
      <c r="CM42" s="611"/>
      <c r="CN42" s="175"/>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202"/>
    </row>
    <row r="43" spans="1:113" ht="32.25" customHeight="1" x14ac:dyDescent="0.2">
      <c r="B43" s="199"/>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75"/>
      <c r="U43" s="610" t="str">
        <f t="shared" si="4"/>
        <v/>
      </c>
      <c r="V43" s="610"/>
      <c r="W43" s="611"/>
      <c r="X43" s="611"/>
      <c r="Y43" s="611"/>
      <c r="Z43" s="611"/>
      <c r="AA43" s="611"/>
      <c r="AB43" s="611"/>
      <c r="AC43" s="611"/>
      <c r="AD43" s="611"/>
      <c r="AE43" s="611"/>
      <c r="AF43" s="611"/>
      <c r="AG43" s="611"/>
      <c r="AH43" s="611"/>
      <c r="AI43" s="611"/>
      <c r="AJ43" s="611"/>
      <c r="AK43" s="611"/>
      <c r="AL43" s="175"/>
      <c r="AM43" s="610" t="str">
        <f t="shared" si="0"/>
        <v/>
      </c>
      <c r="AN43" s="610"/>
      <c r="AO43" s="611"/>
      <c r="AP43" s="611"/>
      <c r="AQ43" s="611"/>
      <c r="AR43" s="611"/>
      <c r="AS43" s="611"/>
      <c r="AT43" s="611"/>
      <c r="AU43" s="611"/>
      <c r="AV43" s="611"/>
      <c r="AW43" s="611"/>
      <c r="AX43" s="611"/>
      <c r="AY43" s="611"/>
      <c r="AZ43" s="611"/>
      <c r="BA43" s="611"/>
      <c r="BB43" s="611"/>
      <c r="BC43" s="611"/>
      <c r="BD43" s="175"/>
      <c r="BE43" s="610" t="str">
        <f t="shared" si="1"/>
        <v/>
      </c>
      <c r="BF43" s="610"/>
      <c r="BG43" s="611"/>
      <c r="BH43" s="611"/>
      <c r="BI43" s="611"/>
      <c r="BJ43" s="611"/>
      <c r="BK43" s="611"/>
      <c r="BL43" s="611"/>
      <c r="BM43" s="611"/>
      <c r="BN43" s="611"/>
      <c r="BO43" s="611"/>
      <c r="BP43" s="611"/>
      <c r="BQ43" s="611"/>
      <c r="BR43" s="611"/>
      <c r="BS43" s="611"/>
      <c r="BT43" s="611"/>
      <c r="BU43" s="611"/>
      <c r="BV43" s="175"/>
      <c r="BW43" s="610">
        <f t="shared" si="2"/>
        <v>16</v>
      </c>
      <c r="BX43" s="610"/>
      <c r="BY43" s="611" t="str">
        <f>IF('各会計、関係団体の財政状況及び健全化判断比率'!B77="","",'各会計、関係団体の財政状況及び健全化判断比率'!B77)</f>
        <v>印旛利根川水防事務組合（一般会計）</v>
      </c>
      <c r="BZ43" s="611"/>
      <c r="CA43" s="611"/>
      <c r="CB43" s="611"/>
      <c r="CC43" s="611"/>
      <c r="CD43" s="611"/>
      <c r="CE43" s="611"/>
      <c r="CF43" s="611"/>
      <c r="CG43" s="611"/>
      <c r="CH43" s="611"/>
      <c r="CI43" s="611"/>
      <c r="CJ43" s="611"/>
      <c r="CK43" s="611"/>
      <c r="CL43" s="611"/>
      <c r="CM43" s="611"/>
      <c r="CN43" s="175"/>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QBMsGLlE2EWVwlUDTOqIcpcjeqTL87j0EFQsuvY3fgnVMfP0228S+gdB1l+qx+3PBFnXihRSwY6B/4OWcv9RRw==" saltValue="s979EFgs0CProBI2dEU1Y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615" t="s">
        <v>202</v>
      </c>
      <c r="DI1" s="616"/>
      <c r="DJ1" s="616"/>
      <c r="DK1" s="616"/>
      <c r="DL1" s="616"/>
      <c r="DM1" s="616"/>
      <c r="DN1" s="617"/>
      <c r="DO1" s="208"/>
      <c r="DP1" s="615" t="s">
        <v>203</v>
      </c>
      <c r="DQ1" s="616"/>
      <c r="DR1" s="616"/>
      <c r="DS1" s="616"/>
      <c r="DT1" s="616"/>
      <c r="DU1" s="616"/>
      <c r="DV1" s="616"/>
      <c r="DW1" s="616"/>
      <c r="DX1" s="616"/>
      <c r="DY1" s="616"/>
      <c r="DZ1" s="616"/>
      <c r="EA1" s="616"/>
      <c r="EB1" s="616"/>
      <c r="EC1" s="617"/>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2985921</v>
      </c>
      <c r="S5" s="626"/>
      <c r="T5" s="626"/>
      <c r="U5" s="626"/>
      <c r="V5" s="626"/>
      <c r="W5" s="626"/>
      <c r="X5" s="626"/>
      <c r="Y5" s="627"/>
      <c r="Z5" s="628">
        <v>41.2</v>
      </c>
      <c r="AA5" s="628"/>
      <c r="AB5" s="628"/>
      <c r="AC5" s="628"/>
      <c r="AD5" s="629">
        <v>2869378</v>
      </c>
      <c r="AE5" s="629"/>
      <c r="AF5" s="629"/>
      <c r="AG5" s="629"/>
      <c r="AH5" s="629"/>
      <c r="AI5" s="629"/>
      <c r="AJ5" s="629"/>
      <c r="AK5" s="629"/>
      <c r="AL5" s="630">
        <v>59.5</v>
      </c>
      <c r="AM5" s="631"/>
      <c r="AN5" s="631"/>
      <c r="AO5" s="632"/>
      <c r="AP5" s="622" t="s">
        <v>216</v>
      </c>
      <c r="AQ5" s="623"/>
      <c r="AR5" s="623"/>
      <c r="AS5" s="623"/>
      <c r="AT5" s="623"/>
      <c r="AU5" s="623"/>
      <c r="AV5" s="623"/>
      <c r="AW5" s="623"/>
      <c r="AX5" s="623"/>
      <c r="AY5" s="623"/>
      <c r="AZ5" s="623"/>
      <c r="BA5" s="623"/>
      <c r="BB5" s="623"/>
      <c r="BC5" s="623"/>
      <c r="BD5" s="623"/>
      <c r="BE5" s="623"/>
      <c r="BF5" s="624"/>
      <c r="BG5" s="636">
        <v>2869379</v>
      </c>
      <c r="BH5" s="637"/>
      <c r="BI5" s="637"/>
      <c r="BJ5" s="637"/>
      <c r="BK5" s="637"/>
      <c r="BL5" s="637"/>
      <c r="BM5" s="637"/>
      <c r="BN5" s="638"/>
      <c r="BO5" s="639">
        <v>96.1</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63791</v>
      </c>
      <c r="S6" s="637"/>
      <c r="T6" s="637"/>
      <c r="U6" s="637"/>
      <c r="V6" s="637"/>
      <c r="W6" s="637"/>
      <c r="X6" s="637"/>
      <c r="Y6" s="638"/>
      <c r="Z6" s="639">
        <v>0.9</v>
      </c>
      <c r="AA6" s="639"/>
      <c r="AB6" s="639"/>
      <c r="AC6" s="639"/>
      <c r="AD6" s="640">
        <v>63791</v>
      </c>
      <c r="AE6" s="640"/>
      <c r="AF6" s="640"/>
      <c r="AG6" s="640"/>
      <c r="AH6" s="640"/>
      <c r="AI6" s="640"/>
      <c r="AJ6" s="640"/>
      <c r="AK6" s="640"/>
      <c r="AL6" s="641">
        <v>1.3</v>
      </c>
      <c r="AM6" s="642"/>
      <c r="AN6" s="642"/>
      <c r="AO6" s="643"/>
      <c r="AP6" s="633" t="s">
        <v>221</v>
      </c>
      <c r="AQ6" s="634"/>
      <c r="AR6" s="634"/>
      <c r="AS6" s="634"/>
      <c r="AT6" s="634"/>
      <c r="AU6" s="634"/>
      <c r="AV6" s="634"/>
      <c r="AW6" s="634"/>
      <c r="AX6" s="634"/>
      <c r="AY6" s="634"/>
      <c r="AZ6" s="634"/>
      <c r="BA6" s="634"/>
      <c r="BB6" s="634"/>
      <c r="BC6" s="634"/>
      <c r="BD6" s="634"/>
      <c r="BE6" s="634"/>
      <c r="BF6" s="635"/>
      <c r="BG6" s="636">
        <v>2869379</v>
      </c>
      <c r="BH6" s="637"/>
      <c r="BI6" s="637"/>
      <c r="BJ6" s="637"/>
      <c r="BK6" s="637"/>
      <c r="BL6" s="637"/>
      <c r="BM6" s="637"/>
      <c r="BN6" s="638"/>
      <c r="BO6" s="639">
        <v>96.1</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118949</v>
      </c>
      <c r="CS6" s="637"/>
      <c r="CT6" s="637"/>
      <c r="CU6" s="637"/>
      <c r="CV6" s="637"/>
      <c r="CW6" s="637"/>
      <c r="CX6" s="637"/>
      <c r="CY6" s="638"/>
      <c r="CZ6" s="630">
        <v>1.7</v>
      </c>
      <c r="DA6" s="631"/>
      <c r="DB6" s="631"/>
      <c r="DC6" s="647"/>
      <c r="DD6" s="645" t="s">
        <v>122</v>
      </c>
      <c r="DE6" s="637"/>
      <c r="DF6" s="637"/>
      <c r="DG6" s="637"/>
      <c r="DH6" s="637"/>
      <c r="DI6" s="637"/>
      <c r="DJ6" s="637"/>
      <c r="DK6" s="637"/>
      <c r="DL6" s="637"/>
      <c r="DM6" s="637"/>
      <c r="DN6" s="637"/>
      <c r="DO6" s="637"/>
      <c r="DP6" s="638"/>
      <c r="DQ6" s="645">
        <v>118949</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1305</v>
      </c>
      <c r="S7" s="637"/>
      <c r="T7" s="637"/>
      <c r="U7" s="637"/>
      <c r="V7" s="637"/>
      <c r="W7" s="637"/>
      <c r="X7" s="637"/>
      <c r="Y7" s="638"/>
      <c r="Z7" s="639">
        <v>0</v>
      </c>
      <c r="AA7" s="639"/>
      <c r="AB7" s="639"/>
      <c r="AC7" s="639"/>
      <c r="AD7" s="640">
        <v>1305</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1245261</v>
      </c>
      <c r="BH7" s="637"/>
      <c r="BI7" s="637"/>
      <c r="BJ7" s="637"/>
      <c r="BK7" s="637"/>
      <c r="BL7" s="637"/>
      <c r="BM7" s="637"/>
      <c r="BN7" s="638"/>
      <c r="BO7" s="639">
        <v>41.7</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1196075</v>
      </c>
      <c r="CS7" s="637"/>
      <c r="CT7" s="637"/>
      <c r="CU7" s="637"/>
      <c r="CV7" s="637"/>
      <c r="CW7" s="637"/>
      <c r="CX7" s="637"/>
      <c r="CY7" s="638"/>
      <c r="CZ7" s="639">
        <v>17</v>
      </c>
      <c r="DA7" s="639"/>
      <c r="DB7" s="639"/>
      <c r="DC7" s="639"/>
      <c r="DD7" s="645">
        <v>203</v>
      </c>
      <c r="DE7" s="637"/>
      <c r="DF7" s="637"/>
      <c r="DG7" s="637"/>
      <c r="DH7" s="637"/>
      <c r="DI7" s="637"/>
      <c r="DJ7" s="637"/>
      <c r="DK7" s="637"/>
      <c r="DL7" s="637"/>
      <c r="DM7" s="637"/>
      <c r="DN7" s="637"/>
      <c r="DO7" s="637"/>
      <c r="DP7" s="638"/>
      <c r="DQ7" s="645">
        <v>1083550</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18488</v>
      </c>
      <c r="S8" s="637"/>
      <c r="T8" s="637"/>
      <c r="U8" s="637"/>
      <c r="V8" s="637"/>
      <c r="W8" s="637"/>
      <c r="X8" s="637"/>
      <c r="Y8" s="638"/>
      <c r="Z8" s="639">
        <v>0.3</v>
      </c>
      <c r="AA8" s="639"/>
      <c r="AB8" s="639"/>
      <c r="AC8" s="639"/>
      <c r="AD8" s="640">
        <v>18488</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37758</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2398224</v>
      </c>
      <c r="CS8" s="637"/>
      <c r="CT8" s="637"/>
      <c r="CU8" s="637"/>
      <c r="CV8" s="637"/>
      <c r="CW8" s="637"/>
      <c r="CX8" s="637"/>
      <c r="CY8" s="638"/>
      <c r="CZ8" s="639">
        <v>34.1</v>
      </c>
      <c r="DA8" s="639"/>
      <c r="DB8" s="639"/>
      <c r="DC8" s="639"/>
      <c r="DD8" s="645">
        <v>10332</v>
      </c>
      <c r="DE8" s="637"/>
      <c r="DF8" s="637"/>
      <c r="DG8" s="637"/>
      <c r="DH8" s="637"/>
      <c r="DI8" s="637"/>
      <c r="DJ8" s="637"/>
      <c r="DK8" s="637"/>
      <c r="DL8" s="637"/>
      <c r="DM8" s="637"/>
      <c r="DN8" s="637"/>
      <c r="DO8" s="637"/>
      <c r="DP8" s="638"/>
      <c r="DQ8" s="645">
        <v>1532696</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22064</v>
      </c>
      <c r="S9" s="637"/>
      <c r="T9" s="637"/>
      <c r="U9" s="637"/>
      <c r="V9" s="637"/>
      <c r="W9" s="637"/>
      <c r="X9" s="637"/>
      <c r="Y9" s="638"/>
      <c r="Z9" s="639">
        <v>0.3</v>
      </c>
      <c r="AA9" s="639"/>
      <c r="AB9" s="639"/>
      <c r="AC9" s="639"/>
      <c r="AD9" s="640">
        <v>22064</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1033081</v>
      </c>
      <c r="BH9" s="637"/>
      <c r="BI9" s="637"/>
      <c r="BJ9" s="637"/>
      <c r="BK9" s="637"/>
      <c r="BL9" s="637"/>
      <c r="BM9" s="637"/>
      <c r="BN9" s="638"/>
      <c r="BO9" s="639">
        <v>34.6</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618753</v>
      </c>
      <c r="CS9" s="637"/>
      <c r="CT9" s="637"/>
      <c r="CU9" s="637"/>
      <c r="CV9" s="637"/>
      <c r="CW9" s="637"/>
      <c r="CX9" s="637"/>
      <c r="CY9" s="638"/>
      <c r="CZ9" s="639">
        <v>8.8000000000000007</v>
      </c>
      <c r="DA9" s="639"/>
      <c r="DB9" s="639"/>
      <c r="DC9" s="639"/>
      <c r="DD9" s="645">
        <v>21585</v>
      </c>
      <c r="DE9" s="637"/>
      <c r="DF9" s="637"/>
      <c r="DG9" s="637"/>
      <c r="DH9" s="637"/>
      <c r="DI9" s="637"/>
      <c r="DJ9" s="637"/>
      <c r="DK9" s="637"/>
      <c r="DL9" s="637"/>
      <c r="DM9" s="637"/>
      <c r="DN9" s="637"/>
      <c r="DO9" s="637"/>
      <c r="DP9" s="638"/>
      <c r="DQ9" s="645">
        <v>506516</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76306</v>
      </c>
      <c r="BH10" s="637"/>
      <c r="BI10" s="637"/>
      <c r="BJ10" s="637"/>
      <c r="BK10" s="637"/>
      <c r="BL10" s="637"/>
      <c r="BM10" s="637"/>
      <c r="BN10" s="638"/>
      <c r="BO10" s="639">
        <v>2.6</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499707</v>
      </c>
      <c r="S11" s="637"/>
      <c r="T11" s="637"/>
      <c r="U11" s="637"/>
      <c r="V11" s="637"/>
      <c r="W11" s="637"/>
      <c r="X11" s="637"/>
      <c r="Y11" s="638"/>
      <c r="Z11" s="641">
        <v>6.9</v>
      </c>
      <c r="AA11" s="642"/>
      <c r="AB11" s="642"/>
      <c r="AC11" s="648"/>
      <c r="AD11" s="645">
        <v>499707</v>
      </c>
      <c r="AE11" s="637"/>
      <c r="AF11" s="637"/>
      <c r="AG11" s="637"/>
      <c r="AH11" s="637"/>
      <c r="AI11" s="637"/>
      <c r="AJ11" s="637"/>
      <c r="AK11" s="638"/>
      <c r="AL11" s="641">
        <v>10.4</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98116</v>
      </c>
      <c r="BH11" s="637"/>
      <c r="BI11" s="637"/>
      <c r="BJ11" s="637"/>
      <c r="BK11" s="637"/>
      <c r="BL11" s="637"/>
      <c r="BM11" s="637"/>
      <c r="BN11" s="638"/>
      <c r="BO11" s="639">
        <v>3.3</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70355</v>
      </c>
      <c r="CS11" s="637"/>
      <c r="CT11" s="637"/>
      <c r="CU11" s="637"/>
      <c r="CV11" s="637"/>
      <c r="CW11" s="637"/>
      <c r="CX11" s="637"/>
      <c r="CY11" s="638"/>
      <c r="CZ11" s="639">
        <v>1</v>
      </c>
      <c r="DA11" s="639"/>
      <c r="DB11" s="639"/>
      <c r="DC11" s="639"/>
      <c r="DD11" s="645">
        <v>2795</v>
      </c>
      <c r="DE11" s="637"/>
      <c r="DF11" s="637"/>
      <c r="DG11" s="637"/>
      <c r="DH11" s="637"/>
      <c r="DI11" s="637"/>
      <c r="DJ11" s="637"/>
      <c r="DK11" s="637"/>
      <c r="DL11" s="637"/>
      <c r="DM11" s="637"/>
      <c r="DN11" s="637"/>
      <c r="DO11" s="637"/>
      <c r="DP11" s="638"/>
      <c r="DQ11" s="645">
        <v>64901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1386543</v>
      </c>
      <c r="BH12" s="637"/>
      <c r="BI12" s="637"/>
      <c r="BJ12" s="637"/>
      <c r="BK12" s="637"/>
      <c r="BL12" s="637"/>
      <c r="BM12" s="637"/>
      <c r="BN12" s="638"/>
      <c r="BO12" s="639">
        <v>46.4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114008</v>
      </c>
      <c r="CS12" s="637"/>
      <c r="CT12" s="637"/>
      <c r="CU12" s="637"/>
      <c r="CV12" s="637"/>
      <c r="CW12" s="637"/>
      <c r="CX12" s="637"/>
      <c r="CY12" s="638"/>
      <c r="CZ12" s="639">
        <v>1.6</v>
      </c>
      <c r="DA12" s="639"/>
      <c r="DB12" s="639"/>
      <c r="DC12" s="639"/>
      <c r="DD12" s="645">
        <v>8090</v>
      </c>
      <c r="DE12" s="637"/>
      <c r="DF12" s="637"/>
      <c r="DG12" s="637"/>
      <c r="DH12" s="637"/>
      <c r="DI12" s="637"/>
      <c r="DJ12" s="637"/>
      <c r="DK12" s="637"/>
      <c r="DL12" s="637"/>
      <c r="DM12" s="637"/>
      <c r="DN12" s="637"/>
      <c r="DO12" s="637"/>
      <c r="DP12" s="638"/>
      <c r="DQ12" s="645">
        <v>103643</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1382306</v>
      </c>
      <c r="BH13" s="637"/>
      <c r="BI13" s="637"/>
      <c r="BJ13" s="637"/>
      <c r="BK13" s="637"/>
      <c r="BL13" s="637"/>
      <c r="BM13" s="637"/>
      <c r="BN13" s="638"/>
      <c r="BO13" s="639">
        <v>46.3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507744</v>
      </c>
      <c r="CS13" s="637"/>
      <c r="CT13" s="637"/>
      <c r="CU13" s="637"/>
      <c r="CV13" s="637"/>
      <c r="CW13" s="637"/>
      <c r="CX13" s="637"/>
      <c r="CY13" s="638"/>
      <c r="CZ13" s="639">
        <v>7.2</v>
      </c>
      <c r="DA13" s="639"/>
      <c r="DB13" s="639"/>
      <c r="DC13" s="639"/>
      <c r="DD13" s="645">
        <v>324034</v>
      </c>
      <c r="DE13" s="637"/>
      <c r="DF13" s="637"/>
      <c r="DG13" s="637"/>
      <c r="DH13" s="637"/>
      <c r="DI13" s="637"/>
      <c r="DJ13" s="637"/>
      <c r="DK13" s="637"/>
      <c r="DL13" s="637"/>
      <c r="DM13" s="637"/>
      <c r="DN13" s="637"/>
      <c r="DO13" s="637"/>
      <c r="DP13" s="638"/>
      <c r="DQ13" s="645">
        <v>346452</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v>734</v>
      </c>
      <c r="S14" s="637"/>
      <c r="T14" s="637"/>
      <c r="U14" s="637"/>
      <c r="V14" s="637"/>
      <c r="W14" s="637"/>
      <c r="X14" s="637"/>
      <c r="Y14" s="638"/>
      <c r="Z14" s="639">
        <v>0</v>
      </c>
      <c r="AA14" s="639"/>
      <c r="AB14" s="639"/>
      <c r="AC14" s="639"/>
      <c r="AD14" s="640">
        <v>734</v>
      </c>
      <c r="AE14" s="640"/>
      <c r="AF14" s="640"/>
      <c r="AG14" s="640"/>
      <c r="AH14" s="640"/>
      <c r="AI14" s="640"/>
      <c r="AJ14" s="640"/>
      <c r="AK14" s="640"/>
      <c r="AL14" s="641">
        <v>0</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63346</v>
      </c>
      <c r="BH14" s="637"/>
      <c r="BI14" s="637"/>
      <c r="BJ14" s="637"/>
      <c r="BK14" s="637"/>
      <c r="BL14" s="637"/>
      <c r="BM14" s="637"/>
      <c r="BN14" s="638"/>
      <c r="BO14" s="639">
        <v>2.1</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516580</v>
      </c>
      <c r="CS14" s="637"/>
      <c r="CT14" s="637"/>
      <c r="CU14" s="637"/>
      <c r="CV14" s="637"/>
      <c r="CW14" s="637"/>
      <c r="CX14" s="637"/>
      <c r="CY14" s="638"/>
      <c r="CZ14" s="639">
        <v>7.4</v>
      </c>
      <c r="DA14" s="639"/>
      <c r="DB14" s="639"/>
      <c r="DC14" s="639"/>
      <c r="DD14" s="645">
        <v>9765</v>
      </c>
      <c r="DE14" s="637"/>
      <c r="DF14" s="637"/>
      <c r="DG14" s="637"/>
      <c r="DH14" s="637"/>
      <c r="DI14" s="637"/>
      <c r="DJ14" s="637"/>
      <c r="DK14" s="637"/>
      <c r="DL14" s="637"/>
      <c r="DM14" s="637"/>
      <c r="DN14" s="637"/>
      <c r="DO14" s="637"/>
      <c r="DP14" s="638"/>
      <c r="DQ14" s="645">
        <v>506288</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t="s">
        <v>122</v>
      </c>
      <c r="S15" s="637"/>
      <c r="T15" s="637"/>
      <c r="U15" s="637"/>
      <c r="V15" s="637"/>
      <c r="W15" s="637"/>
      <c r="X15" s="637"/>
      <c r="Y15" s="638"/>
      <c r="Z15" s="639" t="s">
        <v>122</v>
      </c>
      <c r="AA15" s="639"/>
      <c r="AB15" s="639"/>
      <c r="AC15" s="639"/>
      <c r="AD15" s="640" t="s">
        <v>122</v>
      </c>
      <c r="AE15" s="640"/>
      <c r="AF15" s="640"/>
      <c r="AG15" s="640"/>
      <c r="AH15" s="640"/>
      <c r="AI15" s="640"/>
      <c r="AJ15" s="640"/>
      <c r="AK15" s="640"/>
      <c r="AL15" s="641" t="s">
        <v>122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174229</v>
      </c>
      <c r="BH15" s="637"/>
      <c r="BI15" s="637"/>
      <c r="BJ15" s="637"/>
      <c r="BK15" s="637"/>
      <c r="BL15" s="637"/>
      <c r="BM15" s="637"/>
      <c r="BN15" s="638"/>
      <c r="BO15" s="639">
        <v>5.8</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910999</v>
      </c>
      <c r="CS15" s="637"/>
      <c r="CT15" s="637"/>
      <c r="CU15" s="637"/>
      <c r="CV15" s="637"/>
      <c r="CW15" s="637"/>
      <c r="CX15" s="637"/>
      <c r="CY15" s="638"/>
      <c r="CZ15" s="639">
        <v>13</v>
      </c>
      <c r="DA15" s="639"/>
      <c r="DB15" s="639"/>
      <c r="DC15" s="639"/>
      <c r="DD15" s="645">
        <v>85594</v>
      </c>
      <c r="DE15" s="637"/>
      <c r="DF15" s="637"/>
      <c r="DG15" s="637"/>
      <c r="DH15" s="637"/>
      <c r="DI15" s="637"/>
      <c r="DJ15" s="637"/>
      <c r="DK15" s="637"/>
      <c r="DL15" s="637"/>
      <c r="DM15" s="637"/>
      <c r="DN15" s="637"/>
      <c r="DO15" s="637"/>
      <c r="DP15" s="638"/>
      <c r="DQ15" s="645">
        <v>727368</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10450</v>
      </c>
      <c r="S16" s="637"/>
      <c r="T16" s="637"/>
      <c r="U16" s="637"/>
      <c r="V16" s="637"/>
      <c r="W16" s="637"/>
      <c r="X16" s="637"/>
      <c r="Y16" s="638"/>
      <c r="Z16" s="639">
        <v>0.1</v>
      </c>
      <c r="AA16" s="639"/>
      <c r="AB16" s="639"/>
      <c r="AC16" s="639"/>
      <c r="AD16" s="640">
        <v>10450</v>
      </c>
      <c r="AE16" s="640"/>
      <c r="AF16" s="640"/>
      <c r="AG16" s="640"/>
      <c r="AH16" s="640"/>
      <c r="AI16" s="640"/>
      <c r="AJ16" s="640"/>
      <c r="AK16" s="640"/>
      <c r="AL16" s="641">
        <v>0.2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43433</v>
      </c>
      <c r="S17" s="637"/>
      <c r="T17" s="637"/>
      <c r="U17" s="637"/>
      <c r="V17" s="637"/>
      <c r="W17" s="637"/>
      <c r="X17" s="637"/>
      <c r="Y17" s="638"/>
      <c r="Z17" s="639">
        <v>0.6</v>
      </c>
      <c r="AA17" s="639"/>
      <c r="AB17" s="639"/>
      <c r="AC17" s="639"/>
      <c r="AD17" s="640">
        <v>43433</v>
      </c>
      <c r="AE17" s="640"/>
      <c r="AF17" s="640"/>
      <c r="AG17" s="640"/>
      <c r="AH17" s="640"/>
      <c r="AI17" s="640"/>
      <c r="AJ17" s="640"/>
      <c r="AK17" s="640"/>
      <c r="AL17" s="641">
        <v>0.9</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571395</v>
      </c>
      <c r="CS17" s="637"/>
      <c r="CT17" s="637"/>
      <c r="CU17" s="637"/>
      <c r="CV17" s="637"/>
      <c r="CW17" s="637"/>
      <c r="CX17" s="637"/>
      <c r="CY17" s="638"/>
      <c r="CZ17" s="639">
        <v>8.1</v>
      </c>
      <c r="DA17" s="639"/>
      <c r="DB17" s="639"/>
      <c r="DC17" s="639"/>
      <c r="DD17" s="645" t="s">
        <v>122</v>
      </c>
      <c r="DE17" s="637"/>
      <c r="DF17" s="637"/>
      <c r="DG17" s="637"/>
      <c r="DH17" s="637"/>
      <c r="DI17" s="637"/>
      <c r="DJ17" s="637"/>
      <c r="DK17" s="637"/>
      <c r="DL17" s="637"/>
      <c r="DM17" s="637"/>
      <c r="DN17" s="637"/>
      <c r="DO17" s="637"/>
      <c r="DP17" s="638"/>
      <c r="DQ17" s="645">
        <v>571395</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18589</v>
      </c>
      <c r="S18" s="637"/>
      <c r="T18" s="637"/>
      <c r="U18" s="637"/>
      <c r="V18" s="637"/>
      <c r="W18" s="637"/>
      <c r="X18" s="637"/>
      <c r="Y18" s="638"/>
      <c r="Z18" s="639">
        <v>0.3</v>
      </c>
      <c r="AA18" s="639"/>
      <c r="AB18" s="639"/>
      <c r="AC18" s="639"/>
      <c r="AD18" s="640">
        <v>18589</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15271</v>
      </c>
      <c r="S19" s="637"/>
      <c r="T19" s="637"/>
      <c r="U19" s="637"/>
      <c r="V19" s="637"/>
      <c r="W19" s="637"/>
      <c r="X19" s="637"/>
      <c r="Y19" s="638"/>
      <c r="Z19" s="639">
        <v>0.2</v>
      </c>
      <c r="AA19" s="639"/>
      <c r="AB19" s="639"/>
      <c r="AC19" s="639"/>
      <c r="AD19" s="640">
        <v>15271</v>
      </c>
      <c r="AE19" s="640"/>
      <c r="AF19" s="640"/>
      <c r="AG19" s="640"/>
      <c r="AH19" s="640"/>
      <c r="AI19" s="640"/>
      <c r="AJ19" s="640"/>
      <c r="AK19" s="640"/>
      <c r="AL19" s="641">
        <v>0.3</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116542</v>
      </c>
      <c r="BH19" s="637"/>
      <c r="BI19" s="637"/>
      <c r="BJ19" s="637"/>
      <c r="BK19" s="637"/>
      <c r="BL19" s="637"/>
      <c r="BM19" s="637"/>
      <c r="BN19" s="638"/>
      <c r="BO19" s="639">
        <v>3.9</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3318</v>
      </c>
      <c r="S20" s="637"/>
      <c r="T20" s="637"/>
      <c r="U20" s="637"/>
      <c r="V20" s="637"/>
      <c r="W20" s="637"/>
      <c r="X20" s="637"/>
      <c r="Y20" s="638"/>
      <c r="Z20" s="639">
        <v>0</v>
      </c>
      <c r="AA20" s="639"/>
      <c r="AB20" s="639"/>
      <c r="AC20" s="639"/>
      <c r="AD20" s="640">
        <v>3318</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116542</v>
      </c>
      <c r="BH20" s="637"/>
      <c r="BI20" s="637"/>
      <c r="BJ20" s="637"/>
      <c r="BK20" s="637"/>
      <c r="BL20" s="637"/>
      <c r="BM20" s="637"/>
      <c r="BN20" s="638"/>
      <c r="BO20" s="639">
        <v>3.9</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7023082</v>
      </c>
      <c r="CS20" s="637"/>
      <c r="CT20" s="637"/>
      <c r="CU20" s="637"/>
      <c r="CV20" s="637"/>
      <c r="CW20" s="637"/>
      <c r="CX20" s="637"/>
      <c r="CY20" s="638"/>
      <c r="CZ20" s="639">
        <v>100</v>
      </c>
      <c r="DA20" s="639"/>
      <c r="DB20" s="639"/>
      <c r="DC20" s="639"/>
      <c r="DD20" s="645">
        <v>462398</v>
      </c>
      <c r="DE20" s="637"/>
      <c r="DF20" s="637"/>
      <c r="DG20" s="637"/>
      <c r="DH20" s="637"/>
      <c r="DI20" s="637"/>
      <c r="DJ20" s="637"/>
      <c r="DK20" s="637"/>
      <c r="DL20" s="637"/>
      <c r="DM20" s="637"/>
      <c r="DN20" s="637"/>
      <c r="DO20" s="637"/>
      <c r="DP20" s="638"/>
      <c r="DQ20" s="645">
        <v>5561758</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1334867</v>
      </c>
      <c r="S21" s="637"/>
      <c r="T21" s="637"/>
      <c r="U21" s="637"/>
      <c r="V21" s="637"/>
      <c r="W21" s="637"/>
      <c r="X21" s="637"/>
      <c r="Y21" s="638"/>
      <c r="Z21" s="639">
        <v>18.399999999999999</v>
      </c>
      <c r="AA21" s="639"/>
      <c r="AB21" s="639"/>
      <c r="AC21" s="639"/>
      <c r="AD21" s="640">
        <v>1246298</v>
      </c>
      <c r="AE21" s="640"/>
      <c r="AF21" s="640"/>
      <c r="AG21" s="640"/>
      <c r="AH21" s="640"/>
      <c r="AI21" s="640"/>
      <c r="AJ21" s="640"/>
      <c r="AK21" s="640"/>
      <c r="AL21" s="641">
        <v>25.9</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1246298</v>
      </c>
      <c r="S22" s="637"/>
      <c r="T22" s="637"/>
      <c r="U22" s="637"/>
      <c r="V22" s="637"/>
      <c r="W22" s="637"/>
      <c r="X22" s="637"/>
      <c r="Y22" s="638"/>
      <c r="Z22" s="639">
        <v>17.2</v>
      </c>
      <c r="AA22" s="639"/>
      <c r="AB22" s="639"/>
      <c r="AC22" s="639"/>
      <c r="AD22" s="640">
        <v>1246298</v>
      </c>
      <c r="AE22" s="640"/>
      <c r="AF22" s="640"/>
      <c r="AG22" s="640"/>
      <c r="AH22" s="640"/>
      <c r="AI22" s="640"/>
      <c r="AJ22" s="640"/>
      <c r="AK22" s="640"/>
      <c r="AL22" s="641">
        <v>25.9</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88516</v>
      </c>
      <c r="S23" s="637"/>
      <c r="T23" s="637"/>
      <c r="U23" s="637"/>
      <c r="V23" s="637"/>
      <c r="W23" s="637"/>
      <c r="X23" s="637"/>
      <c r="Y23" s="638"/>
      <c r="Z23" s="639">
        <v>1.2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116542</v>
      </c>
      <c r="BH23" s="637"/>
      <c r="BI23" s="637"/>
      <c r="BJ23" s="637"/>
      <c r="BK23" s="637"/>
      <c r="BL23" s="637"/>
      <c r="BM23" s="637"/>
      <c r="BN23" s="638"/>
      <c r="BO23" s="639">
        <v>3.9</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53</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3481298</v>
      </c>
      <c r="CS24" s="626"/>
      <c r="CT24" s="626"/>
      <c r="CU24" s="626"/>
      <c r="CV24" s="626"/>
      <c r="CW24" s="626"/>
      <c r="CX24" s="626"/>
      <c r="CY24" s="627"/>
      <c r="CZ24" s="630">
        <v>49.6</v>
      </c>
      <c r="DA24" s="631"/>
      <c r="DB24" s="631"/>
      <c r="DC24" s="647"/>
      <c r="DD24" s="671">
        <v>2746060</v>
      </c>
      <c r="DE24" s="626"/>
      <c r="DF24" s="626"/>
      <c r="DG24" s="626"/>
      <c r="DH24" s="626"/>
      <c r="DI24" s="626"/>
      <c r="DJ24" s="626"/>
      <c r="DK24" s="627"/>
      <c r="DL24" s="671">
        <v>2525052</v>
      </c>
      <c r="DM24" s="626"/>
      <c r="DN24" s="626"/>
      <c r="DO24" s="626"/>
      <c r="DP24" s="626"/>
      <c r="DQ24" s="626"/>
      <c r="DR24" s="626"/>
      <c r="DS24" s="626"/>
      <c r="DT24" s="626"/>
      <c r="DU24" s="626"/>
      <c r="DV24" s="627"/>
      <c r="DW24" s="630">
        <v>51.8</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4999349</v>
      </c>
      <c r="S25" s="637"/>
      <c r="T25" s="637"/>
      <c r="U25" s="637"/>
      <c r="V25" s="637"/>
      <c r="W25" s="637"/>
      <c r="X25" s="637"/>
      <c r="Y25" s="638"/>
      <c r="Z25" s="639">
        <v>69</v>
      </c>
      <c r="AA25" s="639"/>
      <c r="AB25" s="639"/>
      <c r="AC25" s="639"/>
      <c r="AD25" s="640">
        <v>4794237</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1796083</v>
      </c>
      <c r="CS25" s="668"/>
      <c r="CT25" s="668"/>
      <c r="CU25" s="668"/>
      <c r="CV25" s="668"/>
      <c r="CW25" s="668"/>
      <c r="CX25" s="668"/>
      <c r="CY25" s="669"/>
      <c r="CZ25" s="641">
        <v>25.6</v>
      </c>
      <c r="DA25" s="666"/>
      <c r="DB25" s="666"/>
      <c r="DC25" s="670"/>
      <c r="DD25" s="645">
        <v>1715991</v>
      </c>
      <c r="DE25" s="668"/>
      <c r="DF25" s="668"/>
      <c r="DG25" s="668"/>
      <c r="DH25" s="668"/>
      <c r="DI25" s="668"/>
      <c r="DJ25" s="668"/>
      <c r="DK25" s="669"/>
      <c r="DL25" s="645">
        <v>1662676</v>
      </c>
      <c r="DM25" s="668"/>
      <c r="DN25" s="668"/>
      <c r="DO25" s="668"/>
      <c r="DP25" s="668"/>
      <c r="DQ25" s="668"/>
      <c r="DR25" s="668"/>
      <c r="DS25" s="668"/>
      <c r="DT25" s="668"/>
      <c r="DU25" s="668"/>
      <c r="DV25" s="669"/>
      <c r="DW25" s="641">
        <v>34.1</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2409</v>
      </c>
      <c r="S26" s="637"/>
      <c r="T26" s="637"/>
      <c r="U26" s="637"/>
      <c r="V26" s="637"/>
      <c r="W26" s="637"/>
      <c r="X26" s="637"/>
      <c r="Y26" s="638"/>
      <c r="Z26" s="639">
        <v>0</v>
      </c>
      <c r="AA26" s="639"/>
      <c r="AB26" s="639"/>
      <c r="AC26" s="639"/>
      <c r="AD26" s="640">
        <v>2409</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1022417</v>
      </c>
      <c r="CS26" s="637"/>
      <c r="CT26" s="637"/>
      <c r="CU26" s="637"/>
      <c r="CV26" s="637"/>
      <c r="CW26" s="637"/>
      <c r="CX26" s="637"/>
      <c r="CY26" s="638"/>
      <c r="CZ26" s="641">
        <v>14.6</v>
      </c>
      <c r="DA26" s="666"/>
      <c r="DB26" s="666"/>
      <c r="DC26" s="670"/>
      <c r="DD26" s="645">
        <v>983058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4209</v>
      </c>
      <c r="S27" s="637"/>
      <c r="T27" s="637"/>
      <c r="U27" s="637"/>
      <c r="V27" s="637"/>
      <c r="W27" s="637"/>
      <c r="X27" s="637"/>
      <c r="Y27" s="638"/>
      <c r="Z27" s="639">
        <v>0.1</v>
      </c>
      <c r="AA27" s="639"/>
      <c r="AB27" s="639"/>
      <c r="AC27" s="639"/>
      <c r="AD27" s="640">
        <v>16</v>
      </c>
      <c r="AE27" s="640"/>
      <c r="AF27" s="640"/>
      <c r="AG27" s="640"/>
      <c r="AH27" s="640"/>
      <c r="AI27" s="640"/>
      <c r="AJ27" s="640"/>
      <c r="AK27" s="640"/>
      <c r="AL27" s="641">
        <v>0</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2985921</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1113820</v>
      </c>
      <c r="CS27" s="668"/>
      <c r="CT27" s="668"/>
      <c r="CU27" s="668"/>
      <c r="CV27" s="668"/>
      <c r="CW27" s="668"/>
      <c r="CX27" s="668"/>
      <c r="CY27" s="669"/>
      <c r="CZ27" s="641">
        <v>15.9</v>
      </c>
      <c r="DA27" s="666"/>
      <c r="DB27" s="666"/>
      <c r="DC27" s="670"/>
      <c r="DD27" s="645">
        <v>458674</v>
      </c>
      <c r="DE27" s="668"/>
      <c r="DF27" s="668"/>
      <c r="DG27" s="668"/>
      <c r="DH27" s="668"/>
      <c r="DI27" s="668"/>
      <c r="DJ27" s="668"/>
      <c r="DK27" s="669"/>
      <c r="DL27" s="645">
        <v>290981</v>
      </c>
      <c r="DM27" s="668"/>
      <c r="DN27" s="668"/>
      <c r="DO27" s="668"/>
      <c r="DP27" s="668"/>
      <c r="DQ27" s="668"/>
      <c r="DR27" s="668"/>
      <c r="DS27" s="668"/>
      <c r="DT27" s="668"/>
      <c r="DU27" s="668"/>
      <c r="DV27" s="669"/>
      <c r="DW27" s="641">
        <v>6</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50680</v>
      </c>
      <c r="S28" s="637"/>
      <c r="T28" s="637"/>
      <c r="U28" s="637"/>
      <c r="V28" s="637"/>
      <c r="W28" s="637"/>
      <c r="X28" s="637"/>
      <c r="Y28" s="638"/>
      <c r="Z28" s="639">
        <v>0.7</v>
      </c>
      <c r="AA28" s="639"/>
      <c r="AB28" s="639"/>
      <c r="AC28" s="639"/>
      <c r="AD28" s="640">
        <v>15254</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571395</v>
      </c>
      <c r="CS28" s="637"/>
      <c r="CT28" s="637"/>
      <c r="CU28" s="637"/>
      <c r="CV28" s="637"/>
      <c r="CW28" s="637"/>
      <c r="CX28" s="637"/>
      <c r="CY28" s="638"/>
      <c r="CZ28" s="641">
        <v>8.1</v>
      </c>
      <c r="DA28" s="666"/>
      <c r="DB28" s="666"/>
      <c r="DC28" s="670"/>
      <c r="DD28" s="645">
        <v>571395</v>
      </c>
      <c r="DE28" s="637"/>
      <c r="DF28" s="637"/>
      <c r="DG28" s="637"/>
      <c r="DH28" s="637"/>
      <c r="DI28" s="637"/>
      <c r="DJ28" s="637"/>
      <c r="DK28" s="638"/>
      <c r="DL28" s="645">
        <v>571395</v>
      </c>
      <c r="DM28" s="637"/>
      <c r="DN28" s="637"/>
      <c r="DO28" s="637"/>
      <c r="DP28" s="637"/>
      <c r="DQ28" s="637"/>
      <c r="DR28" s="637"/>
      <c r="DS28" s="637"/>
      <c r="DT28" s="637"/>
      <c r="DU28" s="637"/>
      <c r="DV28" s="638"/>
      <c r="DW28" s="641">
        <v>11.7</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19788</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571395</v>
      </c>
      <c r="CS29" s="668"/>
      <c r="CT29" s="668"/>
      <c r="CU29" s="668"/>
      <c r="CV29" s="668"/>
      <c r="CW29" s="668"/>
      <c r="CX29" s="668"/>
      <c r="CY29" s="669"/>
      <c r="CZ29" s="641">
        <v>8.1</v>
      </c>
      <c r="DA29" s="666"/>
      <c r="DB29" s="666"/>
      <c r="DC29" s="670"/>
      <c r="DD29" s="645">
        <v>571395</v>
      </c>
      <c r="DE29" s="668"/>
      <c r="DF29" s="668"/>
      <c r="DG29" s="668"/>
      <c r="DH29" s="668"/>
      <c r="DI29" s="668"/>
      <c r="DJ29" s="668"/>
      <c r="DK29" s="669"/>
      <c r="DL29" s="645">
        <v>571395</v>
      </c>
      <c r="DM29" s="668"/>
      <c r="DN29" s="668"/>
      <c r="DO29" s="668"/>
      <c r="DP29" s="668"/>
      <c r="DQ29" s="668"/>
      <c r="DR29" s="668"/>
      <c r="DS29" s="668"/>
      <c r="DT29" s="668"/>
      <c r="DU29" s="668"/>
      <c r="DV29" s="669"/>
      <c r="DW29" s="641">
        <v>11.7</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878090</v>
      </c>
      <c r="S30" s="637"/>
      <c r="T30" s="637"/>
      <c r="U30" s="637"/>
      <c r="V30" s="637"/>
      <c r="W30" s="637"/>
      <c r="X30" s="637"/>
      <c r="Y30" s="638"/>
      <c r="Z30" s="639">
        <v>12.1</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555971</v>
      </c>
      <c r="CS30" s="637"/>
      <c r="CT30" s="637"/>
      <c r="CU30" s="637"/>
      <c r="CV30" s="637"/>
      <c r="CW30" s="637"/>
      <c r="CX30" s="637"/>
      <c r="CY30" s="638"/>
      <c r="CZ30" s="641">
        <v>7.9</v>
      </c>
      <c r="DA30" s="666"/>
      <c r="DB30" s="666"/>
      <c r="DC30" s="670"/>
      <c r="DD30" s="645">
        <v>555971</v>
      </c>
      <c r="DE30" s="637"/>
      <c r="DF30" s="637"/>
      <c r="DG30" s="637"/>
      <c r="DH30" s="637"/>
      <c r="DI30" s="637"/>
      <c r="DJ30" s="637"/>
      <c r="DK30" s="638"/>
      <c r="DL30" s="645">
        <v>555971</v>
      </c>
      <c r="DM30" s="637"/>
      <c r="DN30" s="637"/>
      <c r="DO30" s="637"/>
      <c r="DP30" s="637"/>
      <c r="DQ30" s="637"/>
      <c r="DR30" s="637"/>
      <c r="DS30" s="637"/>
      <c r="DT30" s="637"/>
      <c r="DU30" s="637"/>
      <c r="DV30" s="638"/>
      <c r="DW30" s="641">
        <v>11.4</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12"/>
      <c r="AV31" s="212"/>
      <c r="AW31" s="212"/>
      <c r="AX31" s="622" t="s">
        <v>177</v>
      </c>
      <c r="AY31" s="623"/>
      <c r="AZ31" s="623"/>
      <c r="BA31" s="623"/>
      <c r="BB31" s="623"/>
      <c r="BC31" s="623"/>
      <c r="BD31" s="623"/>
      <c r="BE31" s="623"/>
      <c r="BF31" s="624"/>
      <c r="BG31" s="692">
        <v>99.1</v>
      </c>
      <c r="BH31" s="680"/>
      <c r="BI31" s="680"/>
      <c r="BJ31" s="680"/>
      <c r="BK31" s="680"/>
      <c r="BL31" s="680"/>
      <c r="BM31" s="631">
        <v>96.9</v>
      </c>
      <c r="BN31" s="680"/>
      <c r="BO31" s="680"/>
      <c r="BP31" s="680"/>
      <c r="BQ31" s="681"/>
      <c r="BR31" s="692">
        <v>99.1</v>
      </c>
      <c r="BS31" s="680"/>
      <c r="BT31" s="680"/>
      <c r="BU31" s="680"/>
      <c r="BV31" s="680"/>
      <c r="BW31" s="680"/>
      <c r="BX31" s="631">
        <v>96.7</v>
      </c>
      <c r="BY31" s="680"/>
      <c r="BZ31" s="680"/>
      <c r="CA31" s="680"/>
      <c r="CB31" s="681"/>
      <c r="CD31" s="674"/>
      <c r="CE31" s="675"/>
      <c r="CF31" s="633" t="s">
        <v>300</v>
      </c>
      <c r="CG31" s="634"/>
      <c r="CH31" s="634"/>
      <c r="CI31" s="634"/>
      <c r="CJ31" s="634"/>
      <c r="CK31" s="634"/>
      <c r="CL31" s="634"/>
      <c r="CM31" s="634"/>
      <c r="CN31" s="634"/>
      <c r="CO31" s="634"/>
      <c r="CP31" s="634"/>
      <c r="CQ31" s="635"/>
      <c r="CR31" s="636">
        <v>15424</v>
      </c>
      <c r="CS31" s="668"/>
      <c r="CT31" s="668"/>
      <c r="CU31" s="668"/>
      <c r="CV31" s="668"/>
      <c r="CW31" s="668"/>
      <c r="CX31" s="668"/>
      <c r="CY31" s="669"/>
      <c r="CZ31" s="641">
        <v>0.2</v>
      </c>
      <c r="DA31" s="666"/>
      <c r="DB31" s="666"/>
      <c r="DC31" s="670"/>
      <c r="DD31" s="645">
        <v>15424</v>
      </c>
      <c r="DE31" s="668"/>
      <c r="DF31" s="668"/>
      <c r="DG31" s="668"/>
      <c r="DH31" s="668"/>
      <c r="DI31" s="668"/>
      <c r="DJ31" s="668"/>
      <c r="DK31" s="669"/>
      <c r="DL31" s="645">
        <v>15424</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432850</v>
      </c>
      <c r="S32" s="637"/>
      <c r="T32" s="637"/>
      <c r="U32" s="637"/>
      <c r="V32" s="637"/>
      <c r="W32" s="637"/>
      <c r="X32" s="637"/>
      <c r="Y32" s="638"/>
      <c r="Z32" s="639">
        <v>6</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208" t="s">
        <v>302</v>
      </c>
      <c r="AX32" s="633" t="s">
        <v>303</v>
      </c>
      <c r="AY32" s="634"/>
      <c r="AZ32" s="634"/>
      <c r="BA32" s="634"/>
      <c r="BB32" s="634"/>
      <c r="BC32" s="634"/>
      <c r="BD32" s="634"/>
      <c r="BE32" s="634"/>
      <c r="BF32" s="635"/>
      <c r="BG32" s="693">
        <v>98.8</v>
      </c>
      <c r="BH32" s="668"/>
      <c r="BI32" s="668"/>
      <c r="BJ32" s="668"/>
      <c r="BK32" s="668"/>
      <c r="BL32" s="668"/>
      <c r="BM32" s="642">
        <v>95.7</v>
      </c>
      <c r="BN32" s="668"/>
      <c r="BO32" s="668"/>
      <c r="BP32" s="668"/>
      <c r="BQ32" s="691"/>
      <c r="BR32" s="693">
        <v>98.9</v>
      </c>
      <c r="BS32" s="668"/>
      <c r="BT32" s="668"/>
      <c r="BU32" s="668"/>
      <c r="BV32" s="668"/>
      <c r="BW32" s="668"/>
      <c r="BX32" s="642">
        <v>95.5</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7373</v>
      </c>
      <c r="S33" s="637"/>
      <c r="T33" s="637"/>
      <c r="U33" s="637"/>
      <c r="V33" s="637"/>
      <c r="W33" s="637"/>
      <c r="X33" s="637"/>
      <c r="Y33" s="638"/>
      <c r="Z33" s="639">
        <v>0.1</v>
      </c>
      <c r="AA33" s="639"/>
      <c r="AB33" s="639"/>
      <c r="AC33" s="639"/>
      <c r="AD33" s="640">
        <v>6611</v>
      </c>
      <c r="AE33" s="640"/>
      <c r="AF33" s="640"/>
      <c r="AG33" s="640"/>
      <c r="AH33" s="640"/>
      <c r="AI33" s="640"/>
      <c r="AJ33" s="640"/>
      <c r="AK33" s="640"/>
      <c r="AL33" s="641">
        <v>0.1</v>
      </c>
      <c r="AM33" s="642"/>
      <c r="AN33" s="642"/>
      <c r="AO33" s="643"/>
      <c r="AP33" s="686"/>
      <c r="AQ33" s="687"/>
      <c r="AR33" s="687"/>
      <c r="AS33" s="687"/>
      <c r="AT33" s="690"/>
      <c r="AU33" s="213"/>
      <c r="AV33" s="213"/>
      <c r="AW33" s="213"/>
      <c r="AX33" s="657" t="s">
        <v>306</v>
      </c>
      <c r="AY33" s="658"/>
      <c r="AZ33" s="658"/>
      <c r="BA33" s="658"/>
      <c r="BB33" s="658"/>
      <c r="BC33" s="658"/>
      <c r="BD33" s="658"/>
      <c r="BE33" s="658"/>
      <c r="BF33" s="659"/>
      <c r="BG33" s="694">
        <v>99.3</v>
      </c>
      <c r="BH33" s="695"/>
      <c r="BI33" s="695"/>
      <c r="BJ33" s="695"/>
      <c r="BK33" s="695"/>
      <c r="BL33" s="695"/>
      <c r="BM33" s="696">
        <v>97.6</v>
      </c>
      <c r="BN33" s="695"/>
      <c r="BO33" s="695"/>
      <c r="BP33" s="695"/>
      <c r="BQ33" s="697"/>
      <c r="BR33" s="694">
        <v>99.2</v>
      </c>
      <c r="BS33" s="695"/>
      <c r="BT33" s="695"/>
      <c r="BU33" s="695"/>
      <c r="BV33" s="695"/>
      <c r="BW33" s="695"/>
      <c r="BX33" s="696">
        <v>97.4</v>
      </c>
      <c r="BY33" s="695"/>
      <c r="BZ33" s="695"/>
      <c r="CA33" s="695"/>
      <c r="CB33" s="697"/>
      <c r="CD33" s="633" t="s">
        <v>307</v>
      </c>
      <c r="CE33" s="634"/>
      <c r="CF33" s="634"/>
      <c r="CG33" s="634"/>
      <c r="CH33" s="634"/>
      <c r="CI33" s="634"/>
      <c r="CJ33" s="634"/>
      <c r="CK33" s="634"/>
      <c r="CL33" s="634"/>
      <c r="CM33" s="634"/>
      <c r="CN33" s="634"/>
      <c r="CO33" s="634"/>
      <c r="CP33" s="634"/>
      <c r="CQ33" s="635"/>
      <c r="CR33" s="636">
        <v>3079386</v>
      </c>
      <c r="CS33" s="668"/>
      <c r="CT33" s="668"/>
      <c r="CU33" s="668"/>
      <c r="CV33" s="668"/>
      <c r="CW33" s="668"/>
      <c r="CX33" s="668"/>
      <c r="CY33" s="669"/>
      <c r="CZ33" s="641">
        <v>43.8</v>
      </c>
      <c r="DA33" s="666"/>
      <c r="DB33" s="666"/>
      <c r="DC33" s="670"/>
      <c r="DD33" s="645">
        <v>2560852</v>
      </c>
      <c r="DE33" s="668"/>
      <c r="DF33" s="668"/>
      <c r="DG33" s="668"/>
      <c r="DH33" s="668"/>
      <c r="DI33" s="668"/>
      <c r="DJ33" s="668"/>
      <c r="DK33" s="669"/>
      <c r="DL33" s="645">
        <v>2093582</v>
      </c>
      <c r="DM33" s="668"/>
      <c r="DN33" s="668"/>
      <c r="DO33" s="668"/>
      <c r="DP33" s="668"/>
      <c r="DQ33" s="668"/>
      <c r="DR33" s="668"/>
      <c r="DS33" s="668"/>
      <c r="DT33" s="668"/>
      <c r="DU33" s="668"/>
      <c r="DV33" s="669"/>
      <c r="DW33" s="641">
        <v>42.9</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14972</v>
      </c>
      <c r="S34" s="637"/>
      <c r="T34" s="637"/>
      <c r="U34" s="637"/>
      <c r="V34" s="637"/>
      <c r="W34" s="637"/>
      <c r="X34" s="637"/>
      <c r="Y34" s="638"/>
      <c r="Z34" s="639">
        <v>0.2</v>
      </c>
      <c r="AA34" s="639"/>
      <c r="AB34" s="639"/>
      <c r="AC34" s="639"/>
      <c r="AD34" s="640" t="s">
        <v>122</v>
      </c>
      <c r="AE34" s="640"/>
      <c r="AF34" s="640"/>
      <c r="AG34" s="640"/>
      <c r="AH34" s="640"/>
      <c r="AI34" s="640"/>
      <c r="AJ34" s="640"/>
      <c r="AK34" s="640"/>
      <c r="AL34" s="641" t="s">
        <v>122</v>
      </c>
      <c r="AM34" s="642"/>
      <c r="AN34" s="642"/>
      <c r="AO34" s="643"/>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3" t="s">
        <v>309</v>
      </c>
      <c r="CE34" s="634"/>
      <c r="CF34" s="634"/>
      <c r="CG34" s="634"/>
      <c r="CH34" s="634"/>
      <c r="CI34" s="634"/>
      <c r="CJ34" s="634"/>
      <c r="CK34" s="634"/>
      <c r="CL34" s="634"/>
      <c r="CM34" s="634"/>
      <c r="CN34" s="634"/>
      <c r="CO34" s="634"/>
      <c r="CP34" s="634"/>
      <c r="CQ34" s="635"/>
      <c r="CR34" s="636">
        <v>1180394</v>
      </c>
      <c r="CS34" s="637"/>
      <c r="CT34" s="637"/>
      <c r="CU34" s="637"/>
      <c r="CV34" s="637"/>
      <c r="CW34" s="637"/>
      <c r="CX34" s="637"/>
      <c r="CY34" s="638"/>
      <c r="CZ34" s="641">
        <v>16.8</v>
      </c>
      <c r="DA34" s="666"/>
      <c r="DB34" s="666"/>
      <c r="DC34" s="670"/>
      <c r="DD34" s="645">
        <v>876267</v>
      </c>
      <c r="DE34" s="637"/>
      <c r="DF34" s="637"/>
      <c r="DG34" s="637"/>
      <c r="DH34" s="637"/>
      <c r="DI34" s="637"/>
      <c r="DJ34" s="637"/>
      <c r="DK34" s="638"/>
      <c r="DL34" s="645">
        <v>713977</v>
      </c>
      <c r="DM34" s="637"/>
      <c r="DN34" s="637"/>
      <c r="DO34" s="637"/>
      <c r="DP34" s="637"/>
      <c r="DQ34" s="637"/>
      <c r="DR34" s="637"/>
      <c r="DS34" s="637"/>
      <c r="DT34" s="637"/>
      <c r="DU34" s="637"/>
      <c r="DV34" s="638"/>
      <c r="DW34" s="641">
        <v>14.6</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284559</v>
      </c>
      <c r="S35" s="637"/>
      <c r="T35" s="637"/>
      <c r="U35" s="637"/>
      <c r="V35" s="637"/>
      <c r="W35" s="637"/>
      <c r="X35" s="637"/>
      <c r="Y35" s="638"/>
      <c r="Z35" s="639">
        <v>3.9</v>
      </c>
      <c r="AA35" s="639"/>
      <c r="AB35" s="639"/>
      <c r="AC35" s="639"/>
      <c r="AD35" s="640" t="s">
        <v>122</v>
      </c>
      <c r="AE35" s="640"/>
      <c r="AF35" s="640"/>
      <c r="AG35" s="640"/>
      <c r="AH35" s="640"/>
      <c r="AI35" s="640"/>
      <c r="AJ35" s="640"/>
      <c r="AK35" s="640"/>
      <c r="AL35" s="641" t="s">
        <v>122</v>
      </c>
      <c r="AM35" s="642"/>
      <c r="AN35" s="642"/>
      <c r="AO35" s="643"/>
      <c r="AP35" s="21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23811</v>
      </c>
      <c r="CS35" s="668"/>
      <c r="CT35" s="668"/>
      <c r="CU35" s="668"/>
      <c r="CV35" s="668"/>
      <c r="CW35" s="668"/>
      <c r="CX35" s="668"/>
      <c r="CY35" s="669"/>
      <c r="CZ35" s="641">
        <v>0.3</v>
      </c>
      <c r="DA35" s="666"/>
      <c r="DB35" s="666"/>
      <c r="DC35" s="670"/>
      <c r="DD35" s="645">
        <v>22551</v>
      </c>
      <c r="DE35" s="668"/>
      <c r="DF35" s="668"/>
      <c r="DG35" s="668"/>
      <c r="DH35" s="668"/>
      <c r="DI35" s="668"/>
      <c r="DJ35" s="668"/>
      <c r="DK35" s="669"/>
      <c r="DL35" s="645">
        <v>22551</v>
      </c>
      <c r="DM35" s="668"/>
      <c r="DN35" s="668"/>
      <c r="DO35" s="668"/>
      <c r="DP35" s="668"/>
      <c r="DQ35" s="668"/>
      <c r="DR35" s="668"/>
      <c r="DS35" s="668"/>
      <c r="DT35" s="668"/>
      <c r="DU35" s="668"/>
      <c r="DV35" s="669"/>
      <c r="DW35" s="641">
        <v>0.5</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213199</v>
      </c>
      <c r="S36" s="637"/>
      <c r="T36" s="637"/>
      <c r="U36" s="637"/>
      <c r="V36" s="637"/>
      <c r="W36" s="637"/>
      <c r="X36" s="637"/>
      <c r="Y36" s="638"/>
      <c r="Z36" s="639">
        <v>2.9</v>
      </c>
      <c r="AA36" s="639"/>
      <c r="AB36" s="639"/>
      <c r="AC36" s="639"/>
      <c r="AD36" s="640" t="s">
        <v>122</v>
      </c>
      <c r="AE36" s="640"/>
      <c r="AF36" s="640"/>
      <c r="AG36" s="640"/>
      <c r="AH36" s="640"/>
      <c r="AI36" s="640"/>
      <c r="AJ36" s="640"/>
      <c r="AK36" s="640"/>
      <c r="AL36" s="641" t="s">
        <v>122</v>
      </c>
      <c r="AM36" s="642"/>
      <c r="AN36" s="642"/>
      <c r="AO36" s="643"/>
      <c r="AP36" s="216"/>
      <c r="AQ36" s="702" t="s">
        <v>315</v>
      </c>
      <c r="AR36" s="703"/>
      <c r="AS36" s="703"/>
      <c r="AT36" s="703"/>
      <c r="AU36" s="703"/>
      <c r="AV36" s="703"/>
      <c r="AW36" s="703"/>
      <c r="AX36" s="703"/>
      <c r="AY36" s="704"/>
      <c r="AZ36" s="625">
        <v>714855</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13852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933937</v>
      </c>
      <c r="CS36" s="637"/>
      <c r="CT36" s="637"/>
      <c r="CU36" s="637"/>
      <c r="CV36" s="637"/>
      <c r="CW36" s="637"/>
      <c r="CX36" s="637"/>
      <c r="CY36" s="638"/>
      <c r="CZ36" s="641">
        <v>13.3</v>
      </c>
      <c r="DA36" s="666"/>
      <c r="DB36" s="666"/>
      <c r="DC36" s="670"/>
      <c r="DD36" s="645">
        <v>873738</v>
      </c>
      <c r="DE36" s="637"/>
      <c r="DF36" s="637"/>
      <c r="DG36" s="637"/>
      <c r="DH36" s="637"/>
      <c r="DI36" s="637"/>
      <c r="DJ36" s="637"/>
      <c r="DK36" s="638"/>
      <c r="DL36" s="645">
        <v>780638</v>
      </c>
      <c r="DM36" s="637"/>
      <c r="DN36" s="637"/>
      <c r="DO36" s="637"/>
      <c r="DP36" s="637"/>
      <c r="DQ36" s="637"/>
      <c r="DR36" s="637"/>
      <c r="DS36" s="637"/>
      <c r="DT36" s="637"/>
      <c r="DU36" s="637"/>
      <c r="DV36" s="638"/>
      <c r="DW36" s="641">
        <v>16</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115326</v>
      </c>
      <c r="S37" s="637"/>
      <c r="T37" s="637"/>
      <c r="U37" s="637"/>
      <c r="V37" s="637"/>
      <c r="W37" s="637"/>
      <c r="X37" s="637"/>
      <c r="Y37" s="638"/>
      <c r="Z37" s="639">
        <v>1.6</v>
      </c>
      <c r="AA37" s="639"/>
      <c r="AB37" s="639"/>
      <c r="AC37" s="639"/>
      <c r="AD37" s="640">
        <v>1239</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15349</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13852</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641652</v>
      </c>
      <c r="CS37" s="668"/>
      <c r="CT37" s="668"/>
      <c r="CU37" s="668"/>
      <c r="CV37" s="668"/>
      <c r="CW37" s="668"/>
      <c r="CX37" s="668"/>
      <c r="CY37" s="669"/>
      <c r="CZ37" s="641">
        <v>9.1</v>
      </c>
      <c r="DA37" s="666"/>
      <c r="DB37" s="666"/>
      <c r="DC37" s="670"/>
      <c r="DD37" s="645">
        <v>641652</v>
      </c>
      <c r="DE37" s="668"/>
      <c r="DF37" s="668"/>
      <c r="DG37" s="668"/>
      <c r="DH37" s="668"/>
      <c r="DI37" s="668"/>
      <c r="DJ37" s="668"/>
      <c r="DK37" s="669"/>
      <c r="DL37" s="645">
        <v>641652</v>
      </c>
      <c r="DM37" s="668"/>
      <c r="DN37" s="668"/>
      <c r="DO37" s="668"/>
      <c r="DP37" s="668"/>
      <c r="DQ37" s="668"/>
      <c r="DR37" s="668"/>
      <c r="DS37" s="668"/>
      <c r="DT37" s="668"/>
      <c r="DU37" s="668"/>
      <c r="DV37" s="669"/>
      <c r="DW37" s="641">
        <v>13.2</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225981</v>
      </c>
      <c r="S38" s="637"/>
      <c r="T38" s="637"/>
      <c r="U38" s="637"/>
      <c r="V38" s="637"/>
      <c r="W38" s="637"/>
      <c r="X38" s="637"/>
      <c r="Y38" s="638"/>
      <c r="Z38" s="639">
        <v>3.1</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3756</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2737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695750</v>
      </c>
      <c r="CS38" s="637"/>
      <c r="CT38" s="637"/>
      <c r="CU38" s="637"/>
      <c r="CV38" s="637"/>
      <c r="CW38" s="637"/>
      <c r="CX38" s="637"/>
      <c r="CY38" s="638"/>
      <c r="CZ38" s="641">
        <v>9.9</v>
      </c>
      <c r="DA38" s="666"/>
      <c r="DB38" s="666"/>
      <c r="DC38" s="670"/>
      <c r="DD38" s="645">
        <v>579083</v>
      </c>
      <c r="DE38" s="637"/>
      <c r="DF38" s="637"/>
      <c r="DG38" s="637"/>
      <c r="DH38" s="637"/>
      <c r="DI38" s="637"/>
      <c r="DJ38" s="637"/>
      <c r="DK38" s="638"/>
      <c r="DL38" s="645">
        <v>576416</v>
      </c>
      <c r="DM38" s="637"/>
      <c r="DN38" s="637"/>
      <c r="DO38" s="637"/>
      <c r="DP38" s="637"/>
      <c r="DQ38" s="637"/>
      <c r="DR38" s="637"/>
      <c r="DS38" s="637"/>
      <c r="DT38" s="637"/>
      <c r="DU38" s="637"/>
      <c r="DV38" s="638"/>
      <c r="DW38" s="641">
        <v>11.8</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3968</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238816</v>
      </c>
      <c r="CS39" s="668"/>
      <c r="CT39" s="668"/>
      <c r="CU39" s="668"/>
      <c r="CV39" s="668"/>
      <c r="CW39" s="668"/>
      <c r="CX39" s="668"/>
      <c r="CY39" s="669"/>
      <c r="CZ39" s="641">
        <v>3.4</v>
      </c>
      <c r="DA39" s="666"/>
      <c r="DB39" s="666"/>
      <c r="DC39" s="670"/>
      <c r="DD39" s="645">
        <v>208835</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58181</v>
      </c>
      <c r="S40" s="637"/>
      <c r="T40" s="637"/>
      <c r="U40" s="637"/>
      <c r="V40" s="637"/>
      <c r="W40" s="637"/>
      <c r="X40" s="637"/>
      <c r="Y40" s="638"/>
      <c r="Z40" s="639">
        <v>0.8</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17"/>
      <c r="BM40" s="634" t="s">
        <v>333</v>
      </c>
      <c r="BN40" s="634"/>
      <c r="BO40" s="634"/>
      <c r="BP40" s="634"/>
      <c r="BQ40" s="634"/>
      <c r="BR40" s="634"/>
      <c r="BS40" s="634"/>
      <c r="BT40" s="634"/>
      <c r="BU40" s="635"/>
      <c r="BV40" s="636">
        <v>93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6678</v>
      </c>
      <c r="CS40" s="637"/>
      <c r="CT40" s="637"/>
      <c r="CU40" s="637"/>
      <c r="CV40" s="637"/>
      <c r="CW40" s="637"/>
      <c r="CX40" s="637"/>
      <c r="CY40" s="638"/>
      <c r="CZ40" s="641">
        <v>0.1</v>
      </c>
      <c r="DA40" s="666"/>
      <c r="DB40" s="666"/>
      <c r="DC40" s="670"/>
      <c r="DD40" s="645">
        <v>378</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7248785</v>
      </c>
      <c r="S41" s="709"/>
      <c r="T41" s="709"/>
      <c r="U41" s="709"/>
      <c r="V41" s="709"/>
      <c r="W41" s="709"/>
      <c r="X41" s="709"/>
      <c r="Y41" s="713"/>
      <c r="Z41" s="714">
        <v>100</v>
      </c>
      <c r="AA41" s="714"/>
      <c r="AB41" s="714"/>
      <c r="AC41" s="714"/>
      <c r="AD41" s="715">
        <v>4819766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145488</v>
      </c>
      <c r="BA41" s="637"/>
      <c r="BB41" s="637"/>
      <c r="BC41" s="637"/>
      <c r="BD41" s="668"/>
      <c r="BE41" s="668"/>
      <c r="BF41" s="691"/>
      <c r="BG41" s="684"/>
      <c r="BH41" s="685"/>
      <c r="BI41" s="685"/>
      <c r="BJ41" s="685"/>
      <c r="BK41" s="685"/>
      <c r="BL41" s="217"/>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550262</v>
      </c>
      <c r="BA42" s="709"/>
      <c r="BB42" s="709"/>
      <c r="BC42" s="709"/>
      <c r="BD42" s="695"/>
      <c r="BE42" s="695"/>
      <c r="BF42" s="697"/>
      <c r="BG42" s="686"/>
      <c r="BH42" s="687"/>
      <c r="BI42" s="687"/>
      <c r="BJ42" s="687"/>
      <c r="BK42" s="687"/>
      <c r="BL42" s="218"/>
      <c r="BM42" s="658" t="s">
        <v>340</v>
      </c>
      <c r="BN42" s="658"/>
      <c r="BO42" s="658"/>
      <c r="BP42" s="658"/>
      <c r="BQ42" s="658"/>
      <c r="BR42" s="658"/>
      <c r="BS42" s="658"/>
      <c r="BT42" s="658"/>
      <c r="BU42" s="659"/>
      <c r="BV42" s="708">
        <v>371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462398</v>
      </c>
      <c r="CS42" s="668"/>
      <c r="CT42" s="668"/>
      <c r="CU42" s="668"/>
      <c r="CV42" s="668"/>
      <c r="CW42" s="668"/>
      <c r="CX42" s="668"/>
      <c r="CY42" s="669"/>
      <c r="CZ42" s="641">
        <v>6.6</v>
      </c>
      <c r="DA42" s="666"/>
      <c r="DB42" s="666"/>
      <c r="DC42" s="670"/>
      <c r="DD42" s="645">
        <v>254846</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208" t="s">
        <v>342</v>
      </c>
      <c r="CD43" s="633" t="s">
        <v>343</v>
      </c>
      <c r="CE43" s="634"/>
      <c r="CF43" s="634"/>
      <c r="CG43" s="634"/>
      <c r="CH43" s="634"/>
      <c r="CI43" s="634"/>
      <c r="CJ43" s="634"/>
      <c r="CK43" s="634"/>
      <c r="CL43" s="634"/>
      <c r="CM43" s="634"/>
      <c r="CN43" s="634"/>
      <c r="CO43" s="634"/>
      <c r="CP43" s="634"/>
      <c r="CQ43" s="635"/>
      <c r="CR43" s="636">
        <v>52230</v>
      </c>
      <c r="CS43" s="668"/>
      <c r="CT43" s="668"/>
      <c r="CU43" s="668"/>
      <c r="CV43" s="668"/>
      <c r="CW43" s="668"/>
      <c r="CX43" s="668"/>
      <c r="CY43" s="669"/>
      <c r="CZ43" s="641">
        <v>0.7</v>
      </c>
      <c r="DA43" s="666"/>
      <c r="DB43" s="666"/>
      <c r="DC43" s="670"/>
      <c r="DD43" s="645">
        <v>52230</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462398</v>
      </c>
      <c r="CS44" s="637"/>
      <c r="CT44" s="637"/>
      <c r="CU44" s="637"/>
      <c r="CV44" s="637"/>
      <c r="CW44" s="637"/>
      <c r="CX44" s="637"/>
      <c r="CY44" s="638"/>
      <c r="CZ44" s="641">
        <v>6.6</v>
      </c>
      <c r="DA44" s="642"/>
      <c r="DB44" s="642"/>
      <c r="DC44" s="648"/>
      <c r="DD44" s="645">
        <v>254846</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120879</v>
      </c>
      <c r="CS45" s="668"/>
      <c r="CT45" s="668"/>
      <c r="CU45" s="668"/>
      <c r="CV45" s="668"/>
      <c r="CW45" s="668"/>
      <c r="CX45" s="668"/>
      <c r="CY45" s="669"/>
      <c r="CZ45" s="641">
        <v>1.7</v>
      </c>
      <c r="DA45" s="666"/>
      <c r="DB45" s="666"/>
      <c r="DC45" s="670"/>
      <c r="DD45" s="645">
        <v>51713</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19"/>
      <c r="CD46" s="674"/>
      <c r="CE46" s="675"/>
      <c r="CF46" s="633" t="s">
        <v>348</v>
      </c>
      <c r="CG46" s="634"/>
      <c r="CH46" s="634"/>
      <c r="CI46" s="634"/>
      <c r="CJ46" s="634"/>
      <c r="CK46" s="634"/>
      <c r="CL46" s="634"/>
      <c r="CM46" s="634"/>
      <c r="CN46" s="634"/>
      <c r="CO46" s="634"/>
      <c r="CP46" s="634"/>
      <c r="CQ46" s="635"/>
      <c r="CR46" s="636">
        <v>341519</v>
      </c>
      <c r="CS46" s="637"/>
      <c r="CT46" s="637"/>
      <c r="CU46" s="637"/>
      <c r="CV46" s="637"/>
      <c r="CW46" s="637"/>
      <c r="CX46" s="637"/>
      <c r="CY46" s="638"/>
      <c r="CZ46" s="641">
        <v>4.9000000000000004</v>
      </c>
      <c r="DA46" s="642"/>
      <c r="DB46" s="642"/>
      <c r="DC46" s="648"/>
      <c r="DD46" s="645">
        <v>203133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19"/>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19"/>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19"/>
      <c r="CD49" s="657" t="s">
        <v>351</v>
      </c>
      <c r="CE49" s="658"/>
      <c r="CF49" s="658"/>
      <c r="CG49" s="658"/>
      <c r="CH49" s="658"/>
      <c r="CI49" s="658"/>
      <c r="CJ49" s="658"/>
      <c r="CK49" s="658"/>
      <c r="CL49" s="658"/>
      <c r="CM49" s="658"/>
      <c r="CN49" s="658"/>
      <c r="CO49" s="658"/>
      <c r="CP49" s="658"/>
      <c r="CQ49" s="659"/>
      <c r="CR49" s="708">
        <v>7023082</v>
      </c>
      <c r="CS49" s="695"/>
      <c r="CT49" s="695"/>
      <c r="CU49" s="695"/>
      <c r="CV49" s="695"/>
      <c r="CW49" s="695"/>
      <c r="CX49" s="695"/>
      <c r="CY49" s="724"/>
      <c r="CZ49" s="716">
        <v>100</v>
      </c>
      <c r="DA49" s="725"/>
      <c r="DB49" s="725"/>
      <c r="DC49" s="726"/>
      <c r="DD49" s="727">
        <v>5561758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SQZOA/tKmWKZX3K1B3l8npefN9izns/EKAa61keDqbpVxc/4OgkQdVRxWaqLbsLbCKYU0ZmjIshDaoBqSgELtg==" saltValue="biFWVwgbw1qKfOQXqmLdd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35" t="s">
        <v>353</v>
      </c>
      <c r="DK2" s="736"/>
      <c r="DL2" s="736"/>
      <c r="DM2" s="736"/>
      <c r="DN2" s="736"/>
      <c r="DO2" s="737"/>
      <c r="DP2" s="222"/>
      <c r="DQ2" s="735" t="s">
        <v>354</v>
      </c>
      <c r="DR2" s="736"/>
      <c r="DS2" s="736"/>
      <c r="DT2" s="736"/>
      <c r="DU2" s="736"/>
      <c r="DV2" s="736"/>
      <c r="DW2" s="736"/>
      <c r="DX2" s="736"/>
      <c r="DY2" s="736"/>
      <c r="DZ2" s="737"/>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26"/>
      <c r="BA4" s="226"/>
      <c r="BB4" s="226"/>
      <c r="BC4" s="226"/>
      <c r="BD4" s="226"/>
      <c r="BE4" s="227"/>
      <c r="BF4" s="227"/>
      <c r="BG4" s="227"/>
      <c r="BH4" s="227"/>
      <c r="BI4" s="227"/>
      <c r="BJ4" s="227"/>
      <c r="BK4" s="227"/>
      <c r="BL4" s="227"/>
      <c r="BM4" s="227"/>
      <c r="BN4" s="227"/>
      <c r="BO4" s="227"/>
      <c r="BP4" s="227"/>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8"/>
    </row>
    <row r="5" spans="1:131" s="229"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26"/>
      <c r="BA5" s="226"/>
      <c r="BB5" s="226"/>
      <c r="BC5" s="226"/>
      <c r="BD5" s="226"/>
      <c r="BE5" s="227"/>
      <c r="BF5" s="227"/>
      <c r="BG5" s="227"/>
      <c r="BH5" s="227"/>
      <c r="BI5" s="227"/>
      <c r="BJ5" s="227"/>
      <c r="BK5" s="227"/>
      <c r="BL5" s="227"/>
      <c r="BM5" s="227"/>
      <c r="BN5" s="227"/>
      <c r="BO5" s="227"/>
      <c r="BP5" s="227"/>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28"/>
    </row>
    <row r="6" spans="1:131" s="229"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26"/>
      <c r="BA6" s="226"/>
      <c r="BB6" s="226"/>
      <c r="BC6" s="226"/>
      <c r="BD6" s="226"/>
      <c r="BE6" s="227"/>
      <c r="BF6" s="227"/>
      <c r="BG6" s="227"/>
      <c r="BH6" s="227"/>
      <c r="BI6" s="227"/>
      <c r="BJ6" s="227"/>
      <c r="BK6" s="227"/>
      <c r="BL6" s="227"/>
      <c r="BM6" s="227"/>
      <c r="BN6" s="227"/>
      <c r="BO6" s="227"/>
      <c r="BP6" s="227"/>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28"/>
    </row>
    <row r="7" spans="1:131" s="229" customFormat="1" ht="26.25" customHeight="1" thickTop="1" x14ac:dyDescent="0.2">
      <c r="A7" s="230">
        <v>1</v>
      </c>
      <c r="B7" s="762" t="s">
        <v>374</v>
      </c>
      <c r="C7" s="763"/>
      <c r="D7" s="763"/>
      <c r="E7" s="763"/>
      <c r="F7" s="763"/>
      <c r="G7" s="763"/>
      <c r="H7" s="763"/>
      <c r="I7" s="763"/>
      <c r="J7" s="763"/>
      <c r="K7" s="763"/>
      <c r="L7" s="763"/>
      <c r="M7" s="763"/>
      <c r="N7" s="763"/>
      <c r="O7" s="763"/>
      <c r="P7" s="764"/>
      <c r="Q7" s="765">
        <v>7255</v>
      </c>
      <c r="R7" s="766"/>
      <c r="S7" s="766"/>
      <c r="T7" s="766"/>
      <c r="U7" s="766"/>
      <c r="V7" s="766">
        <v>7030</v>
      </c>
      <c r="W7" s="766"/>
      <c r="X7" s="766"/>
      <c r="Y7" s="766"/>
      <c r="Z7" s="766"/>
      <c r="AA7" s="766">
        <v>226</v>
      </c>
      <c r="AB7" s="766"/>
      <c r="AC7" s="766"/>
      <c r="AD7" s="766"/>
      <c r="AE7" s="767"/>
      <c r="AF7" s="768">
        <v>176</v>
      </c>
      <c r="AG7" s="769"/>
      <c r="AH7" s="769"/>
      <c r="AI7" s="769"/>
      <c r="AJ7" s="770"/>
      <c r="AK7" s="771">
        <v>285</v>
      </c>
      <c r="AL7" s="772"/>
      <c r="AM7" s="772"/>
      <c r="AN7" s="772"/>
      <c r="AO7" s="772"/>
      <c r="AP7" s="772">
        <v>5223</v>
      </c>
      <c r="AQ7" s="772"/>
      <c r="AR7" s="772"/>
      <c r="AS7" s="772"/>
      <c r="AT7" s="772"/>
      <c r="AU7" s="773"/>
      <c r="AV7" s="773"/>
      <c r="AW7" s="773"/>
      <c r="AX7" s="773"/>
      <c r="AY7" s="774"/>
      <c r="AZ7" s="226"/>
      <c r="BA7" s="226"/>
      <c r="BB7" s="226"/>
      <c r="BC7" s="226"/>
      <c r="BD7" s="226"/>
      <c r="BE7" s="227"/>
      <c r="BF7" s="227"/>
      <c r="BG7" s="227"/>
      <c r="BH7" s="227"/>
      <c r="BI7" s="227"/>
      <c r="BJ7" s="227"/>
      <c r="BK7" s="227"/>
      <c r="BL7" s="227"/>
      <c r="BM7" s="227"/>
      <c r="BN7" s="227"/>
      <c r="BO7" s="227"/>
      <c r="BP7" s="227"/>
      <c r="BQ7" s="230">
        <v>1</v>
      </c>
      <c r="BR7" s="231"/>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28"/>
    </row>
    <row r="8" spans="1:131" s="229" customFormat="1" ht="26.25" customHeight="1" x14ac:dyDescent="0.2">
      <c r="A8" s="232">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26"/>
      <c r="BA8" s="226"/>
      <c r="BB8" s="226"/>
      <c r="BC8" s="226"/>
      <c r="BD8" s="226"/>
      <c r="BE8" s="227"/>
      <c r="BF8" s="227"/>
      <c r="BG8" s="227"/>
      <c r="BH8" s="227"/>
      <c r="BI8" s="227"/>
      <c r="BJ8" s="227"/>
      <c r="BK8" s="227"/>
      <c r="BL8" s="227"/>
      <c r="BM8" s="227"/>
      <c r="BN8" s="227"/>
      <c r="BO8" s="227"/>
      <c r="BP8" s="227"/>
      <c r="BQ8" s="232">
        <v>2</v>
      </c>
      <c r="BR8" s="233"/>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28"/>
    </row>
    <row r="9" spans="1:131" s="229" customFormat="1" ht="26.25" customHeight="1" x14ac:dyDescent="0.2">
      <c r="A9" s="232">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26"/>
      <c r="BA9" s="226"/>
      <c r="BB9" s="226"/>
      <c r="BC9" s="226"/>
      <c r="BD9" s="226"/>
      <c r="BE9" s="227"/>
      <c r="BF9" s="227"/>
      <c r="BG9" s="227"/>
      <c r="BH9" s="227"/>
      <c r="BI9" s="227"/>
      <c r="BJ9" s="227"/>
      <c r="BK9" s="227"/>
      <c r="BL9" s="227"/>
      <c r="BM9" s="227"/>
      <c r="BN9" s="227"/>
      <c r="BO9" s="227"/>
      <c r="BP9" s="227"/>
      <c r="BQ9" s="232">
        <v>3</v>
      </c>
      <c r="BR9" s="233"/>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28"/>
    </row>
    <row r="10" spans="1:131" s="229" customFormat="1" ht="26.25" customHeight="1" x14ac:dyDescent="0.2">
      <c r="A10" s="232">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26"/>
      <c r="BA10" s="226"/>
      <c r="BB10" s="226"/>
      <c r="BC10" s="226"/>
      <c r="BD10" s="226"/>
      <c r="BE10" s="227"/>
      <c r="BF10" s="227"/>
      <c r="BG10" s="227"/>
      <c r="BH10" s="227"/>
      <c r="BI10" s="227"/>
      <c r="BJ10" s="227"/>
      <c r="BK10" s="227"/>
      <c r="BL10" s="227"/>
      <c r="BM10" s="227"/>
      <c r="BN10" s="227"/>
      <c r="BO10" s="227"/>
      <c r="BP10" s="227"/>
      <c r="BQ10" s="232">
        <v>4</v>
      </c>
      <c r="BR10" s="233"/>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28"/>
    </row>
    <row r="11" spans="1:131" s="229" customFormat="1" ht="26.25" customHeight="1" x14ac:dyDescent="0.2">
      <c r="A11" s="232">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26"/>
      <c r="BA11" s="226"/>
      <c r="BB11" s="226"/>
      <c r="BC11" s="226"/>
      <c r="BD11" s="226"/>
      <c r="BE11" s="227"/>
      <c r="BF11" s="227"/>
      <c r="BG11" s="227"/>
      <c r="BH11" s="227"/>
      <c r="BI11" s="227"/>
      <c r="BJ11" s="227"/>
      <c r="BK11" s="227"/>
      <c r="BL11" s="227"/>
      <c r="BM11" s="227"/>
      <c r="BN11" s="227"/>
      <c r="BO11" s="227"/>
      <c r="BP11" s="227"/>
      <c r="BQ11" s="232">
        <v>5</v>
      </c>
      <c r="BR11" s="233"/>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28"/>
    </row>
    <row r="12" spans="1:131" s="229" customFormat="1" ht="26.25" customHeight="1" x14ac:dyDescent="0.2">
      <c r="A12" s="232">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26"/>
      <c r="BA12" s="226"/>
      <c r="BB12" s="226"/>
      <c r="BC12" s="226"/>
      <c r="BD12" s="226"/>
      <c r="BE12" s="227"/>
      <c r="BF12" s="227"/>
      <c r="BG12" s="227"/>
      <c r="BH12" s="227"/>
      <c r="BI12" s="227"/>
      <c r="BJ12" s="227"/>
      <c r="BK12" s="227"/>
      <c r="BL12" s="227"/>
      <c r="BM12" s="227"/>
      <c r="BN12" s="227"/>
      <c r="BO12" s="227"/>
      <c r="BP12" s="227"/>
      <c r="BQ12" s="232">
        <v>6</v>
      </c>
      <c r="BR12" s="233"/>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28"/>
    </row>
    <row r="13" spans="1:131" s="229" customFormat="1" ht="26.25" customHeight="1" x14ac:dyDescent="0.2">
      <c r="A13" s="232">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26"/>
      <c r="BA13" s="226"/>
      <c r="BB13" s="226"/>
      <c r="BC13" s="226"/>
      <c r="BD13" s="226"/>
      <c r="BE13" s="227"/>
      <c r="BF13" s="227"/>
      <c r="BG13" s="227"/>
      <c r="BH13" s="227"/>
      <c r="BI13" s="227"/>
      <c r="BJ13" s="227"/>
      <c r="BK13" s="227"/>
      <c r="BL13" s="227"/>
      <c r="BM13" s="227"/>
      <c r="BN13" s="227"/>
      <c r="BO13" s="227"/>
      <c r="BP13" s="227"/>
      <c r="BQ13" s="232">
        <v>7</v>
      </c>
      <c r="BR13" s="233"/>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28"/>
    </row>
    <row r="14" spans="1:131" s="229" customFormat="1" ht="26.25" customHeight="1" x14ac:dyDescent="0.2">
      <c r="A14" s="232">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26"/>
      <c r="BA14" s="226"/>
      <c r="BB14" s="226"/>
      <c r="BC14" s="226"/>
      <c r="BD14" s="226"/>
      <c r="BE14" s="227"/>
      <c r="BF14" s="227"/>
      <c r="BG14" s="227"/>
      <c r="BH14" s="227"/>
      <c r="BI14" s="227"/>
      <c r="BJ14" s="227"/>
      <c r="BK14" s="227"/>
      <c r="BL14" s="227"/>
      <c r="BM14" s="227"/>
      <c r="BN14" s="227"/>
      <c r="BO14" s="227"/>
      <c r="BP14" s="227"/>
      <c r="BQ14" s="232">
        <v>8</v>
      </c>
      <c r="BR14" s="233"/>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28"/>
    </row>
    <row r="15" spans="1:131" s="229" customFormat="1" ht="26.25" customHeight="1" x14ac:dyDescent="0.2">
      <c r="A15" s="232">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26"/>
      <c r="BA15" s="226"/>
      <c r="BB15" s="226"/>
      <c r="BC15" s="226"/>
      <c r="BD15" s="226"/>
      <c r="BE15" s="227"/>
      <c r="BF15" s="227"/>
      <c r="BG15" s="227"/>
      <c r="BH15" s="227"/>
      <c r="BI15" s="227"/>
      <c r="BJ15" s="227"/>
      <c r="BK15" s="227"/>
      <c r="BL15" s="227"/>
      <c r="BM15" s="227"/>
      <c r="BN15" s="227"/>
      <c r="BO15" s="227"/>
      <c r="BP15" s="227"/>
      <c r="BQ15" s="232">
        <v>9</v>
      </c>
      <c r="BR15" s="233"/>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28"/>
    </row>
    <row r="16" spans="1:131" s="229" customFormat="1" ht="26.25" customHeight="1" x14ac:dyDescent="0.2">
      <c r="A16" s="232">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26"/>
      <c r="BA16" s="226"/>
      <c r="BB16" s="226"/>
      <c r="BC16" s="226"/>
      <c r="BD16" s="226"/>
      <c r="BE16" s="227"/>
      <c r="BF16" s="227"/>
      <c r="BG16" s="227"/>
      <c r="BH16" s="227"/>
      <c r="BI16" s="227"/>
      <c r="BJ16" s="227"/>
      <c r="BK16" s="227"/>
      <c r="BL16" s="227"/>
      <c r="BM16" s="227"/>
      <c r="BN16" s="227"/>
      <c r="BO16" s="227"/>
      <c r="BP16" s="227"/>
      <c r="BQ16" s="232">
        <v>10</v>
      </c>
      <c r="BR16" s="233"/>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28"/>
    </row>
    <row r="17" spans="1:131" s="229" customFormat="1" ht="26.25" customHeight="1" x14ac:dyDescent="0.2">
      <c r="A17" s="232">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26"/>
      <c r="BA17" s="226"/>
      <c r="BB17" s="226"/>
      <c r="BC17" s="226"/>
      <c r="BD17" s="226"/>
      <c r="BE17" s="227"/>
      <c r="BF17" s="227"/>
      <c r="BG17" s="227"/>
      <c r="BH17" s="227"/>
      <c r="BI17" s="227"/>
      <c r="BJ17" s="227"/>
      <c r="BK17" s="227"/>
      <c r="BL17" s="227"/>
      <c r="BM17" s="227"/>
      <c r="BN17" s="227"/>
      <c r="BO17" s="227"/>
      <c r="BP17" s="227"/>
      <c r="BQ17" s="232">
        <v>11</v>
      </c>
      <c r="BR17" s="233"/>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28"/>
    </row>
    <row r="18" spans="1:131" s="229" customFormat="1" ht="26.25" customHeight="1" x14ac:dyDescent="0.2">
      <c r="A18" s="232">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26"/>
      <c r="BA18" s="226"/>
      <c r="BB18" s="226"/>
      <c r="BC18" s="226"/>
      <c r="BD18" s="226"/>
      <c r="BE18" s="227"/>
      <c r="BF18" s="227"/>
      <c r="BG18" s="227"/>
      <c r="BH18" s="227"/>
      <c r="BI18" s="227"/>
      <c r="BJ18" s="227"/>
      <c r="BK18" s="227"/>
      <c r="BL18" s="227"/>
      <c r="BM18" s="227"/>
      <c r="BN18" s="227"/>
      <c r="BO18" s="227"/>
      <c r="BP18" s="227"/>
      <c r="BQ18" s="232">
        <v>12</v>
      </c>
      <c r="BR18" s="233"/>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28"/>
    </row>
    <row r="19" spans="1:131" s="229" customFormat="1" ht="26.25" customHeight="1" x14ac:dyDescent="0.2">
      <c r="A19" s="232">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26"/>
      <c r="BA19" s="226"/>
      <c r="BB19" s="226"/>
      <c r="BC19" s="226"/>
      <c r="BD19" s="226"/>
      <c r="BE19" s="227"/>
      <c r="BF19" s="227"/>
      <c r="BG19" s="227"/>
      <c r="BH19" s="227"/>
      <c r="BI19" s="227"/>
      <c r="BJ19" s="227"/>
      <c r="BK19" s="227"/>
      <c r="BL19" s="227"/>
      <c r="BM19" s="227"/>
      <c r="BN19" s="227"/>
      <c r="BO19" s="227"/>
      <c r="BP19" s="227"/>
      <c r="BQ19" s="232">
        <v>13</v>
      </c>
      <c r="BR19" s="233"/>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28"/>
    </row>
    <row r="20" spans="1:131" s="229" customFormat="1" ht="26.25" customHeight="1" x14ac:dyDescent="0.2">
      <c r="A20" s="232">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26"/>
      <c r="BA20" s="226"/>
      <c r="BB20" s="226"/>
      <c r="BC20" s="226"/>
      <c r="BD20" s="226"/>
      <c r="BE20" s="227"/>
      <c r="BF20" s="227"/>
      <c r="BG20" s="227"/>
      <c r="BH20" s="227"/>
      <c r="BI20" s="227"/>
      <c r="BJ20" s="227"/>
      <c r="BK20" s="227"/>
      <c r="BL20" s="227"/>
      <c r="BM20" s="227"/>
      <c r="BN20" s="227"/>
      <c r="BO20" s="227"/>
      <c r="BP20" s="227"/>
      <c r="BQ20" s="232">
        <v>14</v>
      </c>
      <c r="BR20" s="233"/>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28"/>
    </row>
    <row r="21" spans="1:131" s="229" customFormat="1" ht="26.25" customHeight="1" thickBot="1" x14ac:dyDescent="0.25">
      <c r="A21" s="232">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26"/>
      <c r="BA21" s="226"/>
      <c r="BB21" s="226"/>
      <c r="BC21" s="226"/>
      <c r="BD21" s="226"/>
      <c r="BE21" s="227"/>
      <c r="BF21" s="227"/>
      <c r="BG21" s="227"/>
      <c r="BH21" s="227"/>
      <c r="BI21" s="227"/>
      <c r="BJ21" s="227"/>
      <c r="BK21" s="227"/>
      <c r="BL21" s="227"/>
      <c r="BM21" s="227"/>
      <c r="BN21" s="227"/>
      <c r="BO21" s="227"/>
      <c r="BP21" s="227"/>
      <c r="BQ21" s="232">
        <v>15</v>
      </c>
      <c r="BR21" s="233"/>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28"/>
    </row>
    <row r="22" spans="1:131" s="229" customFormat="1" ht="26.25" customHeight="1" x14ac:dyDescent="0.2">
      <c r="A22" s="232">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27"/>
      <c r="BF22" s="227"/>
      <c r="BG22" s="227"/>
      <c r="BH22" s="227"/>
      <c r="BI22" s="227"/>
      <c r="BJ22" s="227"/>
      <c r="BK22" s="227"/>
      <c r="BL22" s="227"/>
      <c r="BM22" s="227"/>
      <c r="BN22" s="227"/>
      <c r="BO22" s="227"/>
      <c r="BP22" s="227"/>
      <c r="BQ22" s="232">
        <v>16</v>
      </c>
      <c r="BR22" s="233"/>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28"/>
    </row>
    <row r="23" spans="1:131" s="229" customFormat="1" ht="26.25" customHeight="1" thickBot="1" x14ac:dyDescent="0.25">
      <c r="A23" s="234" t="s">
        <v>376</v>
      </c>
      <c r="B23" s="802" t="s">
        <v>377</v>
      </c>
      <c r="C23" s="803"/>
      <c r="D23" s="803"/>
      <c r="E23" s="803"/>
      <c r="F23" s="803"/>
      <c r="G23" s="803"/>
      <c r="H23" s="803"/>
      <c r="I23" s="803"/>
      <c r="J23" s="803"/>
      <c r="K23" s="803"/>
      <c r="L23" s="803"/>
      <c r="M23" s="803"/>
      <c r="N23" s="803"/>
      <c r="O23" s="803"/>
      <c r="P23" s="804"/>
      <c r="Q23" s="805">
        <v>7255</v>
      </c>
      <c r="R23" s="806"/>
      <c r="S23" s="806"/>
      <c r="T23" s="806"/>
      <c r="U23" s="806"/>
      <c r="V23" s="806">
        <v>7030</v>
      </c>
      <c r="W23" s="806"/>
      <c r="X23" s="806"/>
      <c r="Y23" s="806"/>
      <c r="Z23" s="806"/>
      <c r="AA23" s="806">
        <v>226</v>
      </c>
      <c r="AB23" s="806"/>
      <c r="AC23" s="806"/>
      <c r="AD23" s="806"/>
      <c r="AE23" s="807"/>
      <c r="AF23" s="808">
        <v>176</v>
      </c>
      <c r="AG23" s="806"/>
      <c r="AH23" s="806"/>
      <c r="AI23" s="806"/>
      <c r="AJ23" s="809"/>
      <c r="AK23" s="810"/>
      <c r="AL23" s="811"/>
      <c r="AM23" s="811"/>
      <c r="AN23" s="811"/>
      <c r="AO23" s="811"/>
      <c r="AP23" s="806">
        <v>5223</v>
      </c>
      <c r="AQ23" s="806"/>
      <c r="AR23" s="806"/>
      <c r="AS23" s="806"/>
      <c r="AT23" s="806"/>
      <c r="AU23" s="822"/>
      <c r="AV23" s="822"/>
      <c r="AW23" s="822"/>
      <c r="AX23" s="822"/>
      <c r="AY23" s="823"/>
      <c r="AZ23" s="824" t="s">
        <v>122</v>
      </c>
      <c r="BA23" s="825"/>
      <c r="BB23" s="825"/>
      <c r="BC23" s="825"/>
      <c r="BD23" s="826"/>
      <c r="BE23" s="227"/>
      <c r="BF23" s="227"/>
      <c r="BG23" s="227"/>
      <c r="BH23" s="227"/>
      <c r="BI23" s="227"/>
      <c r="BJ23" s="227"/>
      <c r="BK23" s="227"/>
      <c r="BL23" s="227"/>
      <c r="BM23" s="227"/>
      <c r="BN23" s="227"/>
      <c r="BO23" s="227"/>
      <c r="BP23" s="227"/>
      <c r="BQ23" s="232">
        <v>17</v>
      </c>
      <c r="BR23" s="233"/>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28"/>
    </row>
    <row r="24" spans="1:131" s="229"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26"/>
      <c r="BA24" s="226"/>
      <c r="BB24" s="226"/>
      <c r="BC24" s="226"/>
      <c r="BD24" s="226"/>
      <c r="BE24" s="227"/>
      <c r="BF24" s="227"/>
      <c r="BG24" s="227"/>
      <c r="BH24" s="227"/>
      <c r="BI24" s="227"/>
      <c r="BJ24" s="227"/>
      <c r="BK24" s="227"/>
      <c r="BL24" s="227"/>
      <c r="BM24" s="227"/>
      <c r="BN24" s="227"/>
      <c r="BO24" s="227"/>
      <c r="BP24" s="227"/>
      <c r="BQ24" s="232">
        <v>18</v>
      </c>
      <c r="BR24" s="233"/>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28"/>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26"/>
      <c r="BK25" s="226"/>
      <c r="BL25" s="226"/>
      <c r="BM25" s="226"/>
      <c r="BN25" s="226"/>
      <c r="BO25" s="235"/>
      <c r="BP25" s="235"/>
      <c r="BQ25" s="232">
        <v>19</v>
      </c>
      <c r="BR25" s="233"/>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24"/>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26"/>
      <c r="BK26" s="226"/>
      <c r="BL26" s="226"/>
      <c r="BM26" s="226"/>
      <c r="BN26" s="226"/>
      <c r="BO26" s="235"/>
      <c r="BP26" s="235"/>
      <c r="BQ26" s="232">
        <v>20</v>
      </c>
      <c r="BR26" s="233"/>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24"/>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26"/>
      <c r="BK27" s="226"/>
      <c r="BL27" s="226"/>
      <c r="BM27" s="226"/>
      <c r="BN27" s="226"/>
      <c r="BO27" s="235"/>
      <c r="BP27" s="235"/>
      <c r="BQ27" s="232">
        <v>21</v>
      </c>
      <c r="BR27" s="233"/>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24"/>
    </row>
    <row r="28" spans="1:131" ht="26.25" customHeight="1" thickTop="1" x14ac:dyDescent="0.2">
      <c r="A28" s="236">
        <v>1</v>
      </c>
      <c r="B28" s="762" t="s">
        <v>388</v>
      </c>
      <c r="C28" s="763"/>
      <c r="D28" s="763"/>
      <c r="E28" s="763"/>
      <c r="F28" s="763"/>
      <c r="G28" s="763"/>
      <c r="H28" s="763"/>
      <c r="I28" s="763"/>
      <c r="J28" s="763"/>
      <c r="K28" s="763"/>
      <c r="L28" s="763"/>
      <c r="M28" s="763"/>
      <c r="N28" s="763"/>
      <c r="O28" s="763"/>
      <c r="P28" s="764"/>
      <c r="Q28" s="835">
        <v>2109</v>
      </c>
      <c r="R28" s="836"/>
      <c r="S28" s="836"/>
      <c r="T28" s="836"/>
      <c r="U28" s="836"/>
      <c r="V28" s="836">
        <v>2095</v>
      </c>
      <c r="W28" s="836"/>
      <c r="X28" s="836"/>
      <c r="Y28" s="836"/>
      <c r="Z28" s="836"/>
      <c r="AA28" s="836">
        <v>14</v>
      </c>
      <c r="AB28" s="836"/>
      <c r="AC28" s="836"/>
      <c r="AD28" s="836"/>
      <c r="AE28" s="837"/>
      <c r="AF28" s="838">
        <v>14</v>
      </c>
      <c r="AG28" s="836"/>
      <c r="AH28" s="836"/>
      <c r="AI28" s="836"/>
      <c r="AJ28" s="839"/>
      <c r="AK28" s="840">
        <v>145</v>
      </c>
      <c r="AL28" s="841"/>
      <c r="AM28" s="841"/>
      <c r="AN28" s="841"/>
      <c r="AO28" s="841"/>
      <c r="AP28" s="841" t="s">
        <v>547</v>
      </c>
      <c r="AQ28" s="841"/>
      <c r="AR28" s="841"/>
      <c r="AS28" s="841"/>
      <c r="AT28" s="841"/>
      <c r="AU28" s="841" t="s">
        <v>547</v>
      </c>
      <c r="AV28" s="841"/>
      <c r="AW28" s="841"/>
      <c r="AX28" s="841"/>
      <c r="AY28" s="841"/>
      <c r="AZ28" s="842" t="s">
        <v>547</v>
      </c>
      <c r="BA28" s="842"/>
      <c r="BB28" s="842"/>
      <c r="BC28" s="842"/>
      <c r="BD28" s="842"/>
      <c r="BE28" s="833"/>
      <c r="BF28" s="833"/>
      <c r="BG28" s="833"/>
      <c r="BH28" s="833"/>
      <c r="BI28" s="834"/>
      <c r="BJ28" s="226"/>
      <c r="BK28" s="226"/>
      <c r="BL28" s="226"/>
      <c r="BM28" s="226"/>
      <c r="BN28" s="226"/>
      <c r="BO28" s="235"/>
      <c r="BP28" s="235"/>
      <c r="BQ28" s="232">
        <v>22</v>
      </c>
      <c r="BR28" s="233"/>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24"/>
    </row>
    <row r="29" spans="1:131" ht="26.25" customHeight="1" x14ac:dyDescent="0.2">
      <c r="A29" s="236">
        <v>2</v>
      </c>
      <c r="B29" s="793" t="s">
        <v>389</v>
      </c>
      <c r="C29" s="794"/>
      <c r="D29" s="794"/>
      <c r="E29" s="794"/>
      <c r="F29" s="794"/>
      <c r="G29" s="794"/>
      <c r="H29" s="794"/>
      <c r="I29" s="794"/>
      <c r="J29" s="794"/>
      <c r="K29" s="794"/>
      <c r="L29" s="794"/>
      <c r="M29" s="794"/>
      <c r="N29" s="794"/>
      <c r="O29" s="794"/>
      <c r="P29" s="795"/>
      <c r="Q29" s="796">
        <v>1566</v>
      </c>
      <c r="R29" s="797"/>
      <c r="S29" s="797"/>
      <c r="T29" s="797"/>
      <c r="U29" s="797"/>
      <c r="V29" s="797">
        <v>1529</v>
      </c>
      <c r="W29" s="797"/>
      <c r="X29" s="797"/>
      <c r="Y29" s="797"/>
      <c r="Z29" s="797"/>
      <c r="AA29" s="797">
        <v>38</v>
      </c>
      <c r="AB29" s="797"/>
      <c r="AC29" s="797"/>
      <c r="AD29" s="797"/>
      <c r="AE29" s="798"/>
      <c r="AF29" s="799">
        <v>38</v>
      </c>
      <c r="AG29" s="800"/>
      <c r="AH29" s="800"/>
      <c r="AI29" s="800"/>
      <c r="AJ29" s="801"/>
      <c r="AK29" s="847">
        <v>250</v>
      </c>
      <c r="AL29" s="843"/>
      <c r="AM29" s="843"/>
      <c r="AN29" s="843"/>
      <c r="AO29" s="843"/>
      <c r="AP29" s="843" t="s">
        <v>547</v>
      </c>
      <c r="AQ29" s="843"/>
      <c r="AR29" s="843"/>
      <c r="AS29" s="843"/>
      <c r="AT29" s="843"/>
      <c r="AU29" s="843" t="s">
        <v>547</v>
      </c>
      <c r="AV29" s="843"/>
      <c r="AW29" s="843"/>
      <c r="AX29" s="843"/>
      <c r="AY29" s="843"/>
      <c r="AZ29" s="844" t="s">
        <v>547</v>
      </c>
      <c r="BA29" s="844"/>
      <c r="BB29" s="844"/>
      <c r="BC29" s="844"/>
      <c r="BD29" s="844"/>
      <c r="BE29" s="845"/>
      <c r="BF29" s="845"/>
      <c r="BG29" s="845"/>
      <c r="BH29" s="845"/>
      <c r="BI29" s="846"/>
      <c r="BJ29" s="226"/>
      <c r="BK29" s="226"/>
      <c r="BL29" s="226"/>
      <c r="BM29" s="226"/>
      <c r="BN29" s="226"/>
      <c r="BO29" s="235"/>
      <c r="BP29" s="235"/>
      <c r="BQ29" s="232">
        <v>23</v>
      </c>
      <c r="BR29" s="233"/>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24"/>
    </row>
    <row r="30" spans="1:131" ht="25.95" customHeight="1" x14ac:dyDescent="0.2">
      <c r="A30" s="236">
        <v>3</v>
      </c>
      <c r="B30" s="793" t="s">
        <v>390</v>
      </c>
      <c r="C30" s="794"/>
      <c r="D30" s="794"/>
      <c r="E30" s="794"/>
      <c r="F30" s="794"/>
      <c r="G30" s="794"/>
      <c r="H30" s="794"/>
      <c r="I30" s="794"/>
      <c r="J30" s="794"/>
      <c r="K30" s="794"/>
      <c r="L30" s="794"/>
      <c r="M30" s="794"/>
      <c r="N30" s="794"/>
      <c r="O30" s="794"/>
      <c r="P30" s="795"/>
      <c r="Q30" s="796">
        <v>374</v>
      </c>
      <c r="R30" s="797"/>
      <c r="S30" s="797"/>
      <c r="T30" s="797"/>
      <c r="U30" s="797"/>
      <c r="V30" s="797">
        <v>339</v>
      </c>
      <c r="W30" s="797"/>
      <c r="X30" s="797"/>
      <c r="Y30" s="797"/>
      <c r="Z30" s="797"/>
      <c r="AA30" s="797">
        <v>35</v>
      </c>
      <c r="AB30" s="797"/>
      <c r="AC30" s="797"/>
      <c r="AD30" s="797"/>
      <c r="AE30" s="798"/>
      <c r="AF30" s="799">
        <v>35</v>
      </c>
      <c r="AG30" s="800"/>
      <c r="AH30" s="800"/>
      <c r="AI30" s="800"/>
      <c r="AJ30" s="801"/>
      <c r="AK30" s="847">
        <v>230</v>
      </c>
      <c r="AL30" s="843"/>
      <c r="AM30" s="843"/>
      <c r="AN30" s="843"/>
      <c r="AO30" s="843"/>
      <c r="AP30" s="843" t="s">
        <v>547</v>
      </c>
      <c r="AQ30" s="843"/>
      <c r="AR30" s="843"/>
      <c r="AS30" s="843"/>
      <c r="AT30" s="843"/>
      <c r="AU30" s="843" t="s">
        <v>547</v>
      </c>
      <c r="AV30" s="843"/>
      <c r="AW30" s="843"/>
      <c r="AX30" s="843"/>
      <c r="AY30" s="843"/>
      <c r="AZ30" s="844" t="s">
        <v>547</v>
      </c>
      <c r="BA30" s="844"/>
      <c r="BB30" s="844"/>
      <c r="BC30" s="844"/>
      <c r="BD30" s="844"/>
      <c r="BE30" s="845"/>
      <c r="BF30" s="845"/>
      <c r="BG30" s="845"/>
      <c r="BH30" s="845"/>
      <c r="BI30" s="846"/>
      <c r="BJ30" s="226"/>
      <c r="BK30" s="226"/>
      <c r="BL30" s="226"/>
      <c r="BM30" s="226"/>
      <c r="BN30" s="226"/>
      <c r="BO30" s="235"/>
      <c r="BP30" s="235"/>
      <c r="BQ30" s="232">
        <v>24</v>
      </c>
      <c r="BR30" s="233"/>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24"/>
    </row>
    <row r="31" spans="1:131" ht="26.25" customHeight="1" x14ac:dyDescent="0.2">
      <c r="A31" s="236">
        <v>4</v>
      </c>
      <c r="B31" s="793" t="s">
        <v>391</v>
      </c>
      <c r="C31" s="794"/>
      <c r="D31" s="794"/>
      <c r="E31" s="794"/>
      <c r="F31" s="794"/>
      <c r="G31" s="794"/>
      <c r="H31" s="794"/>
      <c r="I31" s="794"/>
      <c r="J31" s="794"/>
      <c r="K31" s="794"/>
      <c r="L31" s="794"/>
      <c r="M31" s="794"/>
      <c r="N31" s="794"/>
      <c r="O31" s="794"/>
      <c r="P31" s="795"/>
      <c r="Q31" s="796">
        <v>483</v>
      </c>
      <c r="R31" s="797"/>
      <c r="S31" s="797"/>
      <c r="T31" s="797"/>
      <c r="U31" s="797"/>
      <c r="V31" s="797">
        <v>429</v>
      </c>
      <c r="W31" s="797"/>
      <c r="X31" s="797"/>
      <c r="Y31" s="797"/>
      <c r="Z31" s="797"/>
      <c r="AA31" s="797">
        <v>54</v>
      </c>
      <c r="AB31" s="797"/>
      <c r="AC31" s="797"/>
      <c r="AD31" s="797"/>
      <c r="AE31" s="798"/>
      <c r="AF31" s="799">
        <v>638</v>
      </c>
      <c r="AG31" s="800"/>
      <c r="AH31" s="800"/>
      <c r="AI31" s="800"/>
      <c r="AJ31" s="801"/>
      <c r="AK31" s="847" t="s">
        <v>547</v>
      </c>
      <c r="AL31" s="843"/>
      <c r="AM31" s="843"/>
      <c r="AN31" s="843"/>
      <c r="AO31" s="843"/>
      <c r="AP31" s="843">
        <v>864</v>
      </c>
      <c r="AQ31" s="843"/>
      <c r="AR31" s="843"/>
      <c r="AS31" s="843"/>
      <c r="AT31" s="843"/>
      <c r="AU31" s="843" t="s">
        <v>547</v>
      </c>
      <c r="AV31" s="843"/>
      <c r="AW31" s="843"/>
      <c r="AX31" s="843"/>
      <c r="AY31" s="843"/>
      <c r="AZ31" s="844" t="s">
        <v>547</v>
      </c>
      <c r="BA31" s="844"/>
      <c r="BB31" s="844"/>
      <c r="BC31" s="844"/>
      <c r="BD31" s="844"/>
      <c r="BE31" s="845" t="s">
        <v>392</v>
      </c>
      <c r="BF31" s="845"/>
      <c r="BG31" s="845"/>
      <c r="BH31" s="845"/>
      <c r="BI31" s="846"/>
      <c r="BJ31" s="226"/>
      <c r="BK31" s="226"/>
      <c r="BL31" s="226"/>
      <c r="BM31" s="226"/>
      <c r="BN31" s="226"/>
      <c r="BO31" s="235"/>
      <c r="BP31" s="235"/>
      <c r="BQ31" s="232">
        <v>25</v>
      </c>
      <c r="BR31" s="233"/>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24"/>
    </row>
    <row r="32" spans="1:131" ht="26.25" customHeight="1" x14ac:dyDescent="0.2">
      <c r="A32" s="236">
        <v>5</v>
      </c>
      <c r="B32" s="793" t="s">
        <v>393</v>
      </c>
      <c r="C32" s="794"/>
      <c r="D32" s="794"/>
      <c r="E32" s="794"/>
      <c r="F32" s="794"/>
      <c r="G32" s="794"/>
      <c r="H32" s="794"/>
      <c r="I32" s="794"/>
      <c r="J32" s="794"/>
      <c r="K32" s="794"/>
      <c r="L32" s="794"/>
      <c r="M32" s="794"/>
      <c r="N32" s="794"/>
      <c r="O32" s="794"/>
      <c r="P32" s="795"/>
      <c r="Q32" s="796">
        <v>363</v>
      </c>
      <c r="R32" s="797"/>
      <c r="S32" s="797"/>
      <c r="T32" s="797"/>
      <c r="U32" s="797"/>
      <c r="V32" s="797">
        <v>425</v>
      </c>
      <c r="W32" s="797"/>
      <c r="X32" s="797"/>
      <c r="Y32" s="797"/>
      <c r="Z32" s="797"/>
      <c r="AA32" s="797">
        <v>62</v>
      </c>
      <c r="AB32" s="797"/>
      <c r="AC32" s="797"/>
      <c r="AD32" s="797"/>
      <c r="AE32" s="798"/>
      <c r="AF32" s="799">
        <v>394</v>
      </c>
      <c r="AG32" s="800"/>
      <c r="AH32" s="800"/>
      <c r="AI32" s="800"/>
      <c r="AJ32" s="801"/>
      <c r="AK32" s="847">
        <v>15</v>
      </c>
      <c r="AL32" s="843"/>
      <c r="AM32" s="843"/>
      <c r="AN32" s="843"/>
      <c r="AO32" s="843"/>
      <c r="AP32" s="843">
        <v>515</v>
      </c>
      <c r="AQ32" s="843"/>
      <c r="AR32" s="843"/>
      <c r="AS32" s="843"/>
      <c r="AT32" s="843"/>
      <c r="AU32" s="843">
        <v>210</v>
      </c>
      <c r="AV32" s="843"/>
      <c r="AW32" s="843"/>
      <c r="AX32" s="843"/>
      <c r="AY32" s="843"/>
      <c r="AZ32" s="844" t="s">
        <v>547</v>
      </c>
      <c r="BA32" s="844"/>
      <c r="BB32" s="844"/>
      <c r="BC32" s="844"/>
      <c r="BD32" s="844"/>
      <c r="BE32" s="845" t="s">
        <v>392</v>
      </c>
      <c r="BF32" s="845"/>
      <c r="BG32" s="845"/>
      <c r="BH32" s="845"/>
      <c r="BI32" s="846"/>
      <c r="BJ32" s="226"/>
      <c r="BK32" s="226"/>
      <c r="BL32" s="226"/>
      <c r="BM32" s="226"/>
      <c r="BN32" s="226"/>
      <c r="BO32" s="235"/>
      <c r="BP32" s="235"/>
      <c r="BQ32" s="232">
        <v>26</v>
      </c>
      <c r="BR32" s="233"/>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24"/>
    </row>
    <row r="33" spans="1:131" ht="26.25" customHeight="1" x14ac:dyDescent="0.2">
      <c r="A33" s="236">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26"/>
      <c r="BK33" s="226"/>
      <c r="BL33" s="226"/>
      <c r="BM33" s="226"/>
      <c r="BN33" s="226"/>
      <c r="BO33" s="235"/>
      <c r="BP33" s="235"/>
      <c r="BQ33" s="232">
        <v>27</v>
      </c>
      <c r="BR33" s="233"/>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24"/>
    </row>
    <row r="34" spans="1:131" ht="26.25" customHeight="1" x14ac:dyDescent="0.2">
      <c r="A34" s="236">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26"/>
      <c r="BK34" s="226"/>
      <c r="BL34" s="226"/>
      <c r="BM34" s="226"/>
      <c r="BN34" s="226"/>
      <c r="BO34" s="235"/>
      <c r="BP34" s="235"/>
      <c r="BQ34" s="232">
        <v>28</v>
      </c>
      <c r="BR34" s="233"/>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24"/>
    </row>
    <row r="35" spans="1:131" ht="26.25" customHeight="1" x14ac:dyDescent="0.2">
      <c r="A35" s="236">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26"/>
      <c r="BK35" s="226"/>
      <c r="BL35" s="226"/>
      <c r="BM35" s="226"/>
      <c r="BN35" s="226"/>
      <c r="BO35" s="235"/>
      <c r="BP35" s="235"/>
      <c r="BQ35" s="232">
        <v>29</v>
      </c>
      <c r="BR35" s="233"/>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24"/>
    </row>
    <row r="36" spans="1:131" ht="26.25" customHeight="1" x14ac:dyDescent="0.2">
      <c r="A36" s="236">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26"/>
      <c r="BK36" s="226"/>
      <c r="BL36" s="226"/>
      <c r="BM36" s="226"/>
      <c r="BN36" s="226"/>
      <c r="BO36" s="235"/>
      <c r="BP36" s="235"/>
      <c r="BQ36" s="232">
        <v>30</v>
      </c>
      <c r="BR36" s="233"/>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24"/>
    </row>
    <row r="37" spans="1:131" ht="26.25" customHeight="1" x14ac:dyDescent="0.2">
      <c r="A37" s="236">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26"/>
      <c r="BK37" s="226"/>
      <c r="BL37" s="226"/>
      <c r="BM37" s="226"/>
      <c r="BN37" s="226"/>
      <c r="BO37" s="235"/>
      <c r="BP37" s="235"/>
      <c r="BQ37" s="232">
        <v>31</v>
      </c>
      <c r="BR37" s="233"/>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24"/>
    </row>
    <row r="38" spans="1:131" ht="26.25" customHeight="1" x14ac:dyDescent="0.2">
      <c r="A38" s="236">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26"/>
      <c r="BK38" s="226"/>
      <c r="BL38" s="226"/>
      <c r="BM38" s="226"/>
      <c r="BN38" s="226"/>
      <c r="BO38" s="235"/>
      <c r="BP38" s="235"/>
      <c r="BQ38" s="232">
        <v>32</v>
      </c>
      <c r="BR38" s="233"/>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24"/>
    </row>
    <row r="39" spans="1:131" ht="26.25" customHeight="1" x14ac:dyDescent="0.2">
      <c r="A39" s="236">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26"/>
      <c r="BK39" s="226"/>
      <c r="BL39" s="226"/>
      <c r="BM39" s="226"/>
      <c r="BN39" s="226"/>
      <c r="BO39" s="235"/>
      <c r="BP39" s="235"/>
      <c r="BQ39" s="232">
        <v>33</v>
      </c>
      <c r="BR39" s="233"/>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24"/>
    </row>
    <row r="40" spans="1:131" ht="26.25" customHeight="1" x14ac:dyDescent="0.2">
      <c r="A40" s="232">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26"/>
      <c r="BK40" s="226"/>
      <c r="BL40" s="226"/>
      <c r="BM40" s="226"/>
      <c r="BN40" s="226"/>
      <c r="BO40" s="235"/>
      <c r="BP40" s="235"/>
      <c r="BQ40" s="232">
        <v>34</v>
      </c>
      <c r="BR40" s="233"/>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24"/>
    </row>
    <row r="41" spans="1:131" ht="26.25" customHeight="1" x14ac:dyDescent="0.2">
      <c r="A41" s="232">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26"/>
      <c r="BK41" s="226"/>
      <c r="BL41" s="226"/>
      <c r="BM41" s="226"/>
      <c r="BN41" s="226"/>
      <c r="BO41" s="235"/>
      <c r="BP41" s="235"/>
      <c r="BQ41" s="232">
        <v>35</v>
      </c>
      <c r="BR41" s="233"/>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24"/>
    </row>
    <row r="42" spans="1:131" ht="26.25" customHeight="1" x14ac:dyDescent="0.2">
      <c r="A42" s="232">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26"/>
      <c r="BK42" s="226"/>
      <c r="BL42" s="226"/>
      <c r="BM42" s="226"/>
      <c r="BN42" s="226"/>
      <c r="BO42" s="235"/>
      <c r="BP42" s="235"/>
      <c r="BQ42" s="232">
        <v>36</v>
      </c>
      <c r="BR42" s="233"/>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24"/>
    </row>
    <row r="43" spans="1:131" ht="26.25" customHeight="1" x14ac:dyDescent="0.2">
      <c r="A43" s="232">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26"/>
      <c r="BK43" s="226"/>
      <c r="BL43" s="226"/>
      <c r="BM43" s="226"/>
      <c r="BN43" s="226"/>
      <c r="BO43" s="235"/>
      <c r="BP43" s="235"/>
      <c r="BQ43" s="232">
        <v>37</v>
      </c>
      <c r="BR43" s="233"/>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24"/>
    </row>
    <row r="44" spans="1:131" ht="26.25" customHeight="1" x14ac:dyDescent="0.2">
      <c r="A44" s="232">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26"/>
      <c r="BK44" s="226"/>
      <c r="BL44" s="226"/>
      <c r="BM44" s="226"/>
      <c r="BN44" s="226"/>
      <c r="BO44" s="235"/>
      <c r="BP44" s="235"/>
      <c r="BQ44" s="232">
        <v>38</v>
      </c>
      <c r="BR44" s="233"/>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24"/>
    </row>
    <row r="45" spans="1:131" ht="26.25" customHeight="1" x14ac:dyDescent="0.2">
      <c r="A45" s="232">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26"/>
      <c r="BK45" s="226"/>
      <c r="BL45" s="226"/>
      <c r="BM45" s="226"/>
      <c r="BN45" s="226"/>
      <c r="BO45" s="235"/>
      <c r="BP45" s="235"/>
      <c r="BQ45" s="232">
        <v>39</v>
      </c>
      <c r="BR45" s="233"/>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24"/>
    </row>
    <row r="46" spans="1:131" ht="26.25" customHeight="1" x14ac:dyDescent="0.2">
      <c r="A46" s="232">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26"/>
      <c r="BK46" s="226"/>
      <c r="BL46" s="226"/>
      <c r="BM46" s="226"/>
      <c r="BN46" s="226"/>
      <c r="BO46" s="235"/>
      <c r="BP46" s="235"/>
      <c r="BQ46" s="232">
        <v>40</v>
      </c>
      <c r="BR46" s="233"/>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24"/>
    </row>
    <row r="47" spans="1:131" ht="26.25" customHeight="1" x14ac:dyDescent="0.2">
      <c r="A47" s="232">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26"/>
      <c r="BK47" s="226"/>
      <c r="BL47" s="226"/>
      <c r="BM47" s="226"/>
      <c r="BN47" s="226"/>
      <c r="BO47" s="235"/>
      <c r="BP47" s="235"/>
      <c r="BQ47" s="232">
        <v>41</v>
      </c>
      <c r="BR47" s="233"/>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24"/>
    </row>
    <row r="48" spans="1:131" ht="26.25" customHeight="1" x14ac:dyDescent="0.2">
      <c r="A48" s="232">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26"/>
      <c r="BK48" s="226"/>
      <c r="BL48" s="226"/>
      <c r="BM48" s="226"/>
      <c r="BN48" s="226"/>
      <c r="BO48" s="235"/>
      <c r="BP48" s="235"/>
      <c r="BQ48" s="232">
        <v>42</v>
      </c>
      <c r="BR48" s="233"/>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24"/>
    </row>
    <row r="49" spans="1:131" ht="26.25" customHeight="1" x14ac:dyDescent="0.2">
      <c r="A49" s="232">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26"/>
      <c r="BK49" s="226"/>
      <c r="BL49" s="226"/>
      <c r="BM49" s="226"/>
      <c r="BN49" s="226"/>
      <c r="BO49" s="235"/>
      <c r="BP49" s="235"/>
      <c r="BQ49" s="232">
        <v>43</v>
      </c>
      <c r="BR49" s="233"/>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24"/>
    </row>
    <row r="50" spans="1:131" ht="26.25" customHeight="1" x14ac:dyDescent="0.2">
      <c r="A50" s="232">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26"/>
      <c r="BK50" s="226"/>
      <c r="BL50" s="226"/>
      <c r="BM50" s="226"/>
      <c r="BN50" s="226"/>
      <c r="BO50" s="235"/>
      <c r="BP50" s="235"/>
      <c r="BQ50" s="232">
        <v>44</v>
      </c>
      <c r="BR50" s="233"/>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24"/>
    </row>
    <row r="51" spans="1:131" ht="26.25" customHeight="1" x14ac:dyDescent="0.2">
      <c r="A51" s="232">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26"/>
      <c r="BK51" s="226"/>
      <c r="BL51" s="226"/>
      <c r="BM51" s="226"/>
      <c r="BN51" s="226"/>
      <c r="BO51" s="235"/>
      <c r="BP51" s="235"/>
      <c r="BQ51" s="232">
        <v>45</v>
      </c>
      <c r="BR51" s="233"/>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24"/>
    </row>
    <row r="52" spans="1:131" ht="26.25" customHeight="1" x14ac:dyDescent="0.2">
      <c r="A52" s="232">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26"/>
      <c r="BK52" s="226"/>
      <c r="BL52" s="226"/>
      <c r="BM52" s="226"/>
      <c r="BN52" s="226"/>
      <c r="BO52" s="235"/>
      <c r="BP52" s="235"/>
      <c r="BQ52" s="232">
        <v>46</v>
      </c>
      <c r="BR52" s="233"/>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24"/>
    </row>
    <row r="53" spans="1:131" ht="26.25" customHeight="1" x14ac:dyDescent="0.2">
      <c r="A53" s="232">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26"/>
      <c r="BK53" s="226"/>
      <c r="BL53" s="226"/>
      <c r="BM53" s="226"/>
      <c r="BN53" s="226"/>
      <c r="BO53" s="235"/>
      <c r="BP53" s="235"/>
      <c r="BQ53" s="232">
        <v>47</v>
      </c>
      <c r="BR53" s="233"/>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24"/>
    </row>
    <row r="54" spans="1:131" ht="26.25" customHeight="1" x14ac:dyDescent="0.2">
      <c r="A54" s="232">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26"/>
      <c r="BK54" s="226"/>
      <c r="BL54" s="226"/>
      <c r="BM54" s="226"/>
      <c r="BN54" s="226"/>
      <c r="BO54" s="235"/>
      <c r="BP54" s="235"/>
      <c r="BQ54" s="232">
        <v>48</v>
      </c>
      <c r="BR54" s="233"/>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24"/>
    </row>
    <row r="55" spans="1:131" ht="26.25" customHeight="1" x14ac:dyDescent="0.2">
      <c r="A55" s="232">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26"/>
      <c r="BK55" s="226"/>
      <c r="BL55" s="226"/>
      <c r="BM55" s="226"/>
      <c r="BN55" s="226"/>
      <c r="BO55" s="235"/>
      <c r="BP55" s="235"/>
      <c r="BQ55" s="232">
        <v>49</v>
      </c>
      <c r="BR55" s="233"/>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24"/>
    </row>
    <row r="56" spans="1:131" ht="26.25" customHeight="1" x14ac:dyDescent="0.2">
      <c r="A56" s="232">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26"/>
      <c r="BK56" s="226"/>
      <c r="BL56" s="226"/>
      <c r="BM56" s="226"/>
      <c r="BN56" s="226"/>
      <c r="BO56" s="235"/>
      <c r="BP56" s="235"/>
      <c r="BQ56" s="232">
        <v>50</v>
      </c>
      <c r="BR56" s="233"/>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24"/>
    </row>
    <row r="57" spans="1:131" ht="26.25" customHeight="1" x14ac:dyDescent="0.2">
      <c r="A57" s="232">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26"/>
      <c r="BK57" s="226"/>
      <c r="BL57" s="226"/>
      <c r="BM57" s="226"/>
      <c r="BN57" s="226"/>
      <c r="BO57" s="235"/>
      <c r="BP57" s="235"/>
      <c r="BQ57" s="232">
        <v>51</v>
      </c>
      <c r="BR57" s="233"/>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24"/>
    </row>
    <row r="58" spans="1:131" ht="26.25" customHeight="1" x14ac:dyDescent="0.2">
      <c r="A58" s="232">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26"/>
      <c r="BK58" s="226"/>
      <c r="BL58" s="226"/>
      <c r="BM58" s="226"/>
      <c r="BN58" s="226"/>
      <c r="BO58" s="235"/>
      <c r="BP58" s="235"/>
      <c r="BQ58" s="232">
        <v>52</v>
      </c>
      <c r="BR58" s="233"/>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24"/>
    </row>
    <row r="59" spans="1:131" ht="26.25" customHeight="1" x14ac:dyDescent="0.2">
      <c r="A59" s="232">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26"/>
      <c r="BK59" s="226"/>
      <c r="BL59" s="226"/>
      <c r="BM59" s="226"/>
      <c r="BN59" s="226"/>
      <c r="BO59" s="235"/>
      <c r="BP59" s="235"/>
      <c r="BQ59" s="232">
        <v>53</v>
      </c>
      <c r="BR59" s="233"/>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24"/>
    </row>
    <row r="60" spans="1:131" ht="26.25" customHeight="1" x14ac:dyDescent="0.2">
      <c r="A60" s="232">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26"/>
      <c r="BK60" s="226"/>
      <c r="BL60" s="226"/>
      <c r="BM60" s="226"/>
      <c r="BN60" s="226"/>
      <c r="BO60" s="235"/>
      <c r="BP60" s="235"/>
      <c r="BQ60" s="232">
        <v>54</v>
      </c>
      <c r="BR60" s="233"/>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24"/>
    </row>
    <row r="61" spans="1:131" ht="26.25" customHeight="1" thickBot="1" x14ac:dyDescent="0.25">
      <c r="A61" s="232">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26"/>
      <c r="BK61" s="226"/>
      <c r="BL61" s="226"/>
      <c r="BM61" s="226"/>
      <c r="BN61" s="226"/>
      <c r="BO61" s="235"/>
      <c r="BP61" s="235"/>
      <c r="BQ61" s="232">
        <v>55</v>
      </c>
      <c r="BR61" s="233"/>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24"/>
    </row>
    <row r="62" spans="1:131" ht="26.25" customHeight="1" x14ac:dyDescent="0.2">
      <c r="A62" s="232">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35"/>
      <c r="BP62" s="235"/>
      <c r="BQ62" s="232">
        <v>56</v>
      </c>
      <c r="BR62" s="233"/>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24"/>
    </row>
    <row r="63" spans="1:131" ht="26.25" customHeight="1" thickBot="1" x14ac:dyDescent="0.25">
      <c r="A63" s="234"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f>SUM(AF28:AJ32)</f>
        <v>1119</v>
      </c>
      <c r="AG63" s="857"/>
      <c r="AH63" s="857"/>
      <c r="AI63" s="857"/>
      <c r="AJ63" s="858"/>
      <c r="AK63" s="859"/>
      <c r="AL63" s="854"/>
      <c r="AM63" s="854"/>
      <c r="AN63" s="854"/>
      <c r="AO63" s="854"/>
      <c r="AP63" s="857">
        <f>SUM(AP28:AT32)</f>
        <v>1379</v>
      </c>
      <c r="AQ63" s="857"/>
      <c r="AR63" s="857"/>
      <c r="AS63" s="857"/>
      <c r="AT63" s="857"/>
      <c r="AU63" s="857">
        <f>SUM(AU28:AY32)</f>
        <v>210</v>
      </c>
      <c r="AV63" s="857"/>
      <c r="AW63" s="857"/>
      <c r="AX63" s="857"/>
      <c r="AY63" s="857"/>
      <c r="AZ63" s="861"/>
      <c r="BA63" s="861"/>
      <c r="BB63" s="861"/>
      <c r="BC63" s="861"/>
      <c r="BD63" s="861"/>
      <c r="BE63" s="862"/>
      <c r="BF63" s="862"/>
      <c r="BG63" s="862"/>
      <c r="BH63" s="862"/>
      <c r="BI63" s="863"/>
      <c r="BJ63" s="864" t="s">
        <v>122</v>
      </c>
      <c r="BK63" s="865"/>
      <c r="BL63" s="865"/>
      <c r="BM63" s="865"/>
      <c r="BN63" s="866"/>
      <c r="BO63" s="235"/>
      <c r="BP63" s="235"/>
      <c r="BQ63" s="232">
        <v>57</v>
      </c>
      <c r="BR63" s="233"/>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24"/>
    </row>
    <row r="65" spans="1:131" ht="26.25" customHeight="1" thickBot="1" x14ac:dyDescent="0.25">
      <c r="A65" s="226" t="s">
        <v>396</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24"/>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35"/>
      <c r="BF66" s="235"/>
      <c r="BG66" s="235"/>
      <c r="BH66" s="235"/>
      <c r="BI66" s="235"/>
      <c r="BJ66" s="235"/>
      <c r="BK66" s="235"/>
      <c r="BL66" s="235"/>
      <c r="BM66" s="235"/>
      <c r="BN66" s="235"/>
      <c r="BO66" s="235"/>
      <c r="BP66" s="235"/>
      <c r="BQ66" s="232">
        <v>60</v>
      </c>
      <c r="BR66" s="237"/>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24"/>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35"/>
      <c r="BF67" s="235"/>
      <c r="BG67" s="235"/>
      <c r="BH67" s="235"/>
      <c r="BI67" s="235"/>
      <c r="BJ67" s="235"/>
      <c r="BK67" s="235"/>
      <c r="BL67" s="235"/>
      <c r="BM67" s="235"/>
      <c r="BN67" s="235"/>
      <c r="BO67" s="235"/>
      <c r="BP67" s="235"/>
      <c r="BQ67" s="232">
        <v>61</v>
      </c>
      <c r="BR67" s="237"/>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24"/>
    </row>
    <row r="68" spans="1:131" ht="26.25" customHeight="1" thickTop="1" x14ac:dyDescent="0.2">
      <c r="A68" s="230">
        <v>1</v>
      </c>
      <c r="B68" s="882" t="s">
        <v>548</v>
      </c>
      <c r="C68" s="883"/>
      <c r="D68" s="883"/>
      <c r="E68" s="883"/>
      <c r="F68" s="883"/>
      <c r="G68" s="883"/>
      <c r="H68" s="883"/>
      <c r="I68" s="883"/>
      <c r="J68" s="883"/>
      <c r="K68" s="883"/>
      <c r="L68" s="883"/>
      <c r="M68" s="883"/>
      <c r="N68" s="883"/>
      <c r="O68" s="883"/>
      <c r="P68" s="884"/>
      <c r="Q68" s="885">
        <v>22493</v>
      </c>
      <c r="R68" s="879"/>
      <c r="S68" s="879"/>
      <c r="T68" s="879"/>
      <c r="U68" s="879"/>
      <c r="V68" s="879">
        <v>18905</v>
      </c>
      <c r="W68" s="879"/>
      <c r="X68" s="879"/>
      <c r="Y68" s="879"/>
      <c r="Z68" s="879"/>
      <c r="AA68" s="879">
        <v>3589</v>
      </c>
      <c r="AB68" s="879"/>
      <c r="AC68" s="879"/>
      <c r="AD68" s="879"/>
      <c r="AE68" s="879"/>
      <c r="AF68" s="879">
        <v>3589</v>
      </c>
      <c r="AG68" s="879"/>
      <c r="AH68" s="879"/>
      <c r="AI68" s="879"/>
      <c r="AJ68" s="879"/>
      <c r="AK68" s="879">
        <v>216</v>
      </c>
      <c r="AL68" s="879"/>
      <c r="AM68" s="879"/>
      <c r="AN68" s="879"/>
      <c r="AO68" s="879"/>
      <c r="AP68" s="879" t="s">
        <v>547</v>
      </c>
      <c r="AQ68" s="879"/>
      <c r="AR68" s="879"/>
      <c r="AS68" s="879"/>
      <c r="AT68" s="879"/>
      <c r="AU68" s="879" t="s">
        <v>547</v>
      </c>
      <c r="AV68" s="879"/>
      <c r="AW68" s="879"/>
      <c r="AX68" s="879"/>
      <c r="AY68" s="879"/>
      <c r="AZ68" s="880"/>
      <c r="BA68" s="880"/>
      <c r="BB68" s="880"/>
      <c r="BC68" s="880"/>
      <c r="BD68" s="881"/>
      <c r="BE68" s="235"/>
      <c r="BF68" s="235"/>
      <c r="BG68" s="235"/>
      <c r="BH68" s="235"/>
      <c r="BI68" s="235"/>
      <c r="BJ68" s="235"/>
      <c r="BK68" s="235"/>
      <c r="BL68" s="235"/>
      <c r="BM68" s="235"/>
      <c r="BN68" s="235"/>
      <c r="BO68" s="235"/>
      <c r="BP68" s="235"/>
      <c r="BQ68" s="232">
        <v>62</v>
      </c>
      <c r="BR68" s="237"/>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24"/>
    </row>
    <row r="69" spans="1:131" ht="26.25" customHeight="1" x14ac:dyDescent="0.2">
      <c r="A69" s="232">
        <v>2</v>
      </c>
      <c r="B69" s="886" t="s">
        <v>549</v>
      </c>
      <c r="C69" s="887"/>
      <c r="D69" s="887"/>
      <c r="E69" s="887"/>
      <c r="F69" s="887"/>
      <c r="G69" s="887"/>
      <c r="H69" s="887"/>
      <c r="I69" s="887"/>
      <c r="J69" s="887"/>
      <c r="K69" s="887"/>
      <c r="L69" s="887"/>
      <c r="M69" s="887"/>
      <c r="N69" s="887"/>
      <c r="O69" s="887"/>
      <c r="P69" s="888"/>
      <c r="Q69" s="889">
        <v>187</v>
      </c>
      <c r="R69" s="843"/>
      <c r="S69" s="843"/>
      <c r="T69" s="843"/>
      <c r="U69" s="843"/>
      <c r="V69" s="843">
        <v>162</v>
      </c>
      <c r="W69" s="843"/>
      <c r="X69" s="843"/>
      <c r="Y69" s="843"/>
      <c r="Z69" s="843"/>
      <c r="AA69" s="843">
        <v>26</v>
      </c>
      <c r="AB69" s="843"/>
      <c r="AC69" s="843"/>
      <c r="AD69" s="843"/>
      <c r="AE69" s="843"/>
      <c r="AF69" s="843">
        <v>26</v>
      </c>
      <c r="AG69" s="843"/>
      <c r="AH69" s="843"/>
      <c r="AI69" s="843"/>
      <c r="AJ69" s="843"/>
      <c r="AK69" s="843" t="s">
        <v>547</v>
      </c>
      <c r="AL69" s="843"/>
      <c r="AM69" s="843"/>
      <c r="AN69" s="843"/>
      <c r="AO69" s="843"/>
      <c r="AP69" s="843" t="s">
        <v>547</v>
      </c>
      <c r="AQ69" s="843"/>
      <c r="AR69" s="843"/>
      <c r="AS69" s="843"/>
      <c r="AT69" s="843"/>
      <c r="AU69" s="843" t="s">
        <v>547</v>
      </c>
      <c r="AV69" s="843"/>
      <c r="AW69" s="843"/>
      <c r="AX69" s="843"/>
      <c r="AY69" s="843"/>
      <c r="AZ69" s="845"/>
      <c r="BA69" s="845"/>
      <c r="BB69" s="845"/>
      <c r="BC69" s="845"/>
      <c r="BD69" s="846"/>
      <c r="BE69" s="235"/>
      <c r="BF69" s="235"/>
      <c r="BG69" s="235"/>
      <c r="BH69" s="235"/>
      <c r="BI69" s="235"/>
      <c r="BJ69" s="235"/>
      <c r="BK69" s="235"/>
      <c r="BL69" s="235"/>
      <c r="BM69" s="235"/>
      <c r="BN69" s="235"/>
      <c r="BO69" s="235"/>
      <c r="BP69" s="235"/>
      <c r="BQ69" s="232">
        <v>63</v>
      </c>
      <c r="BR69" s="237"/>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24"/>
    </row>
    <row r="70" spans="1:131" ht="26.25" customHeight="1" x14ac:dyDescent="0.2">
      <c r="A70" s="232">
        <v>3</v>
      </c>
      <c r="B70" s="886" t="s">
        <v>550</v>
      </c>
      <c r="C70" s="887"/>
      <c r="D70" s="887"/>
      <c r="E70" s="887"/>
      <c r="F70" s="887"/>
      <c r="G70" s="887"/>
      <c r="H70" s="887"/>
      <c r="I70" s="887"/>
      <c r="J70" s="887"/>
      <c r="K70" s="887"/>
      <c r="L70" s="887"/>
      <c r="M70" s="887"/>
      <c r="N70" s="887"/>
      <c r="O70" s="887"/>
      <c r="P70" s="888"/>
      <c r="Q70" s="889">
        <v>104</v>
      </c>
      <c r="R70" s="843"/>
      <c r="S70" s="843"/>
      <c r="T70" s="843"/>
      <c r="U70" s="843"/>
      <c r="V70" s="843">
        <v>94</v>
      </c>
      <c r="W70" s="843"/>
      <c r="X70" s="843"/>
      <c r="Y70" s="843"/>
      <c r="Z70" s="843"/>
      <c r="AA70" s="843">
        <v>10</v>
      </c>
      <c r="AB70" s="843"/>
      <c r="AC70" s="843"/>
      <c r="AD70" s="843"/>
      <c r="AE70" s="843"/>
      <c r="AF70" s="843">
        <v>10</v>
      </c>
      <c r="AG70" s="843"/>
      <c r="AH70" s="843"/>
      <c r="AI70" s="843"/>
      <c r="AJ70" s="843"/>
      <c r="AK70" s="843">
        <v>1</v>
      </c>
      <c r="AL70" s="843"/>
      <c r="AM70" s="843"/>
      <c r="AN70" s="843"/>
      <c r="AO70" s="843"/>
      <c r="AP70" s="843" t="s">
        <v>547</v>
      </c>
      <c r="AQ70" s="843"/>
      <c r="AR70" s="843"/>
      <c r="AS70" s="843"/>
      <c r="AT70" s="843"/>
      <c r="AU70" s="843" t="s">
        <v>547</v>
      </c>
      <c r="AV70" s="843"/>
      <c r="AW70" s="843"/>
      <c r="AX70" s="843"/>
      <c r="AY70" s="843"/>
      <c r="AZ70" s="845"/>
      <c r="BA70" s="845"/>
      <c r="BB70" s="845"/>
      <c r="BC70" s="845"/>
      <c r="BD70" s="846"/>
      <c r="BE70" s="235"/>
      <c r="BF70" s="235"/>
      <c r="BG70" s="235"/>
      <c r="BH70" s="235"/>
      <c r="BI70" s="235"/>
      <c r="BJ70" s="235"/>
      <c r="BK70" s="235"/>
      <c r="BL70" s="235"/>
      <c r="BM70" s="235"/>
      <c r="BN70" s="235"/>
      <c r="BO70" s="235"/>
      <c r="BP70" s="235"/>
      <c r="BQ70" s="232">
        <v>64</v>
      </c>
      <c r="BR70" s="237"/>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24"/>
    </row>
    <row r="71" spans="1:131" ht="26.25" customHeight="1" x14ac:dyDescent="0.2">
      <c r="A71" s="232">
        <v>4</v>
      </c>
      <c r="B71" s="886" t="s">
        <v>551</v>
      </c>
      <c r="C71" s="887"/>
      <c r="D71" s="887"/>
      <c r="E71" s="887"/>
      <c r="F71" s="887"/>
      <c r="G71" s="887"/>
      <c r="H71" s="887"/>
      <c r="I71" s="887"/>
      <c r="J71" s="887"/>
      <c r="K71" s="887"/>
      <c r="L71" s="887"/>
      <c r="M71" s="887"/>
      <c r="N71" s="887"/>
      <c r="O71" s="887"/>
      <c r="P71" s="888"/>
      <c r="Q71" s="889">
        <v>100</v>
      </c>
      <c r="R71" s="843"/>
      <c r="S71" s="843"/>
      <c r="T71" s="843"/>
      <c r="U71" s="843"/>
      <c r="V71" s="843">
        <v>62</v>
      </c>
      <c r="W71" s="843"/>
      <c r="X71" s="843"/>
      <c r="Y71" s="843"/>
      <c r="Z71" s="843"/>
      <c r="AA71" s="843">
        <v>37</v>
      </c>
      <c r="AB71" s="843"/>
      <c r="AC71" s="843"/>
      <c r="AD71" s="843"/>
      <c r="AE71" s="843"/>
      <c r="AF71" s="843">
        <v>37</v>
      </c>
      <c r="AG71" s="843"/>
      <c r="AH71" s="843"/>
      <c r="AI71" s="843"/>
      <c r="AJ71" s="843"/>
      <c r="AK71" s="843" t="s">
        <v>547</v>
      </c>
      <c r="AL71" s="843"/>
      <c r="AM71" s="843"/>
      <c r="AN71" s="843"/>
      <c r="AO71" s="843"/>
      <c r="AP71" s="843" t="s">
        <v>547</v>
      </c>
      <c r="AQ71" s="843"/>
      <c r="AR71" s="843"/>
      <c r="AS71" s="843"/>
      <c r="AT71" s="843"/>
      <c r="AU71" s="843" t="s">
        <v>547</v>
      </c>
      <c r="AV71" s="843"/>
      <c r="AW71" s="843"/>
      <c r="AX71" s="843"/>
      <c r="AY71" s="843"/>
      <c r="AZ71" s="845"/>
      <c r="BA71" s="845"/>
      <c r="BB71" s="845"/>
      <c r="BC71" s="845"/>
      <c r="BD71" s="846"/>
      <c r="BE71" s="235"/>
      <c r="BF71" s="235"/>
      <c r="BG71" s="235"/>
      <c r="BH71" s="235"/>
      <c r="BI71" s="235"/>
      <c r="BJ71" s="235"/>
      <c r="BK71" s="235"/>
      <c r="BL71" s="235"/>
      <c r="BM71" s="235"/>
      <c r="BN71" s="235"/>
      <c r="BO71" s="235"/>
      <c r="BP71" s="235"/>
      <c r="BQ71" s="232">
        <v>65</v>
      </c>
      <c r="BR71" s="237"/>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24"/>
    </row>
    <row r="72" spans="1:131" ht="26.25" customHeight="1" x14ac:dyDescent="0.2">
      <c r="A72" s="232">
        <v>5</v>
      </c>
      <c r="B72" s="886" t="s">
        <v>552</v>
      </c>
      <c r="C72" s="887"/>
      <c r="D72" s="887"/>
      <c r="E72" s="887"/>
      <c r="F72" s="887"/>
      <c r="G72" s="887"/>
      <c r="H72" s="887"/>
      <c r="I72" s="887"/>
      <c r="J72" s="887"/>
      <c r="K72" s="887"/>
      <c r="L72" s="887"/>
      <c r="M72" s="887"/>
      <c r="N72" s="887"/>
      <c r="O72" s="887"/>
      <c r="P72" s="888"/>
      <c r="Q72" s="889">
        <v>2922</v>
      </c>
      <c r="R72" s="843"/>
      <c r="S72" s="843"/>
      <c r="T72" s="843"/>
      <c r="U72" s="843"/>
      <c r="V72" s="843">
        <v>2446</v>
      </c>
      <c r="W72" s="843"/>
      <c r="X72" s="843"/>
      <c r="Y72" s="843"/>
      <c r="Z72" s="843"/>
      <c r="AA72" s="843">
        <v>476</v>
      </c>
      <c r="AB72" s="843"/>
      <c r="AC72" s="843"/>
      <c r="AD72" s="843"/>
      <c r="AE72" s="843"/>
      <c r="AF72" s="843">
        <v>476</v>
      </c>
      <c r="AG72" s="843"/>
      <c r="AH72" s="843"/>
      <c r="AI72" s="843"/>
      <c r="AJ72" s="843"/>
      <c r="AK72" s="843">
        <v>58</v>
      </c>
      <c r="AL72" s="843"/>
      <c r="AM72" s="843"/>
      <c r="AN72" s="843"/>
      <c r="AO72" s="843"/>
      <c r="AP72" s="843" t="s">
        <v>547</v>
      </c>
      <c r="AQ72" s="843"/>
      <c r="AR72" s="843"/>
      <c r="AS72" s="843"/>
      <c r="AT72" s="843"/>
      <c r="AU72" s="843" t="s">
        <v>547</v>
      </c>
      <c r="AV72" s="843"/>
      <c r="AW72" s="843"/>
      <c r="AX72" s="843"/>
      <c r="AY72" s="843"/>
      <c r="AZ72" s="845"/>
      <c r="BA72" s="845"/>
      <c r="BB72" s="845"/>
      <c r="BC72" s="845"/>
      <c r="BD72" s="846"/>
      <c r="BE72" s="235"/>
      <c r="BF72" s="235"/>
      <c r="BG72" s="235"/>
      <c r="BH72" s="235"/>
      <c r="BI72" s="235"/>
      <c r="BJ72" s="235"/>
      <c r="BK72" s="235"/>
      <c r="BL72" s="235"/>
      <c r="BM72" s="235"/>
      <c r="BN72" s="235"/>
      <c r="BO72" s="235"/>
      <c r="BP72" s="235"/>
      <c r="BQ72" s="232">
        <v>66</v>
      </c>
      <c r="BR72" s="237"/>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24"/>
    </row>
    <row r="73" spans="1:131" ht="26.25" customHeight="1" x14ac:dyDescent="0.2">
      <c r="A73" s="232">
        <v>6</v>
      </c>
      <c r="B73" s="886" t="s">
        <v>553</v>
      </c>
      <c r="C73" s="887"/>
      <c r="D73" s="887"/>
      <c r="E73" s="887"/>
      <c r="F73" s="887"/>
      <c r="G73" s="887"/>
      <c r="H73" s="887"/>
      <c r="I73" s="887"/>
      <c r="J73" s="887"/>
      <c r="K73" s="887"/>
      <c r="L73" s="887"/>
      <c r="M73" s="887"/>
      <c r="N73" s="887"/>
      <c r="O73" s="887"/>
      <c r="P73" s="888"/>
      <c r="Q73" s="889">
        <v>758421</v>
      </c>
      <c r="R73" s="843"/>
      <c r="S73" s="843"/>
      <c r="T73" s="843"/>
      <c r="U73" s="843"/>
      <c r="V73" s="843">
        <v>750353</v>
      </c>
      <c r="W73" s="843"/>
      <c r="X73" s="843"/>
      <c r="Y73" s="843"/>
      <c r="Z73" s="843"/>
      <c r="AA73" s="843">
        <v>8067</v>
      </c>
      <c r="AB73" s="843"/>
      <c r="AC73" s="843"/>
      <c r="AD73" s="843"/>
      <c r="AE73" s="843"/>
      <c r="AF73" s="843">
        <v>8067</v>
      </c>
      <c r="AG73" s="843"/>
      <c r="AH73" s="843"/>
      <c r="AI73" s="843"/>
      <c r="AJ73" s="843"/>
      <c r="AK73" s="843">
        <v>4245</v>
      </c>
      <c r="AL73" s="843"/>
      <c r="AM73" s="843"/>
      <c r="AN73" s="843"/>
      <c r="AO73" s="843"/>
      <c r="AP73" s="843" t="s">
        <v>547</v>
      </c>
      <c r="AQ73" s="843"/>
      <c r="AR73" s="843"/>
      <c r="AS73" s="843"/>
      <c r="AT73" s="843"/>
      <c r="AU73" s="843" t="s">
        <v>547</v>
      </c>
      <c r="AV73" s="843"/>
      <c r="AW73" s="843"/>
      <c r="AX73" s="843"/>
      <c r="AY73" s="843"/>
      <c r="AZ73" s="845"/>
      <c r="BA73" s="845"/>
      <c r="BB73" s="845"/>
      <c r="BC73" s="845"/>
      <c r="BD73" s="846"/>
      <c r="BE73" s="235"/>
      <c r="BF73" s="235"/>
      <c r="BG73" s="235"/>
      <c r="BH73" s="235"/>
      <c r="BI73" s="235"/>
      <c r="BJ73" s="235"/>
      <c r="BK73" s="235"/>
      <c r="BL73" s="235"/>
      <c r="BM73" s="235"/>
      <c r="BN73" s="235"/>
      <c r="BO73" s="235"/>
      <c r="BP73" s="235"/>
      <c r="BQ73" s="232">
        <v>67</v>
      </c>
      <c r="BR73" s="237"/>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24"/>
    </row>
    <row r="74" spans="1:131" ht="26.25" customHeight="1" x14ac:dyDescent="0.2">
      <c r="A74" s="232">
        <v>7</v>
      </c>
      <c r="B74" s="886" t="s">
        <v>554</v>
      </c>
      <c r="C74" s="887"/>
      <c r="D74" s="887"/>
      <c r="E74" s="887"/>
      <c r="F74" s="887"/>
      <c r="G74" s="887"/>
      <c r="H74" s="887"/>
      <c r="I74" s="887"/>
      <c r="J74" s="887"/>
      <c r="K74" s="887"/>
      <c r="L74" s="887"/>
      <c r="M74" s="887"/>
      <c r="N74" s="887"/>
      <c r="O74" s="887"/>
      <c r="P74" s="888"/>
      <c r="Q74" s="889">
        <v>1836</v>
      </c>
      <c r="R74" s="843"/>
      <c r="S74" s="843"/>
      <c r="T74" s="843"/>
      <c r="U74" s="843"/>
      <c r="V74" s="843">
        <v>1747</v>
      </c>
      <c r="W74" s="843"/>
      <c r="X74" s="843"/>
      <c r="Y74" s="843"/>
      <c r="Z74" s="843"/>
      <c r="AA74" s="843">
        <v>89</v>
      </c>
      <c r="AB74" s="843"/>
      <c r="AC74" s="843"/>
      <c r="AD74" s="843"/>
      <c r="AE74" s="843"/>
      <c r="AF74" s="843">
        <v>89</v>
      </c>
      <c r="AG74" s="843"/>
      <c r="AH74" s="843"/>
      <c r="AI74" s="843"/>
      <c r="AJ74" s="843"/>
      <c r="AK74" s="843" t="s">
        <v>547</v>
      </c>
      <c r="AL74" s="843"/>
      <c r="AM74" s="843"/>
      <c r="AN74" s="843"/>
      <c r="AO74" s="843"/>
      <c r="AP74" s="843">
        <v>2439</v>
      </c>
      <c r="AQ74" s="843"/>
      <c r="AR74" s="843"/>
      <c r="AS74" s="843"/>
      <c r="AT74" s="843"/>
      <c r="AU74" s="843">
        <v>259</v>
      </c>
      <c r="AV74" s="843"/>
      <c r="AW74" s="843"/>
      <c r="AX74" s="843"/>
      <c r="AY74" s="843"/>
      <c r="AZ74" s="845"/>
      <c r="BA74" s="845"/>
      <c r="BB74" s="845"/>
      <c r="BC74" s="845"/>
      <c r="BD74" s="846"/>
      <c r="BE74" s="235"/>
      <c r="BF74" s="235"/>
      <c r="BG74" s="235"/>
      <c r="BH74" s="235"/>
      <c r="BI74" s="235"/>
      <c r="BJ74" s="235"/>
      <c r="BK74" s="235"/>
      <c r="BL74" s="235"/>
      <c r="BM74" s="235"/>
      <c r="BN74" s="235"/>
      <c r="BO74" s="235"/>
      <c r="BP74" s="235"/>
      <c r="BQ74" s="232">
        <v>68</v>
      </c>
      <c r="BR74" s="237"/>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24"/>
    </row>
    <row r="75" spans="1:131" ht="26.25" customHeight="1" x14ac:dyDescent="0.2">
      <c r="A75" s="232">
        <v>8</v>
      </c>
      <c r="B75" s="886" t="s">
        <v>555</v>
      </c>
      <c r="C75" s="887"/>
      <c r="D75" s="887"/>
      <c r="E75" s="887"/>
      <c r="F75" s="887"/>
      <c r="G75" s="887"/>
      <c r="H75" s="887"/>
      <c r="I75" s="887"/>
      <c r="J75" s="887"/>
      <c r="K75" s="887"/>
      <c r="L75" s="887"/>
      <c r="M75" s="887"/>
      <c r="N75" s="887"/>
      <c r="O75" s="887"/>
      <c r="P75" s="888"/>
      <c r="Q75" s="890">
        <v>370</v>
      </c>
      <c r="R75" s="891"/>
      <c r="S75" s="891"/>
      <c r="T75" s="891"/>
      <c r="U75" s="847"/>
      <c r="V75" s="892">
        <v>361</v>
      </c>
      <c r="W75" s="891"/>
      <c r="X75" s="891"/>
      <c r="Y75" s="891"/>
      <c r="Z75" s="847"/>
      <c r="AA75" s="892">
        <v>9</v>
      </c>
      <c r="AB75" s="891"/>
      <c r="AC75" s="891"/>
      <c r="AD75" s="891"/>
      <c r="AE75" s="847"/>
      <c r="AF75" s="892">
        <v>9</v>
      </c>
      <c r="AG75" s="891"/>
      <c r="AH75" s="891"/>
      <c r="AI75" s="891"/>
      <c r="AJ75" s="847"/>
      <c r="AK75" s="892">
        <v>6</v>
      </c>
      <c r="AL75" s="891"/>
      <c r="AM75" s="891"/>
      <c r="AN75" s="891"/>
      <c r="AO75" s="847"/>
      <c r="AP75" s="892" t="s">
        <v>547</v>
      </c>
      <c r="AQ75" s="891"/>
      <c r="AR75" s="891"/>
      <c r="AS75" s="891"/>
      <c r="AT75" s="847"/>
      <c r="AU75" s="892" t="s">
        <v>547</v>
      </c>
      <c r="AV75" s="891"/>
      <c r="AW75" s="891"/>
      <c r="AX75" s="891"/>
      <c r="AY75" s="847"/>
      <c r="AZ75" s="845"/>
      <c r="BA75" s="845"/>
      <c r="BB75" s="845"/>
      <c r="BC75" s="845"/>
      <c r="BD75" s="846"/>
      <c r="BE75" s="235"/>
      <c r="BF75" s="235"/>
      <c r="BG75" s="235"/>
      <c r="BH75" s="235"/>
      <c r="BI75" s="235"/>
      <c r="BJ75" s="235"/>
      <c r="BK75" s="235"/>
      <c r="BL75" s="235"/>
      <c r="BM75" s="235"/>
      <c r="BN75" s="235"/>
      <c r="BO75" s="235"/>
      <c r="BP75" s="235"/>
      <c r="BQ75" s="232">
        <v>69</v>
      </c>
      <c r="BR75" s="237"/>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24"/>
    </row>
    <row r="76" spans="1:131" ht="26.25" customHeight="1" x14ac:dyDescent="0.2">
      <c r="A76" s="232">
        <v>9</v>
      </c>
      <c r="B76" s="886" t="s">
        <v>556</v>
      </c>
      <c r="C76" s="887"/>
      <c r="D76" s="887"/>
      <c r="E76" s="887"/>
      <c r="F76" s="887"/>
      <c r="G76" s="887"/>
      <c r="H76" s="887"/>
      <c r="I76" s="887"/>
      <c r="J76" s="887"/>
      <c r="K76" s="887"/>
      <c r="L76" s="887"/>
      <c r="M76" s="887"/>
      <c r="N76" s="887"/>
      <c r="O76" s="887"/>
      <c r="P76" s="888"/>
      <c r="Q76" s="890">
        <v>318</v>
      </c>
      <c r="R76" s="891"/>
      <c r="S76" s="891"/>
      <c r="T76" s="891"/>
      <c r="U76" s="847"/>
      <c r="V76" s="892">
        <v>299</v>
      </c>
      <c r="W76" s="891"/>
      <c r="X76" s="891"/>
      <c r="Y76" s="891"/>
      <c r="Z76" s="847"/>
      <c r="AA76" s="892">
        <v>19</v>
      </c>
      <c r="AB76" s="891"/>
      <c r="AC76" s="891"/>
      <c r="AD76" s="891"/>
      <c r="AE76" s="847"/>
      <c r="AF76" s="892">
        <v>19</v>
      </c>
      <c r="AG76" s="891"/>
      <c r="AH76" s="891"/>
      <c r="AI76" s="891"/>
      <c r="AJ76" s="847"/>
      <c r="AK76" s="892">
        <v>8</v>
      </c>
      <c r="AL76" s="891"/>
      <c r="AM76" s="891"/>
      <c r="AN76" s="891"/>
      <c r="AO76" s="847"/>
      <c r="AP76" s="892" t="s">
        <v>547</v>
      </c>
      <c r="AQ76" s="891"/>
      <c r="AR76" s="891"/>
      <c r="AS76" s="891"/>
      <c r="AT76" s="847"/>
      <c r="AU76" s="892" t="s">
        <v>547</v>
      </c>
      <c r="AV76" s="891"/>
      <c r="AW76" s="891"/>
      <c r="AX76" s="891"/>
      <c r="AY76" s="847"/>
      <c r="AZ76" s="845"/>
      <c r="BA76" s="845"/>
      <c r="BB76" s="845"/>
      <c r="BC76" s="845"/>
      <c r="BD76" s="846"/>
      <c r="BE76" s="235"/>
      <c r="BF76" s="235"/>
      <c r="BG76" s="235"/>
      <c r="BH76" s="235"/>
      <c r="BI76" s="235"/>
      <c r="BJ76" s="235"/>
      <c r="BK76" s="235"/>
      <c r="BL76" s="235"/>
      <c r="BM76" s="235"/>
      <c r="BN76" s="235"/>
      <c r="BO76" s="235"/>
      <c r="BP76" s="235"/>
      <c r="BQ76" s="232">
        <v>70</v>
      </c>
      <c r="BR76" s="237"/>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24"/>
    </row>
    <row r="77" spans="1:131" ht="26.25" customHeight="1" x14ac:dyDescent="0.2">
      <c r="A77" s="232">
        <v>10</v>
      </c>
      <c r="B77" s="886" t="s">
        <v>557</v>
      </c>
      <c r="C77" s="887"/>
      <c r="D77" s="887"/>
      <c r="E77" s="887"/>
      <c r="F77" s="887"/>
      <c r="G77" s="887"/>
      <c r="H77" s="887"/>
      <c r="I77" s="887"/>
      <c r="J77" s="887"/>
      <c r="K77" s="887"/>
      <c r="L77" s="887"/>
      <c r="M77" s="887"/>
      <c r="N77" s="887"/>
      <c r="O77" s="887"/>
      <c r="P77" s="888"/>
      <c r="Q77" s="890">
        <v>18</v>
      </c>
      <c r="R77" s="891"/>
      <c r="S77" s="891"/>
      <c r="T77" s="891"/>
      <c r="U77" s="847"/>
      <c r="V77" s="892">
        <v>14</v>
      </c>
      <c r="W77" s="891"/>
      <c r="X77" s="891"/>
      <c r="Y77" s="891"/>
      <c r="Z77" s="847"/>
      <c r="AA77" s="892">
        <v>4</v>
      </c>
      <c r="AB77" s="891"/>
      <c r="AC77" s="891"/>
      <c r="AD77" s="891"/>
      <c r="AE77" s="847"/>
      <c r="AF77" s="892">
        <v>4</v>
      </c>
      <c r="AG77" s="891"/>
      <c r="AH77" s="891"/>
      <c r="AI77" s="891"/>
      <c r="AJ77" s="847"/>
      <c r="AK77" s="892">
        <v>4</v>
      </c>
      <c r="AL77" s="891"/>
      <c r="AM77" s="891"/>
      <c r="AN77" s="891"/>
      <c r="AO77" s="847"/>
      <c r="AP77" s="892" t="s">
        <v>547</v>
      </c>
      <c r="AQ77" s="891"/>
      <c r="AR77" s="891"/>
      <c r="AS77" s="891"/>
      <c r="AT77" s="847"/>
      <c r="AU77" s="892" t="s">
        <v>547</v>
      </c>
      <c r="AV77" s="891"/>
      <c r="AW77" s="891"/>
      <c r="AX77" s="891"/>
      <c r="AY77" s="847"/>
      <c r="AZ77" s="845"/>
      <c r="BA77" s="845"/>
      <c r="BB77" s="845"/>
      <c r="BC77" s="845"/>
      <c r="BD77" s="846"/>
      <c r="BE77" s="235"/>
      <c r="BF77" s="235"/>
      <c r="BG77" s="235"/>
      <c r="BH77" s="235"/>
      <c r="BI77" s="235"/>
      <c r="BJ77" s="235"/>
      <c r="BK77" s="235"/>
      <c r="BL77" s="235"/>
      <c r="BM77" s="235"/>
      <c r="BN77" s="235"/>
      <c r="BO77" s="235"/>
      <c r="BP77" s="235"/>
      <c r="BQ77" s="232">
        <v>71</v>
      </c>
      <c r="BR77" s="237"/>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24"/>
    </row>
    <row r="78" spans="1:131" ht="26.25" customHeight="1" x14ac:dyDescent="0.2">
      <c r="A78" s="232">
        <v>11</v>
      </c>
      <c r="B78" s="886" t="s">
        <v>558</v>
      </c>
      <c r="C78" s="887"/>
      <c r="D78" s="887"/>
      <c r="E78" s="887"/>
      <c r="F78" s="887"/>
      <c r="G78" s="887"/>
      <c r="H78" s="887"/>
      <c r="I78" s="887"/>
      <c r="J78" s="887"/>
      <c r="K78" s="887"/>
      <c r="L78" s="887"/>
      <c r="M78" s="887"/>
      <c r="N78" s="887"/>
      <c r="O78" s="887"/>
      <c r="P78" s="888"/>
      <c r="Q78" s="889">
        <v>4560</v>
      </c>
      <c r="R78" s="843"/>
      <c r="S78" s="843"/>
      <c r="T78" s="843"/>
      <c r="U78" s="843"/>
      <c r="V78" s="843">
        <v>4487</v>
      </c>
      <c r="W78" s="843"/>
      <c r="X78" s="843"/>
      <c r="Y78" s="843"/>
      <c r="Z78" s="843"/>
      <c r="AA78" s="843">
        <v>74</v>
      </c>
      <c r="AB78" s="843"/>
      <c r="AC78" s="843"/>
      <c r="AD78" s="843"/>
      <c r="AE78" s="843"/>
      <c r="AF78" s="843">
        <v>66</v>
      </c>
      <c r="AG78" s="843"/>
      <c r="AH78" s="843"/>
      <c r="AI78" s="843"/>
      <c r="AJ78" s="843"/>
      <c r="AK78" s="843" t="s">
        <v>547</v>
      </c>
      <c r="AL78" s="843"/>
      <c r="AM78" s="843"/>
      <c r="AN78" s="843"/>
      <c r="AO78" s="843"/>
      <c r="AP78" s="843">
        <v>1570</v>
      </c>
      <c r="AQ78" s="843"/>
      <c r="AR78" s="843"/>
      <c r="AS78" s="843"/>
      <c r="AT78" s="843"/>
      <c r="AU78" s="843">
        <v>404</v>
      </c>
      <c r="AV78" s="843"/>
      <c r="AW78" s="843"/>
      <c r="AX78" s="843"/>
      <c r="AY78" s="843"/>
      <c r="AZ78" s="845"/>
      <c r="BA78" s="845"/>
      <c r="BB78" s="845"/>
      <c r="BC78" s="845"/>
      <c r="BD78" s="846"/>
      <c r="BE78" s="235"/>
      <c r="BF78" s="235"/>
      <c r="BG78" s="235"/>
      <c r="BH78" s="235"/>
      <c r="BI78" s="235"/>
      <c r="BJ78" s="224"/>
      <c r="BK78" s="224"/>
      <c r="BL78" s="224"/>
      <c r="BM78" s="224"/>
      <c r="BN78" s="224"/>
      <c r="BO78" s="235"/>
      <c r="BP78" s="235"/>
      <c r="BQ78" s="232">
        <v>72</v>
      </c>
      <c r="BR78" s="237"/>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24"/>
    </row>
    <row r="79" spans="1:131" ht="26.25" customHeight="1" x14ac:dyDescent="0.2">
      <c r="A79" s="232">
        <v>12</v>
      </c>
      <c r="B79" s="886" t="s">
        <v>559</v>
      </c>
      <c r="C79" s="887"/>
      <c r="D79" s="887"/>
      <c r="E79" s="887"/>
      <c r="F79" s="887"/>
      <c r="G79" s="887"/>
      <c r="H79" s="887"/>
      <c r="I79" s="887"/>
      <c r="J79" s="887"/>
      <c r="K79" s="887"/>
      <c r="L79" s="887"/>
      <c r="M79" s="887"/>
      <c r="N79" s="887"/>
      <c r="O79" s="887"/>
      <c r="P79" s="888"/>
      <c r="Q79" s="889">
        <v>195</v>
      </c>
      <c r="R79" s="843"/>
      <c r="S79" s="843"/>
      <c r="T79" s="843"/>
      <c r="U79" s="843"/>
      <c r="V79" s="843">
        <v>190</v>
      </c>
      <c r="W79" s="843"/>
      <c r="X79" s="843"/>
      <c r="Y79" s="843"/>
      <c r="Z79" s="843"/>
      <c r="AA79" s="843">
        <v>5</v>
      </c>
      <c r="AB79" s="843"/>
      <c r="AC79" s="843"/>
      <c r="AD79" s="843"/>
      <c r="AE79" s="843"/>
      <c r="AF79" s="843">
        <v>5</v>
      </c>
      <c r="AG79" s="843"/>
      <c r="AH79" s="843"/>
      <c r="AI79" s="843"/>
      <c r="AJ79" s="843"/>
      <c r="AK79" s="843">
        <v>8</v>
      </c>
      <c r="AL79" s="843"/>
      <c r="AM79" s="843"/>
      <c r="AN79" s="843"/>
      <c r="AO79" s="843"/>
      <c r="AP79" s="843" t="s">
        <v>547</v>
      </c>
      <c r="AQ79" s="843"/>
      <c r="AR79" s="843"/>
      <c r="AS79" s="843"/>
      <c r="AT79" s="843"/>
      <c r="AU79" s="843" t="s">
        <v>547</v>
      </c>
      <c r="AV79" s="843"/>
      <c r="AW79" s="843"/>
      <c r="AX79" s="843"/>
      <c r="AY79" s="843"/>
      <c r="AZ79" s="845"/>
      <c r="BA79" s="845"/>
      <c r="BB79" s="845"/>
      <c r="BC79" s="845"/>
      <c r="BD79" s="846"/>
      <c r="BE79" s="235"/>
      <c r="BF79" s="235"/>
      <c r="BG79" s="235"/>
      <c r="BH79" s="235"/>
      <c r="BI79" s="235"/>
      <c r="BJ79" s="224"/>
      <c r="BK79" s="224"/>
      <c r="BL79" s="224"/>
      <c r="BM79" s="224"/>
      <c r="BN79" s="224"/>
      <c r="BO79" s="235"/>
      <c r="BP79" s="235"/>
      <c r="BQ79" s="232">
        <v>73</v>
      </c>
      <c r="BR79" s="237"/>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24"/>
    </row>
    <row r="80" spans="1:131" ht="26.25" customHeight="1" x14ac:dyDescent="0.2">
      <c r="A80" s="232">
        <v>13</v>
      </c>
      <c r="B80" s="886" t="s">
        <v>560</v>
      </c>
      <c r="C80" s="887"/>
      <c r="D80" s="887"/>
      <c r="E80" s="887"/>
      <c r="F80" s="887"/>
      <c r="G80" s="887"/>
      <c r="H80" s="887"/>
      <c r="I80" s="887"/>
      <c r="J80" s="887"/>
      <c r="K80" s="887"/>
      <c r="L80" s="887"/>
      <c r="M80" s="887"/>
      <c r="N80" s="887"/>
      <c r="O80" s="887"/>
      <c r="P80" s="888"/>
      <c r="Q80" s="889">
        <v>3578</v>
      </c>
      <c r="R80" s="843"/>
      <c r="S80" s="843"/>
      <c r="T80" s="843"/>
      <c r="U80" s="843"/>
      <c r="V80" s="843">
        <v>3478</v>
      </c>
      <c r="W80" s="843"/>
      <c r="X80" s="843"/>
      <c r="Y80" s="843"/>
      <c r="Z80" s="843"/>
      <c r="AA80" s="843">
        <v>100</v>
      </c>
      <c r="AB80" s="843"/>
      <c r="AC80" s="843"/>
      <c r="AD80" s="843"/>
      <c r="AE80" s="843"/>
      <c r="AF80" s="843">
        <v>5105</v>
      </c>
      <c r="AG80" s="843"/>
      <c r="AH80" s="843"/>
      <c r="AI80" s="843"/>
      <c r="AJ80" s="843"/>
      <c r="AK80" s="843" t="s">
        <v>547</v>
      </c>
      <c r="AL80" s="843"/>
      <c r="AM80" s="843"/>
      <c r="AN80" s="843"/>
      <c r="AO80" s="843"/>
      <c r="AP80" s="843">
        <v>2705</v>
      </c>
      <c r="AQ80" s="843"/>
      <c r="AR80" s="843"/>
      <c r="AS80" s="843"/>
      <c r="AT80" s="843"/>
      <c r="AU80" s="843" t="s">
        <v>547</v>
      </c>
      <c r="AV80" s="843"/>
      <c r="AW80" s="843"/>
      <c r="AX80" s="843"/>
      <c r="AY80" s="843"/>
      <c r="AZ80" s="845"/>
      <c r="BA80" s="845"/>
      <c r="BB80" s="845"/>
      <c r="BC80" s="845"/>
      <c r="BD80" s="846"/>
      <c r="BE80" s="235"/>
      <c r="BF80" s="235"/>
      <c r="BG80" s="235"/>
      <c r="BH80" s="235"/>
      <c r="BI80" s="235"/>
      <c r="BJ80" s="235"/>
      <c r="BK80" s="235"/>
      <c r="BL80" s="235"/>
      <c r="BM80" s="235"/>
      <c r="BN80" s="235"/>
      <c r="BO80" s="235"/>
      <c r="BP80" s="235"/>
      <c r="BQ80" s="232">
        <v>74</v>
      </c>
      <c r="BR80" s="237"/>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24"/>
    </row>
    <row r="81" spans="1:131" ht="26.25" customHeight="1" x14ac:dyDescent="0.2">
      <c r="A81" s="232">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35"/>
      <c r="BF81" s="235"/>
      <c r="BG81" s="235"/>
      <c r="BH81" s="235"/>
      <c r="BI81" s="235"/>
      <c r="BJ81" s="235"/>
      <c r="BK81" s="235"/>
      <c r="BL81" s="235"/>
      <c r="BM81" s="235"/>
      <c r="BN81" s="235"/>
      <c r="BO81" s="235"/>
      <c r="BP81" s="235"/>
      <c r="BQ81" s="232">
        <v>75</v>
      </c>
      <c r="BR81" s="237"/>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24"/>
    </row>
    <row r="82" spans="1:131" ht="26.25" customHeight="1" x14ac:dyDescent="0.2">
      <c r="A82" s="232">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35"/>
      <c r="BF82" s="235"/>
      <c r="BG82" s="235"/>
      <c r="BH82" s="235"/>
      <c r="BI82" s="235"/>
      <c r="BJ82" s="235"/>
      <c r="BK82" s="235"/>
      <c r="BL82" s="235"/>
      <c r="BM82" s="235"/>
      <c r="BN82" s="235"/>
      <c r="BO82" s="235"/>
      <c r="BP82" s="235"/>
      <c r="BQ82" s="232">
        <v>76</v>
      </c>
      <c r="BR82" s="237"/>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24"/>
    </row>
    <row r="83" spans="1:131" ht="26.25" customHeight="1" x14ac:dyDescent="0.2">
      <c r="A83" s="232">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35"/>
      <c r="BF83" s="235"/>
      <c r="BG83" s="235"/>
      <c r="BH83" s="235"/>
      <c r="BI83" s="235"/>
      <c r="BJ83" s="235"/>
      <c r="BK83" s="235"/>
      <c r="BL83" s="235"/>
      <c r="BM83" s="235"/>
      <c r="BN83" s="235"/>
      <c r="BO83" s="235"/>
      <c r="BP83" s="235"/>
      <c r="BQ83" s="232">
        <v>77</v>
      </c>
      <c r="BR83" s="237"/>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24"/>
    </row>
    <row r="84" spans="1:131" ht="26.25" customHeight="1" x14ac:dyDescent="0.2">
      <c r="A84" s="232">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35"/>
      <c r="BF84" s="235"/>
      <c r="BG84" s="235"/>
      <c r="BH84" s="235"/>
      <c r="BI84" s="235"/>
      <c r="BJ84" s="235"/>
      <c r="BK84" s="235"/>
      <c r="BL84" s="235"/>
      <c r="BM84" s="235"/>
      <c r="BN84" s="235"/>
      <c r="BO84" s="235"/>
      <c r="BP84" s="235"/>
      <c r="BQ84" s="232">
        <v>78</v>
      </c>
      <c r="BR84" s="237"/>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24"/>
    </row>
    <row r="85" spans="1:131" ht="26.25" customHeight="1" x14ac:dyDescent="0.2">
      <c r="A85" s="232">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35"/>
      <c r="BF85" s="235"/>
      <c r="BG85" s="235"/>
      <c r="BH85" s="235"/>
      <c r="BI85" s="235"/>
      <c r="BJ85" s="235"/>
      <c r="BK85" s="235"/>
      <c r="BL85" s="235"/>
      <c r="BM85" s="235"/>
      <c r="BN85" s="235"/>
      <c r="BO85" s="235"/>
      <c r="BP85" s="235"/>
      <c r="BQ85" s="232">
        <v>79</v>
      </c>
      <c r="BR85" s="237"/>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24"/>
    </row>
    <row r="86" spans="1:131" ht="26.25" customHeight="1" x14ac:dyDescent="0.2">
      <c r="A86" s="232">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35"/>
      <c r="BF86" s="235"/>
      <c r="BG86" s="235"/>
      <c r="BH86" s="235"/>
      <c r="BI86" s="235"/>
      <c r="BJ86" s="235"/>
      <c r="BK86" s="235"/>
      <c r="BL86" s="235"/>
      <c r="BM86" s="235"/>
      <c r="BN86" s="235"/>
      <c r="BO86" s="235"/>
      <c r="BP86" s="235"/>
      <c r="BQ86" s="232">
        <v>80</v>
      </c>
      <c r="BR86" s="237"/>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24"/>
    </row>
    <row r="87" spans="1:131" ht="26.25" customHeight="1" x14ac:dyDescent="0.2">
      <c r="A87" s="238">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35"/>
      <c r="BF87" s="235"/>
      <c r="BG87" s="235"/>
      <c r="BH87" s="235"/>
      <c r="BI87" s="235"/>
      <c r="BJ87" s="235"/>
      <c r="BK87" s="235"/>
      <c r="BL87" s="235"/>
      <c r="BM87" s="235"/>
      <c r="BN87" s="235"/>
      <c r="BO87" s="235"/>
      <c r="BP87" s="235"/>
      <c r="BQ87" s="232">
        <v>81</v>
      </c>
      <c r="BR87" s="237"/>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24"/>
    </row>
    <row r="88" spans="1:131" ht="26.25" customHeight="1" thickBot="1" x14ac:dyDescent="0.25">
      <c r="A88" s="234"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f>SUM(AF68:AJ80)</f>
        <v>17502</v>
      </c>
      <c r="AG88" s="857"/>
      <c r="AH88" s="857"/>
      <c r="AI88" s="857"/>
      <c r="AJ88" s="857"/>
      <c r="AK88" s="854"/>
      <c r="AL88" s="854"/>
      <c r="AM88" s="854"/>
      <c r="AN88" s="854"/>
      <c r="AO88" s="854"/>
      <c r="AP88" s="857">
        <f>SUM(AP68:AT80)</f>
        <v>6714</v>
      </c>
      <c r="AQ88" s="857"/>
      <c r="AR88" s="857"/>
      <c r="AS88" s="857"/>
      <c r="AT88" s="857"/>
      <c r="AU88" s="857">
        <f>SUM(AU68:AY81)</f>
        <v>663</v>
      </c>
      <c r="AV88" s="857"/>
      <c r="AW88" s="857"/>
      <c r="AX88" s="857"/>
      <c r="AY88" s="857"/>
      <c r="AZ88" s="862"/>
      <c r="BA88" s="862"/>
      <c r="BB88" s="862"/>
      <c r="BC88" s="862"/>
      <c r="BD88" s="863"/>
      <c r="BE88" s="235"/>
      <c r="BF88" s="235"/>
      <c r="BG88" s="235"/>
      <c r="BH88" s="235"/>
      <c r="BI88" s="235"/>
      <c r="BJ88" s="235"/>
      <c r="BK88" s="235"/>
      <c r="BL88" s="235"/>
      <c r="BM88" s="235"/>
      <c r="BN88" s="235"/>
      <c r="BO88" s="235"/>
      <c r="BP88" s="235"/>
      <c r="BQ88" s="232">
        <v>82</v>
      </c>
      <c r="BR88" s="237"/>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403</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404</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24"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24"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562006</v>
      </c>
      <c r="AB110" s="913"/>
      <c r="AC110" s="913"/>
      <c r="AD110" s="913"/>
      <c r="AE110" s="914"/>
      <c r="AF110" s="915">
        <v>566606</v>
      </c>
      <c r="AG110" s="913"/>
      <c r="AH110" s="913"/>
      <c r="AI110" s="913"/>
      <c r="AJ110" s="914"/>
      <c r="AK110" s="915">
        <v>571395</v>
      </c>
      <c r="AL110" s="913"/>
      <c r="AM110" s="913"/>
      <c r="AN110" s="913"/>
      <c r="AO110" s="914"/>
      <c r="AP110" s="916">
        <v>12.9</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5869570</v>
      </c>
      <c r="BR110" s="944"/>
      <c r="BS110" s="944"/>
      <c r="BT110" s="944"/>
      <c r="BU110" s="944"/>
      <c r="BV110" s="944">
        <v>5553293</v>
      </c>
      <c r="BW110" s="944"/>
      <c r="BX110" s="944"/>
      <c r="BY110" s="944"/>
      <c r="BZ110" s="944"/>
      <c r="CA110" s="944">
        <v>5223321</v>
      </c>
      <c r="CB110" s="944"/>
      <c r="CC110" s="944"/>
      <c r="CD110" s="944"/>
      <c r="CE110" s="944"/>
      <c r="CF110" s="957">
        <v>118.1</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24"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56882</v>
      </c>
      <c r="BR111" s="939"/>
      <c r="BS111" s="939"/>
      <c r="BT111" s="939"/>
      <c r="BU111" s="939"/>
      <c r="BV111" s="939">
        <v>11308</v>
      </c>
      <c r="BW111" s="939"/>
      <c r="BX111" s="939"/>
      <c r="BY111" s="939"/>
      <c r="BZ111" s="939"/>
      <c r="CA111" s="939">
        <v>8138</v>
      </c>
      <c r="CB111" s="939"/>
      <c r="CC111" s="939"/>
      <c r="CD111" s="939"/>
      <c r="CE111" s="939"/>
      <c r="CF111" s="933">
        <v>0.2</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24"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397885</v>
      </c>
      <c r="BR112" s="939"/>
      <c r="BS112" s="939"/>
      <c r="BT112" s="939"/>
      <c r="BU112" s="939"/>
      <c r="BV112" s="939">
        <v>323112</v>
      </c>
      <c r="BW112" s="939"/>
      <c r="BX112" s="939"/>
      <c r="BY112" s="939"/>
      <c r="BZ112" s="939"/>
      <c r="CA112" s="939">
        <v>210022</v>
      </c>
      <c r="CB112" s="939"/>
      <c r="CC112" s="939"/>
      <c r="CD112" s="939"/>
      <c r="CE112" s="939"/>
      <c r="CF112" s="933">
        <v>4.8</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24"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37923</v>
      </c>
      <c r="AB113" s="951"/>
      <c r="AC113" s="951"/>
      <c r="AD113" s="951"/>
      <c r="AE113" s="952"/>
      <c r="AF113" s="953">
        <v>16405</v>
      </c>
      <c r="AG113" s="951"/>
      <c r="AH113" s="951"/>
      <c r="AI113" s="951"/>
      <c r="AJ113" s="952"/>
      <c r="AK113" s="953">
        <v>11488</v>
      </c>
      <c r="AL113" s="951"/>
      <c r="AM113" s="951"/>
      <c r="AN113" s="951"/>
      <c r="AO113" s="952"/>
      <c r="AP113" s="954">
        <v>0.3</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491568</v>
      </c>
      <c r="BR113" s="939"/>
      <c r="BS113" s="939"/>
      <c r="BT113" s="939"/>
      <c r="BU113" s="939"/>
      <c r="BV113" s="939">
        <v>475288</v>
      </c>
      <c r="BW113" s="939"/>
      <c r="BX113" s="939"/>
      <c r="BY113" s="939"/>
      <c r="BZ113" s="939"/>
      <c r="CA113" s="939">
        <v>420213</v>
      </c>
      <c r="CB113" s="939"/>
      <c r="CC113" s="939"/>
      <c r="CD113" s="939"/>
      <c r="CE113" s="939"/>
      <c r="CF113" s="933">
        <v>9.5</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v>11181</v>
      </c>
      <c r="DH113" s="972"/>
      <c r="DI113" s="972"/>
      <c r="DJ113" s="972"/>
      <c r="DK113" s="973"/>
      <c r="DL113" s="974">
        <v>2724</v>
      </c>
      <c r="DM113" s="972"/>
      <c r="DN113" s="972"/>
      <c r="DO113" s="972"/>
      <c r="DP113" s="973"/>
      <c r="DQ113" s="974">
        <v>5591</v>
      </c>
      <c r="DR113" s="972"/>
      <c r="DS113" s="972"/>
      <c r="DT113" s="972"/>
      <c r="DU113" s="973"/>
      <c r="DV113" s="975">
        <v>0.1</v>
      </c>
      <c r="DW113" s="976"/>
      <c r="DX113" s="976"/>
      <c r="DY113" s="976"/>
      <c r="DZ113" s="977"/>
    </row>
    <row r="114" spans="1:130" s="224"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53056</v>
      </c>
      <c r="AB114" s="972"/>
      <c r="AC114" s="972"/>
      <c r="AD114" s="972"/>
      <c r="AE114" s="973"/>
      <c r="AF114" s="974">
        <v>55194</v>
      </c>
      <c r="AG114" s="972"/>
      <c r="AH114" s="972"/>
      <c r="AI114" s="972"/>
      <c r="AJ114" s="973"/>
      <c r="AK114" s="974">
        <v>52998</v>
      </c>
      <c r="AL114" s="972"/>
      <c r="AM114" s="972"/>
      <c r="AN114" s="972"/>
      <c r="AO114" s="973"/>
      <c r="AP114" s="975">
        <v>1.2</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729136</v>
      </c>
      <c r="BR114" s="939"/>
      <c r="BS114" s="939"/>
      <c r="BT114" s="939"/>
      <c r="BU114" s="939"/>
      <c r="BV114" s="939">
        <v>720112</v>
      </c>
      <c r="BW114" s="939"/>
      <c r="BX114" s="939"/>
      <c r="BY114" s="939"/>
      <c r="BZ114" s="939"/>
      <c r="CA114" s="939">
        <v>688446</v>
      </c>
      <c r="CB114" s="939"/>
      <c r="CC114" s="939"/>
      <c r="CD114" s="939"/>
      <c r="CE114" s="939"/>
      <c r="CF114" s="933">
        <v>15.6</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24"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15106</v>
      </c>
      <c r="AB115" s="951"/>
      <c r="AC115" s="951"/>
      <c r="AD115" s="951"/>
      <c r="AE115" s="952"/>
      <c r="AF115" s="953">
        <v>3231</v>
      </c>
      <c r="AG115" s="951"/>
      <c r="AH115" s="951"/>
      <c r="AI115" s="951"/>
      <c r="AJ115" s="952"/>
      <c r="AK115" s="953">
        <v>3186</v>
      </c>
      <c r="AL115" s="951"/>
      <c r="AM115" s="951"/>
      <c r="AN115" s="951"/>
      <c r="AO115" s="952"/>
      <c r="AP115" s="954">
        <v>0.1</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24"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3078</v>
      </c>
      <c r="DH116" s="972"/>
      <c r="DI116" s="972"/>
      <c r="DJ116" s="972"/>
      <c r="DK116" s="973"/>
      <c r="DL116" s="974">
        <v>8386</v>
      </c>
      <c r="DM116" s="972"/>
      <c r="DN116" s="972"/>
      <c r="DO116" s="972"/>
      <c r="DP116" s="973"/>
      <c r="DQ116" s="974">
        <v>2391</v>
      </c>
      <c r="DR116" s="972"/>
      <c r="DS116" s="972"/>
      <c r="DT116" s="972"/>
      <c r="DU116" s="973"/>
      <c r="DV116" s="975">
        <v>0.1</v>
      </c>
      <c r="DW116" s="976"/>
      <c r="DX116" s="976"/>
      <c r="DY116" s="976"/>
      <c r="DZ116" s="977"/>
    </row>
    <row r="117" spans="1:130" s="224"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668091</v>
      </c>
      <c r="AB117" s="992"/>
      <c r="AC117" s="992"/>
      <c r="AD117" s="992"/>
      <c r="AE117" s="993"/>
      <c r="AF117" s="994">
        <v>641436</v>
      </c>
      <c r="AG117" s="992"/>
      <c r="AH117" s="992"/>
      <c r="AI117" s="992"/>
      <c r="AJ117" s="993"/>
      <c r="AK117" s="994">
        <v>639067</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24"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24"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45" t="s">
        <v>177</v>
      </c>
      <c r="BA119" s="245"/>
      <c r="BB119" s="245"/>
      <c r="BC119" s="245"/>
      <c r="BD119" s="245"/>
      <c r="BE119" s="245"/>
      <c r="BF119" s="245"/>
      <c r="BG119" s="245"/>
      <c r="BH119" s="245"/>
      <c r="BI119" s="245"/>
      <c r="BJ119" s="245"/>
      <c r="BK119" s="245"/>
      <c r="BL119" s="245"/>
      <c r="BM119" s="245"/>
      <c r="BN119" s="245"/>
      <c r="BO119" s="990" t="s">
        <v>440</v>
      </c>
      <c r="BP119" s="1018"/>
      <c r="BQ119" s="1012">
        <v>7545041</v>
      </c>
      <c r="BR119" s="1013"/>
      <c r="BS119" s="1013"/>
      <c r="BT119" s="1013"/>
      <c r="BU119" s="1013"/>
      <c r="BV119" s="1013">
        <v>7083113</v>
      </c>
      <c r="BW119" s="1013"/>
      <c r="BX119" s="1013"/>
      <c r="BY119" s="1013"/>
      <c r="BZ119" s="1013"/>
      <c r="CA119" s="1013">
        <v>6550140</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42623</v>
      </c>
      <c r="DH119" s="999"/>
      <c r="DI119" s="999"/>
      <c r="DJ119" s="999"/>
      <c r="DK119" s="1000"/>
      <c r="DL119" s="998">
        <v>198</v>
      </c>
      <c r="DM119" s="999"/>
      <c r="DN119" s="999"/>
      <c r="DO119" s="999"/>
      <c r="DP119" s="1000"/>
      <c r="DQ119" s="998">
        <v>156</v>
      </c>
      <c r="DR119" s="999"/>
      <c r="DS119" s="999"/>
      <c r="DT119" s="999"/>
      <c r="DU119" s="1000"/>
      <c r="DV119" s="1001">
        <v>0</v>
      </c>
      <c r="DW119" s="1002"/>
      <c r="DX119" s="1002"/>
      <c r="DY119" s="1002"/>
      <c r="DZ119" s="1003"/>
    </row>
    <row r="120" spans="1:130" s="224"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1936584</v>
      </c>
      <c r="BR120" s="944"/>
      <c r="BS120" s="944"/>
      <c r="BT120" s="944"/>
      <c r="BU120" s="944"/>
      <c r="BV120" s="944">
        <v>1774589</v>
      </c>
      <c r="BW120" s="944"/>
      <c r="BX120" s="944"/>
      <c r="BY120" s="944"/>
      <c r="BZ120" s="944"/>
      <c r="CA120" s="944">
        <v>1841716</v>
      </c>
      <c r="CB120" s="944"/>
      <c r="CC120" s="944"/>
      <c r="CD120" s="944"/>
      <c r="CE120" s="944"/>
      <c r="CF120" s="957">
        <v>41.7</v>
      </c>
      <c r="CG120" s="958"/>
      <c r="CH120" s="958"/>
      <c r="CI120" s="958"/>
      <c r="CJ120" s="958"/>
      <c r="CK120" s="1019" t="s">
        <v>444</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397885</v>
      </c>
      <c r="DH120" s="944"/>
      <c r="DI120" s="944"/>
      <c r="DJ120" s="944"/>
      <c r="DK120" s="944"/>
      <c r="DL120" s="944">
        <v>323112</v>
      </c>
      <c r="DM120" s="944"/>
      <c r="DN120" s="944"/>
      <c r="DO120" s="944"/>
      <c r="DP120" s="944"/>
      <c r="DQ120" s="944">
        <v>210022</v>
      </c>
      <c r="DR120" s="944"/>
      <c r="DS120" s="944"/>
      <c r="DT120" s="944"/>
      <c r="DU120" s="944"/>
      <c r="DV120" s="945">
        <v>4.8</v>
      </c>
      <c r="DW120" s="945"/>
      <c r="DX120" s="945"/>
      <c r="DY120" s="945"/>
      <c r="DZ120" s="946"/>
    </row>
    <row r="121" spans="1:130" s="224"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v>2795</v>
      </c>
      <c r="AB121" s="972"/>
      <c r="AC121" s="972"/>
      <c r="AD121" s="972"/>
      <c r="AE121" s="973"/>
      <c r="AF121" s="974">
        <v>2795</v>
      </c>
      <c r="AG121" s="972"/>
      <c r="AH121" s="972"/>
      <c r="AI121" s="972"/>
      <c r="AJ121" s="973"/>
      <c r="AK121" s="974">
        <v>2795</v>
      </c>
      <c r="AL121" s="972"/>
      <c r="AM121" s="972"/>
      <c r="AN121" s="972"/>
      <c r="AO121" s="973"/>
      <c r="AP121" s="975">
        <v>0.1</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9645</v>
      </c>
      <c r="BR121" s="939"/>
      <c r="BS121" s="939"/>
      <c r="BT121" s="939"/>
      <c r="BU121" s="939"/>
      <c r="BV121" s="939">
        <v>5441</v>
      </c>
      <c r="BW121" s="939"/>
      <c r="BX121" s="939"/>
      <c r="BY121" s="939"/>
      <c r="BZ121" s="939"/>
      <c r="CA121" s="939">
        <v>2189</v>
      </c>
      <c r="CB121" s="939"/>
      <c r="CC121" s="939"/>
      <c r="CD121" s="939"/>
      <c r="CE121" s="939"/>
      <c r="CF121" s="933">
        <v>0</v>
      </c>
      <c r="CG121" s="934"/>
      <c r="CH121" s="934"/>
      <c r="CI121" s="934"/>
      <c r="CJ121" s="934"/>
      <c r="CK121" s="1022"/>
      <c r="CL121" s="1023"/>
      <c r="CM121" s="1023"/>
      <c r="CN121" s="1023"/>
      <c r="CO121" s="1024"/>
      <c r="CP121" s="1032" t="s">
        <v>389</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24"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4927011</v>
      </c>
      <c r="BR122" s="1013"/>
      <c r="BS122" s="1013"/>
      <c r="BT122" s="1013"/>
      <c r="BU122" s="1013"/>
      <c r="BV122" s="1013">
        <v>4761319</v>
      </c>
      <c r="BW122" s="1013"/>
      <c r="BX122" s="1013"/>
      <c r="BY122" s="1013"/>
      <c r="BZ122" s="1013"/>
      <c r="CA122" s="1013">
        <v>4528463</v>
      </c>
      <c r="CB122" s="1013"/>
      <c r="CC122" s="1013"/>
      <c r="CD122" s="1013"/>
      <c r="CE122" s="1013"/>
      <c r="CF122" s="1030">
        <v>102.4</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24"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376</v>
      </c>
      <c r="AB123" s="972"/>
      <c r="AC123" s="972"/>
      <c r="AD123" s="972"/>
      <c r="AE123" s="973"/>
      <c r="AF123" s="974">
        <v>354</v>
      </c>
      <c r="AG123" s="972"/>
      <c r="AH123" s="972"/>
      <c r="AI123" s="972"/>
      <c r="AJ123" s="973"/>
      <c r="AK123" s="974">
        <v>332</v>
      </c>
      <c r="AL123" s="972"/>
      <c r="AM123" s="972"/>
      <c r="AN123" s="972"/>
      <c r="AO123" s="973"/>
      <c r="AP123" s="975">
        <v>0</v>
      </c>
      <c r="AQ123" s="976"/>
      <c r="AR123" s="976"/>
      <c r="AS123" s="976"/>
      <c r="AT123" s="977"/>
      <c r="AU123" s="1010"/>
      <c r="AV123" s="1011"/>
      <c r="AW123" s="1011"/>
      <c r="AX123" s="1011"/>
      <c r="AY123" s="1011"/>
      <c r="AZ123" s="245" t="s">
        <v>177</v>
      </c>
      <c r="BA123" s="245"/>
      <c r="BB123" s="245"/>
      <c r="BC123" s="245"/>
      <c r="BD123" s="245"/>
      <c r="BE123" s="245"/>
      <c r="BF123" s="245"/>
      <c r="BG123" s="245"/>
      <c r="BH123" s="245"/>
      <c r="BI123" s="245"/>
      <c r="BJ123" s="245"/>
      <c r="BK123" s="245"/>
      <c r="BL123" s="245"/>
      <c r="BM123" s="245"/>
      <c r="BN123" s="245"/>
      <c r="BO123" s="990" t="s">
        <v>448</v>
      </c>
      <c r="BP123" s="1018"/>
      <c r="BQ123" s="1076">
        <v>6873240</v>
      </c>
      <c r="BR123" s="1077"/>
      <c r="BS123" s="1077"/>
      <c r="BT123" s="1077"/>
      <c r="BU123" s="1077"/>
      <c r="BV123" s="1077">
        <v>6541349</v>
      </c>
      <c r="BW123" s="1077"/>
      <c r="BX123" s="1077"/>
      <c r="BY123" s="1077"/>
      <c r="BZ123" s="1077"/>
      <c r="CA123" s="1077">
        <v>6372368</v>
      </c>
      <c r="CB123" s="1077"/>
      <c r="CC123" s="1077"/>
      <c r="CD123" s="1077"/>
      <c r="CE123" s="1077"/>
      <c r="CF123" s="1014"/>
      <c r="CG123" s="1015"/>
      <c r="CH123" s="1015"/>
      <c r="CI123" s="1015"/>
      <c r="CJ123" s="1016"/>
      <c r="CK123" s="1022"/>
      <c r="CL123" s="1023"/>
      <c r="CM123" s="1023"/>
      <c r="CN123" s="1023"/>
      <c r="CO123" s="1024"/>
      <c r="CP123" s="1032" t="s">
        <v>388</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24"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15.2</v>
      </c>
      <c r="BR124" s="1040"/>
      <c r="BS124" s="1040"/>
      <c r="BT124" s="1040"/>
      <c r="BU124" s="1040"/>
      <c r="BV124" s="1040">
        <v>12.5</v>
      </c>
      <c r="BW124" s="1040"/>
      <c r="BX124" s="1040"/>
      <c r="BY124" s="1040"/>
      <c r="BZ124" s="1040"/>
      <c r="CA124" s="1040">
        <v>4</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24"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24"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11935</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24"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v>82</v>
      </c>
      <c r="AG127" s="972"/>
      <c r="AH127" s="972"/>
      <c r="AI127" s="972"/>
      <c r="AJ127" s="973"/>
      <c r="AK127" s="974">
        <v>59</v>
      </c>
      <c r="AL127" s="972"/>
      <c r="AM127" s="972"/>
      <c r="AN127" s="972"/>
      <c r="AO127" s="973"/>
      <c r="AP127" s="975">
        <v>0</v>
      </c>
      <c r="AQ127" s="976"/>
      <c r="AR127" s="976"/>
      <c r="AS127" s="976"/>
      <c r="AT127" s="977"/>
      <c r="AU127" s="226"/>
      <c r="AV127" s="226"/>
      <c r="AW127" s="226"/>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26"/>
      <c r="CB127" s="226"/>
      <c r="CC127" s="226"/>
      <c r="CD127" s="249"/>
      <c r="CE127" s="249"/>
      <c r="CF127" s="249"/>
      <c r="CG127" s="226"/>
      <c r="CH127" s="226"/>
      <c r="CI127" s="226"/>
      <c r="CJ127" s="248"/>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24"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5915</v>
      </c>
      <c r="AB128" s="1059"/>
      <c r="AC128" s="1059"/>
      <c r="AD128" s="1059"/>
      <c r="AE128" s="1060"/>
      <c r="AF128" s="1061">
        <v>18869</v>
      </c>
      <c r="AG128" s="1059"/>
      <c r="AH128" s="1059"/>
      <c r="AI128" s="1059"/>
      <c r="AJ128" s="1060"/>
      <c r="AK128" s="1061">
        <v>15422</v>
      </c>
      <c r="AL128" s="1059"/>
      <c r="AM128" s="1059"/>
      <c r="AN128" s="1059"/>
      <c r="AO128" s="1060"/>
      <c r="AP128" s="1062"/>
      <c r="AQ128" s="1063"/>
      <c r="AR128" s="1063"/>
      <c r="AS128" s="1063"/>
      <c r="AT128" s="1064"/>
      <c r="AU128" s="226"/>
      <c r="AV128" s="226"/>
      <c r="AW128" s="226"/>
      <c r="AX128" s="909" t="s">
        <v>462</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49"/>
      <c r="CB128" s="249"/>
      <c r="CC128" s="249"/>
      <c r="CD128" s="249"/>
      <c r="CE128" s="249"/>
      <c r="CF128" s="249"/>
      <c r="CG128" s="226"/>
      <c r="CH128" s="226"/>
      <c r="CI128" s="226"/>
      <c r="CJ128" s="248"/>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24"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4821747</v>
      </c>
      <c r="AB129" s="972"/>
      <c r="AC129" s="972"/>
      <c r="AD129" s="972"/>
      <c r="AE129" s="973"/>
      <c r="AF129" s="974">
        <v>4692569</v>
      </c>
      <c r="AG129" s="972"/>
      <c r="AH129" s="972"/>
      <c r="AI129" s="972"/>
      <c r="AJ129" s="973"/>
      <c r="AK129" s="974">
        <v>4794397</v>
      </c>
      <c r="AL129" s="972"/>
      <c r="AM129" s="972"/>
      <c r="AN129" s="972"/>
      <c r="AO129" s="973"/>
      <c r="AP129" s="1086"/>
      <c r="AQ129" s="1087"/>
      <c r="AR129" s="1087"/>
      <c r="AS129" s="1087"/>
      <c r="AT129" s="1088"/>
      <c r="AU129" s="227"/>
      <c r="AV129" s="227"/>
      <c r="AW129" s="227"/>
      <c r="AX129" s="1078" t="s">
        <v>465</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407894</v>
      </c>
      <c r="AB130" s="972"/>
      <c r="AC130" s="972"/>
      <c r="AD130" s="972"/>
      <c r="AE130" s="973"/>
      <c r="AF130" s="974">
        <v>372222</v>
      </c>
      <c r="AG130" s="972"/>
      <c r="AH130" s="972"/>
      <c r="AI130" s="972"/>
      <c r="AJ130" s="973"/>
      <c r="AK130" s="974">
        <v>373346</v>
      </c>
      <c r="AL130" s="972"/>
      <c r="AM130" s="972"/>
      <c r="AN130" s="972"/>
      <c r="AO130" s="973"/>
      <c r="AP130" s="1086"/>
      <c r="AQ130" s="1087"/>
      <c r="AR130" s="1087"/>
      <c r="AS130" s="1087"/>
      <c r="AT130" s="1088"/>
      <c r="AU130" s="227"/>
      <c r="AV130" s="227"/>
      <c r="AW130" s="227"/>
      <c r="AX130" s="1078" t="s">
        <v>468</v>
      </c>
      <c r="AY130" s="936"/>
      <c r="AZ130" s="936"/>
      <c r="BA130" s="936"/>
      <c r="BB130" s="936"/>
      <c r="BC130" s="936"/>
      <c r="BD130" s="936"/>
      <c r="BE130" s="937"/>
      <c r="BF130" s="1114">
        <v>5.7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4413853</v>
      </c>
      <c r="AB131" s="999"/>
      <c r="AC131" s="999"/>
      <c r="AD131" s="999"/>
      <c r="AE131" s="1000"/>
      <c r="AF131" s="998">
        <v>4320347</v>
      </c>
      <c r="AG131" s="999"/>
      <c r="AH131" s="999"/>
      <c r="AI131" s="999"/>
      <c r="AJ131" s="1000"/>
      <c r="AK131" s="998">
        <v>4421051</v>
      </c>
      <c r="AL131" s="999"/>
      <c r="AM131" s="999"/>
      <c r="AN131" s="999"/>
      <c r="AO131" s="1000"/>
      <c r="AP131" s="1123"/>
      <c r="AQ131" s="1124"/>
      <c r="AR131" s="1124"/>
      <c r="AS131" s="1124"/>
      <c r="AT131" s="1125"/>
      <c r="AU131" s="227"/>
      <c r="AV131" s="227"/>
      <c r="AW131" s="227"/>
      <c r="AX131" s="1096" t="s">
        <v>470</v>
      </c>
      <c r="AY131" s="739"/>
      <c r="AZ131" s="739"/>
      <c r="BA131" s="739"/>
      <c r="BB131" s="739"/>
      <c r="BC131" s="739"/>
      <c r="BD131" s="739"/>
      <c r="BE131" s="1049"/>
      <c r="BF131" s="1097">
        <v>4</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5.7609983839999996</v>
      </c>
      <c r="AB132" s="1110"/>
      <c r="AC132" s="1110"/>
      <c r="AD132" s="1110"/>
      <c r="AE132" s="1111"/>
      <c r="AF132" s="1112">
        <v>5.794557706</v>
      </c>
      <c r="AG132" s="1110"/>
      <c r="AH132" s="1110"/>
      <c r="AI132" s="1110"/>
      <c r="AJ132" s="1111"/>
      <c r="AK132" s="1112">
        <v>5.6615270889999998</v>
      </c>
      <c r="AL132" s="1110"/>
      <c r="AM132" s="1110"/>
      <c r="AN132" s="1110"/>
      <c r="AO132" s="1111"/>
      <c r="AP132" s="1014"/>
      <c r="AQ132" s="1015"/>
      <c r="AR132" s="1015"/>
      <c r="AS132" s="1015"/>
      <c r="AT132" s="111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5.8</v>
      </c>
      <c r="AB133" s="1093"/>
      <c r="AC133" s="1093"/>
      <c r="AD133" s="1093"/>
      <c r="AE133" s="1094"/>
      <c r="AF133" s="1092">
        <v>5.7</v>
      </c>
      <c r="AG133" s="1093"/>
      <c r="AH133" s="1093"/>
      <c r="AI133" s="1093"/>
      <c r="AJ133" s="1094"/>
      <c r="AK133" s="1092">
        <v>5.7</v>
      </c>
      <c r="AL133" s="1093"/>
      <c r="AM133" s="1093"/>
      <c r="AN133" s="1093"/>
      <c r="AO133" s="1094"/>
      <c r="AP133" s="1041"/>
      <c r="AQ133" s="1042"/>
      <c r="AR133" s="1042"/>
      <c r="AS133" s="1042"/>
      <c r="AT133" s="1095"/>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hRWPMCf9No0cIOhD0a+mxafKv4CJuzOxXsPy725Rjs+2F6nM7ywm33KRM6vmYoDGElb0zFxKS9fdE28ibOJnAg==" saltValue="Hv+pxMqsUlVSpd1AO1j7x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474</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Ru/h0fvDLbir83kfNsEfPx5hJMnsOa3zk6JsBjsRNy+Dhfpk3e2AiipuS3yok8uxcM+MeF2LTbRbtXjxA5wd3A==" saltValue="tNxdoefgv7FflK5FvPni2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nPewx9ziSKrZna1E8Ct4fQSjYA5TtbpZrcjiww/vIXaaicBnoyPktsZJnoyYcwQH8R3+SnOs8C5liZrsFJ5+og==" saltValue="N2bzDO3mbgwzBMi45Cs+9A==" spinCount="100000" sheet="1" objects="1" scenarios="1"/>
  <dataConsolidate/>
  <phoneticPr fontId="2"/>
  <printOptions horizontalCentered="1" verticalCentered="1"/>
  <pageMargins left="0" right="0" top="0" bottom="0" header="0" footer="0"/>
  <pageSetup paperSize="9" scale="49"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475</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476</v>
      </c>
      <c r="AL6" s="260"/>
      <c r="AM6" s="260"/>
      <c r="AN6" s="260"/>
    </row>
    <row r="7" spans="1:46" ht="13.5" customHeight="1" x14ac:dyDescent="0.2">
      <c r="A7" s="259"/>
      <c r="AK7" s="262"/>
      <c r="AL7" s="263"/>
      <c r="AM7" s="263"/>
      <c r="AN7" s="264"/>
      <c r="AO7" s="1127" t="s">
        <v>477</v>
      </c>
      <c r="AP7" s="265"/>
      <c r="AQ7" s="266" t="s">
        <v>478</v>
      </c>
      <c r="AR7" s="267"/>
    </row>
    <row r="8" spans="1:46" ht="13.2" x14ac:dyDescent="0.2">
      <c r="A8" s="259"/>
      <c r="AK8" s="268"/>
      <c r="AL8" s="269"/>
      <c r="AM8" s="269"/>
      <c r="AN8" s="270"/>
      <c r="AO8" s="1128"/>
      <c r="AP8" s="271" t="s">
        <v>479</v>
      </c>
      <c r="AQ8" s="272" t="s">
        <v>480</v>
      </c>
      <c r="AR8" s="273" t="s">
        <v>481</v>
      </c>
    </row>
    <row r="9" spans="1:46" ht="13.2" x14ac:dyDescent="0.2">
      <c r="A9" s="259"/>
      <c r="AK9" s="1129" t="s">
        <v>482</v>
      </c>
      <c r="AL9" s="1130"/>
      <c r="AM9" s="1130"/>
      <c r="AN9" s="1131"/>
      <c r="AO9" s="274">
        <v>1796083</v>
      </c>
      <c r="AP9" s="274">
        <v>88884</v>
      </c>
      <c r="AQ9" s="275">
        <v>67248</v>
      </c>
      <c r="AR9" s="276">
        <v>32.200000000000003</v>
      </c>
    </row>
    <row r="10" spans="1:46" ht="13.5" customHeight="1" x14ac:dyDescent="0.2">
      <c r="A10" s="259"/>
      <c r="AK10" s="1129" t="s">
        <v>483</v>
      </c>
      <c r="AL10" s="1130"/>
      <c r="AM10" s="1130"/>
      <c r="AN10" s="1131"/>
      <c r="AO10" s="277">
        <v>425435</v>
      </c>
      <c r="AP10" s="277">
        <v>21054</v>
      </c>
      <c r="AQ10" s="278">
        <v>9038</v>
      </c>
      <c r="AR10" s="279">
        <v>132.9</v>
      </c>
    </row>
    <row r="11" spans="1:46" ht="13.5" customHeight="1" x14ac:dyDescent="0.2">
      <c r="A11" s="259"/>
      <c r="AK11" s="1129" t="s">
        <v>484</v>
      </c>
      <c r="AL11" s="1130"/>
      <c r="AM11" s="1130"/>
      <c r="AN11" s="1131"/>
      <c r="AO11" s="277" t="s">
        <v>485</v>
      </c>
      <c r="AP11" s="277" t="s">
        <v>485</v>
      </c>
      <c r="AQ11" s="278">
        <v>320</v>
      </c>
      <c r="AR11" s="279" t="s">
        <v>485</v>
      </c>
    </row>
    <row r="12" spans="1:46" ht="13.5" customHeight="1" x14ac:dyDescent="0.2">
      <c r="A12" s="259"/>
      <c r="AK12" s="1129" t="s">
        <v>486</v>
      </c>
      <c r="AL12" s="1130"/>
      <c r="AM12" s="1130"/>
      <c r="AN12" s="1131"/>
      <c r="AO12" s="277" t="s">
        <v>485</v>
      </c>
      <c r="AP12" s="277" t="s">
        <v>485</v>
      </c>
      <c r="AQ12" s="278">
        <v>22</v>
      </c>
      <c r="AR12" s="279" t="s">
        <v>485</v>
      </c>
    </row>
    <row r="13" spans="1:46" ht="13.5" customHeight="1" x14ac:dyDescent="0.2">
      <c r="A13" s="259"/>
      <c r="AK13" s="1129" t="s">
        <v>487</v>
      </c>
      <c r="AL13" s="1130"/>
      <c r="AM13" s="1130"/>
      <c r="AN13" s="1131"/>
      <c r="AO13" s="277">
        <v>65716</v>
      </c>
      <c r="AP13" s="277">
        <v>3252</v>
      </c>
      <c r="AQ13" s="278">
        <v>2764</v>
      </c>
      <c r="AR13" s="279">
        <v>17.7</v>
      </c>
    </row>
    <row r="14" spans="1:46" ht="13.5" customHeight="1" x14ac:dyDescent="0.2">
      <c r="A14" s="259"/>
      <c r="AK14" s="1129" t="s">
        <v>488</v>
      </c>
      <c r="AL14" s="1130"/>
      <c r="AM14" s="1130"/>
      <c r="AN14" s="1131"/>
      <c r="AO14" s="277">
        <v>52230</v>
      </c>
      <c r="AP14" s="277">
        <v>2585</v>
      </c>
      <c r="AQ14" s="278">
        <v>1165</v>
      </c>
      <c r="AR14" s="279">
        <v>121.9</v>
      </c>
    </row>
    <row r="15" spans="1:46" ht="13.5" customHeight="1" x14ac:dyDescent="0.2">
      <c r="A15" s="259"/>
      <c r="AK15" s="1132" t="s">
        <v>489</v>
      </c>
      <c r="AL15" s="1133"/>
      <c r="AM15" s="1133"/>
      <c r="AN15" s="1134"/>
      <c r="AO15" s="277">
        <v>-152588</v>
      </c>
      <c r="AP15" s="277">
        <v>-7551</v>
      </c>
      <c r="AQ15" s="278">
        <v>-3941</v>
      </c>
      <c r="AR15" s="279">
        <v>91.6</v>
      </c>
    </row>
    <row r="16" spans="1:46" ht="13.2" x14ac:dyDescent="0.2">
      <c r="A16" s="259"/>
      <c r="AK16" s="1132" t="s">
        <v>177</v>
      </c>
      <c r="AL16" s="1133"/>
      <c r="AM16" s="1133"/>
      <c r="AN16" s="1134"/>
      <c r="AO16" s="277">
        <v>2186876</v>
      </c>
      <c r="AP16" s="277">
        <v>108224</v>
      </c>
      <c r="AQ16" s="278">
        <v>76616</v>
      </c>
      <c r="AR16" s="279">
        <v>41.3</v>
      </c>
    </row>
    <row r="17" spans="1:46" ht="13.2" x14ac:dyDescent="0.2">
      <c r="A17" s="259"/>
    </row>
    <row r="18" spans="1:46" ht="13.2" x14ac:dyDescent="0.2">
      <c r="A18" s="259"/>
      <c r="AQ18" s="280"/>
      <c r="AR18" s="280"/>
    </row>
    <row r="19" spans="1:46" ht="13.2" x14ac:dyDescent="0.2">
      <c r="A19" s="259"/>
      <c r="AK19" s="255" t="s">
        <v>490</v>
      </c>
    </row>
    <row r="20" spans="1:46" ht="13.2" x14ac:dyDescent="0.2">
      <c r="A20" s="259"/>
      <c r="AK20" s="281"/>
      <c r="AL20" s="282"/>
      <c r="AM20" s="282"/>
      <c r="AN20" s="283"/>
      <c r="AO20" s="284" t="s">
        <v>491</v>
      </c>
      <c r="AP20" s="285" t="s">
        <v>492</v>
      </c>
      <c r="AQ20" s="286" t="s">
        <v>493</v>
      </c>
      <c r="AR20" s="287"/>
    </row>
    <row r="21" spans="1:46" s="260" customFormat="1" ht="13.2" x14ac:dyDescent="0.2">
      <c r="A21" s="288"/>
      <c r="AK21" s="1135" t="s">
        <v>494</v>
      </c>
      <c r="AL21" s="1136"/>
      <c r="AM21" s="1136"/>
      <c r="AN21" s="1137"/>
      <c r="AO21" s="289">
        <v>7.97</v>
      </c>
      <c r="AP21" s="290">
        <v>6.73</v>
      </c>
      <c r="AQ21" s="291">
        <v>1.24</v>
      </c>
      <c r="AS21" s="292"/>
      <c r="AT21" s="288"/>
    </row>
    <row r="22" spans="1:46" s="260" customFormat="1" ht="13.2" x14ac:dyDescent="0.2">
      <c r="A22" s="288"/>
      <c r="AK22" s="1135" t="s">
        <v>495</v>
      </c>
      <c r="AL22" s="1136"/>
      <c r="AM22" s="1136"/>
      <c r="AN22" s="1137"/>
      <c r="AO22" s="293">
        <v>98.3</v>
      </c>
      <c r="AP22" s="294">
        <v>96.9</v>
      </c>
      <c r="AQ22" s="295">
        <v>1.4</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300"/>
      <c r="AS27" s="255"/>
      <c r="AT27" s="255"/>
    </row>
    <row r="28" spans="1:46" ht="16.2" x14ac:dyDescent="0.2">
      <c r="A28" s="256" t="s">
        <v>497</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498</v>
      </c>
      <c r="AL29" s="260"/>
      <c r="AM29" s="260"/>
      <c r="AN29" s="260"/>
      <c r="AS29" s="302"/>
    </row>
    <row r="30" spans="1:46" ht="13.5" customHeight="1" x14ac:dyDescent="0.2">
      <c r="A30" s="259"/>
      <c r="AK30" s="262"/>
      <c r="AL30" s="263"/>
      <c r="AM30" s="263"/>
      <c r="AN30" s="264"/>
      <c r="AO30" s="1127" t="s">
        <v>477</v>
      </c>
      <c r="AP30" s="265"/>
      <c r="AQ30" s="266" t="s">
        <v>478</v>
      </c>
      <c r="AR30" s="267"/>
    </row>
    <row r="31" spans="1:46" ht="13.2" x14ac:dyDescent="0.2">
      <c r="A31" s="259"/>
      <c r="AK31" s="268"/>
      <c r="AL31" s="269"/>
      <c r="AM31" s="269"/>
      <c r="AN31" s="270"/>
      <c r="AO31" s="1128"/>
      <c r="AP31" s="271" t="s">
        <v>479</v>
      </c>
      <c r="AQ31" s="272" t="s">
        <v>480</v>
      </c>
      <c r="AR31" s="273" t="s">
        <v>481</v>
      </c>
    </row>
    <row r="32" spans="1:46" ht="27" customHeight="1" x14ac:dyDescent="0.2">
      <c r="A32" s="259"/>
      <c r="AK32" s="1143" t="s">
        <v>499</v>
      </c>
      <c r="AL32" s="1144"/>
      <c r="AM32" s="1144"/>
      <c r="AN32" s="1145"/>
      <c r="AO32" s="303">
        <v>571395</v>
      </c>
      <c r="AP32" s="303">
        <v>28277</v>
      </c>
      <c r="AQ32" s="304">
        <v>33390</v>
      </c>
      <c r="AR32" s="305">
        <v>-15.3</v>
      </c>
    </row>
    <row r="33" spans="1:46" ht="13.5" customHeight="1" x14ac:dyDescent="0.2">
      <c r="A33" s="259"/>
      <c r="AK33" s="1143" t="s">
        <v>500</v>
      </c>
      <c r="AL33" s="1144"/>
      <c r="AM33" s="1144"/>
      <c r="AN33" s="1145"/>
      <c r="AO33" s="303" t="s">
        <v>485</v>
      </c>
      <c r="AP33" s="303" t="s">
        <v>485</v>
      </c>
      <c r="AQ33" s="304" t="s">
        <v>485</v>
      </c>
      <c r="AR33" s="305" t="s">
        <v>485</v>
      </c>
    </row>
    <row r="34" spans="1:46" ht="27" customHeight="1" x14ac:dyDescent="0.2">
      <c r="A34" s="259"/>
      <c r="AK34" s="1143" t="s">
        <v>501</v>
      </c>
      <c r="AL34" s="1144"/>
      <c r="AM34" s="1144"/>
      <c r="AN34" s="1145"/>
      <c r="AO34" s="303" t="s">
        <v>485</v>
      </c>
      <c r="AP34" s="303" t="s">
        <v>485</v>
      </c>
      <c r="AQ34" s="304" t="s">
        <v>485</v>
      </c>
      <c r="AR34" s="305" t="s">
        <v>485</v>
      </c>
    </row>
    <row r="35" spans="1:46" ht="27" customHeight="1" x14ac:dyDescent="0.2">
      <c r="A35" s="259"/>
      <c r="AK35" s="1143" t="s">
        <v>502</v>
      </c>
      <c r="AL35" s="1144"/>
      <c r="AM35" s="1144"/>
      <c r="AN35" s="1145"/>
      <c r="AO35" s="303">
        <v>11488</v>
      </c>
      <c r="AP35" s="303">
        <v>569</v>
      </c>
      <c r="AQ35" s="304">
        <v>8851</v>
      </c>
      <c r="AR35" s="305">
        <v>-93.6</v>
      </c>
    </row>
    <row r="36" spans="1:46" ht="27" customHeight="1" x14ac:dyDescent="0.2">
      <c r="A36" s="259"/>
      <c r="AK36" s="1143" t="s">
        <v>503</v>
      </c>
      <c r="AL36" s="1144"/>
      <c r="AM36" s="1144"/>
      <c r="AN36" s="1145"/>
      <c r="AO36" s="303">
        <v>52998</v>
      </c>
      <c r="AP36" s="303">
        <v>2623</v>
      </c>
      <c r="AQ36" s="304">
        <v>2033</v>
      </c>
      <c r="AR36" s="305">
        <v>29</v>
      </c>
    </row>
    <row r="37" spans="1:46" ht="13.5" customHeight="1" x14ac:dyDescent="0.2">
      <c r="A37" s="259"/>
      <c r="AK37" s="1143" t="s">
        <v>504</v>
      </c>
      <c r="AL37" s="1144"/>
      <c r="AM37" s="1144"/>
      <c r="AN37" s="1145"/>
      <c r="AO37" s="303">
        <v>3186</v>
      </c>
      <c r="AP37" s="303">
        <v>158</v>
      </c>
      <c r="AQ37" s="304">
        <v>640</v>
      </c>
      <c r="AR37" s="305">
        <v>-75.3</v>
      </c>
    </row>
    <row r="38" spans="1:46" ht="27" customHeight="1" x14ac:dyDescent="0.2">
      <c r="A38" s="259"/>
      <c r="AK38" s="1146" t="s">
        <v>505</v>
      </c>
      <c r="AL38" s="1147"/>
      <c r="AM38" s="1147"/>
      <c r="AN38" s="1148"/>
      <c r="AO38" s="306" t="s">
        <v>485</v>
      </c>
      <c r="AP38" s="306" t="s">
        <v>485</v>
      </c>
      <c r="AQ38" s="307">
        <v>1</v>
      </c>
      <c r="AR38" s="295" t="s">
        <v>485</v>
      </c>
      <c r="AS38" s="302"/>
    </row>
    <row r="39" spans="1:46" ht="13.2" x14ac:dyDescent="0.2">
      <c r="A39" s="259"/>
      <c r="AK39" s="1146" t="s">
        <v>506</v>
      </c>
      <c r="AL39" s="1147"/>
      <c r="AM39" s="1147"/>
      <c r="AN39" s="1148"/>
      <c r="AO39" s="303">
        <v>-15422</v>
      </c>
      <c r="AP39" s="303">
        <v>-763</v>
      </c>
      <c r="AQ39" s="304">
        <v>-3025</v>
      </c>
      <c r="AR39" s="305">
        <v>-74.8</v>
      </c>
      <c r="AS39" s="302"/>
    </row>
    <row r="40" spans="1:46" ht="27" customHeight="1" x14ac:dyDescent="0.2">
      <c r="A40" s="259"/>
      <c r="AK40" s="1143" t="s">
        <v>507</v>
      </c>
      <c r="AL40" s="1144"/>
      <c r="AM40" s="1144"/>
      <c r="AN40" s="1145"/>
      <c r="AO40" s="303">
        <v>-373346</v>
      </c>
      <c r="AP40" s="303">
        <v>-18476</v>
      </c>
      <c r="AQ40" s="304">
        <v>-26876</v>
      </c>
      <c r="AR40" s="305">
        <v>-31.3</v>
      </c>
      <c r="AS40" s="302"/>
    </row>
    <row r="41" spans="1:46" ht="13.2" x14ac:dyDescent="0.2">
      <c r="A41" s="259"/>
      <c r="AK41" s="1149" t="s">
        <v>287</v>
      </c>
      <c r="AL41" s="1150"/>
      <c r="AM41" s="1150"/>
      <c r="AN41" s="1151"/>
      <c r="AO41" s="303">
        <v>250299</v>
      </c>
      <c r="AP41" s="303">
        <v>12387</v>
      </c>
      <c r="AQ41" s="304">
        <v>15015</v>
      </c>
      <c r="AR41" s="305">
        <v>-17.5</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508</v>
      </c>
    </row>
    <row r="48" spans="1:46" ht="13.2" x14ac:dyDescent="0.2">
      <c r="A48" s="259"/>
      <c r="AK48" s="313" t="s">
        <v>509</v>
      </c>
      <c r="AL48" s="313"/>
      <c r="AM48" s="313"/>
      <c r="AN48" s="313"/>
      <c r="AO48" s="313"/>
      <c r="AP48" s="313"/>
      <c r="AQ48" s="314"/>
      <c r="AR48" s="313"/>
    </row>
    <row r="49" spans="1:44" ht="13.5" customHeight="1" x14ac:dyDescent="0.2">
      <c r="A49" s="259"/>
      <c r="AK49" s="315"/>
      <c r="AL49" s="316"/>
      <c r="AM49" s="1138" t="s">
        <v>477</v>
      </c>
      <c r="AN49" s="1140" t="s">
        <v>510</v>
      </c>
      <c r="AO49" s="1141"/>
      <c r="AP49" s="1141"/>
      <c r="AQ49" s="1141"/>
      <c r="AR49" s="1142"/>
    </row>
    <row r="50" spans="1:44" ht="13.2" x14ac:dyDescent="0.2">
      <c r="A50" s="259"/>
      <c r="AK50" s="317"/>
      <c r="AL50" s="318"/>
      <c r="AM50" s="1139"/>
      <c r="AN50" s="319" t="s">
        <v>511</v>
      </c>
      <c r="AO50" s="320" t="s">
        <v>512</v>
      </c>
      <c r="AP50" s="321" t="s">
        <v>513</v>
      </c>
      <c r="AQ50" s="322" t="s">
        <v>514</v>
      </c>
      <c r="AR50" s="323" t="s">
        <v>515</v>
      </c>
    </row>
    <row r="51" spans="1:44" ht="13.2" x14ac:dyDescent="0.2">
      <c r="A51" s="259"/>
      <c r="AK51" s="315" t="s">
        <v>516</v>
      </c>
      <c r="AL51" s="316"/>
      <c r="AM51" s="324">
        <v>842126</v>
      </c>
      <c r="AN51" s="325">
        <v>40637</v>
      </c>
      <c r="AO51" s="326">
        <v>30.6</v>
      </c>
      <c r="AP51" s="327">
        <v>51264</v>
      </c>
      <c r="AQ51" s="328">
        <v>8.1999999999999993</v>
      </c>
      <c r="AR51" s="329">
        <v>22.4</v>
      </c>
    </row>
    <row r="52" spans="1:44" ht="13.2" x14ac:dyDescent="0.2">
      <c r="A52" s="259"/>
      <c r="AK52" s="330"/>
      <c r="AL52" s="331" t="s">
        <v>517</v>
      </c>
      <c r="AM52" s="332">
        <v>382277</v>
      </c>
      <c r="AN52" s="333">
        <v>18447</v>
      </c>
      <c r="AO52" s="334">
        <v>-2.2000000000000002</v>
      </c>
      <c r="AP52" s="335">
        <v>26040</v>
      </c>
      <c r="AQ52" s="336">
        <v>4.5</v>
      </c>
      <c r="AR52" s="337">
        <v>-6.7</v>
      </c>
    </row>
    <row r="53" spans="1:44" ht="13.2" x14ac:dyDescent="0.2">
      <c r="A53" s="259"/>
      <c r="AK53" s="315" t="s">
        <v>518</v>
      </c>
      <c r="AL53" s="316"/>
      <c r="AM53" s="324">
        <v>1421369</v>
      </c>
      <c r="AN53" s="325">
        <v>68801</v>
      </c>
      <c r="AO53" s="326">
        <v>69.3</v>
      </c>
      <c r="AP53" s="327">
        <v>52068</v>
      </c>
      <c r="AQ53" s="328">
        <v>1.6</v>
      </c>
      <c r="AR53" s="329">
        <v>67.7</v>
      </c>
    </row>
    <row r="54" spans="1:44" ht="13.2" x14ac:dyDescent="0.2">
      <c r="A54" s="259"/>
      <c r="AK54" s="330"/>
      <c r="AL54" s="331" t="s">
        <v>517</v>
      </c>
      <c r="AM54" s="332">
        <v>470053</v>
      </c>
      <c r="AN54" s="333">
        <v>22753</v>
      </c>
      <c r="AO54" s="334">
        <v>23.3</v>
      </c>
      <c r="AP54" s="335">
        <v>26936</v>
      </c>
      <c r="AQ54" s="336">
        <v>3.4</v>
      </c>
      <c r="AR54" s="337">
        <v>19.899999999999999</v>
      </c>
    </row>
    <row r="55" spans="1:44" ht="13.2" x14ac:dyDescent="0.2">
      <c r="A55" s="259"/>
      <c r="AK55" s="315" t="s">
        <v>519</v>
      </c>
      <c r="AL55" s="316"/>
      <c r="AM55" s="324">
        <v>677595</v>
      </c>
      <c r="AN55" s="325">
        <v>33118</v>
      </c>
      <c r="AO55" s="326">
        <v>-51.9</v>
      </c>
      <c r="AP55" s="327">
        <v>47161</v>
      </c>
      <c r="AQ55" s="328">
        <v>-9.4</v>
      </c>
      <c r="AR55" s="329">
        <v>-42.5</v>
      </c>
    </row>
    <row r="56" spans="1:44" ht="13.2" x14ac:dyDescent="0.2">
      <c r="A56" s="259"/>
      <c r="AK56" s="330"/>
      <c r="AL56" s="331" t="s">
        <v>517</v>
      </c>
      <c r="AM56" s="332">
        <v>452495</v>
      </c>
      <c r="AN56" s="333">
        <v>22116</v>
      </c>
      <c r="AO56" s="334">
        <v>-2.8</v>
      </c>
      <c r="AP56" s="335">
        <v>24595</v>
      </c>
      <c r="AQ56" s="336">
        <v>-8.6999999999999993</v>
      </c>
      <c r="AR56" s="337">
        <v>5.9</v>
      </c>
    </row>
    <row r="57" spans="1:44" ht="13.2" x14ac:dyDescent="0.2">
      <c r="A57" s="259"/>
      <c r="AK57" s="315" t="s">
        <v>520</v>
      </c>
      <c r="AL57" s="316"/>
      <c r="AM57" s="324">
        <v>387489</v>
      </c>
      <c r="AN57" s="325">
        <v>19052</v>
      </c>
      <c r="AO57" s="326">
        <v>-42.5</v>
      </c>
      <c r="AP57" s="327">
        <v>43423</v>
      </c>
      <c r="AQ57" s="328">
        <v>-7.9</v>
      </c>
      <c r="AR57" s="329">
        <v>-34.6</v>
      </c>
    </row>
    <row r="58" spans="1:44" ht="13.2" x14ac:dyDescent="0.2">
      <c r="A58" s="259"/>
      <c r="AK58" s="330"/>
      <c r="AL58" s="331" t="s">
        <v>517</v>
      </c>
      <c r="AM58" s="332">
        <v>246547</v>
      </c>
      <c r="AN58" s="333">
        <v>12122</v>
      </c>
      <c r="AO58" s="334">
        <v>-45.2</v>
      </c>
      <c r="AP58" s="335">
        <v>22207</v>
      </c>
      <c r="AQ58" s="336">
        <v>-9.6999999999999993</v>
      </c>
      <c r="AR58" s="337">
        <v>-35.5</v>
      </c>
    </row>
    <row r="59" spans="1:44" ht="13.2" x14ac:dyDescent="0.2">
      <c r="A59" s="259"/>
      <c r="AK59" s="315" t="s">
        <v>521</v>
      </c>
      <c r="AL59" s="316"/>
      <c r="AM59" s="324">
        <v>462398</v>
      </c>
      <c r="AN59" s="325">
        <v>22883</v>
      </c>
      <c r="AO59" s="326">
        <v>20.100000000000001</v>
      </c>
      <c r="AP59" s="327">
        <v>45265</v>
      </c>
      <c r="AQ59" s="328">
        <v>4.2</v>
      </c>
      <c r="AR59" s="329">
        <v>15.9</v>
      </c>
    </row>
    <row r="60" spans="1:44" ht="13.2" x14ac:dyDescent="0.2">
      <c r="A60" s="259"/>
      <c r="AK60" s="330"/>
      <c r="AL60" s="331" t="s">
        <v>517</v>
      </c>
      <c r="AM60" s="332">
        <v>341519</v>
      </c>
      <c r="AN60" s="333">
        <v>16901</v>
      </c>
      <c r="AO60" s="334">
        <v>39.4</v>
      </c>
      <c r="AP60" s="335">
        <v>22600</v>
      </c>
      <c r="AQ60" s="336">
        <v>1.8</v>
      </c>
      <c r="AR60" s="337">
        <v>37.6</v>
      </c>
    </row>
    <row r="61" spans="1:44" ht="13.2" x14ac:dyDescent="0.2">
      <c r="A61" s="259"/>
      <c r="AK61" s="315" t="s">
        <v>522</v>
      </c>
      <c r="AL61" s="338"/>
      <c r="AM61" s="324">
        <v>758195</v>
      </c>
      <c r="AN61" s="325">
        <v>36898</v>
      </c>
      <c r="AO61" s="326">
        <v>5.0999999999999996</v>
      </c>
      <c r="AP61" s="327">
        <v>47836</v>
      </c>
      <c r="AQ61" s="339">
        <v>-0.7</v>
      </c>
      <c r="AR61" s="329">
        <v>5.8</v>
      </c>
    </row>
    <row r="62" spans="1:44" ht="13.2" x14ac:dyDescent="0.2">
      <c r="A62" s="259"/>
      <c r="AK62" s="330"/>
      <c r="AL62" s="331" t="s">
        <v>517</v>
      </c>
      <c r="AM62" s="332">
        <v>378578</v>
      </c>
      <c r="AN62" s="333">
        <v>18468</v>
      </c>
      <c r="AO62" s="334">
        <v>2.5</v>
      </c>
      <c r="AP62" s="335">
        <v>24476</v>
      </c>
      <c r="AQ62" s="336">
        <v>-1.7</v>
      </c>
      <c r="AR62" s="337">
        <v>4.2</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ETmskhn7Fv7xBMXNOYt7kujFmY/Rd46ZQDlzjJy12djQD1J8mOrbjNdFpmK0kIX6Cd8Hd4Qh+8PljEtDxnzZ8g==" saltValue="cqWeOz6cET/bbj0NM2qa+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474</v>
      </c>
    </row>
    <row r="121" spans="125:125" ht="13.5" hidden="1" customHeight="1" x14ac:dyDescent="0.2">
      <c r="DU121" s="253"/>
    </row>
  </sheetData>
  <sheetProtection algorithmName="SHA-512" hashValue="oylTaz4UMVE9Pa2xWOY9I1y7+qry4d+sbDwaiMWJvCVNVR4A/EGT6IXFjPZZ2Zmw+9+EaoHE5vz9vf56KVFjRA==" saltValue="Aph5cBDolpAK0lC8Vse15A==" spinCount="100000" sheet="1" objects="1" scenarios="1"/>
  <dataConsolidate/>
  <phoneticPr fontId="2"/>
  <printOptions horizontalCentered="1" verticalCentered="1"/>
  <pageMargins left="0" right="0" top="0.19685039370078741" bottom="0" header="0.39370078740157483" footer="0"/>
  <pageSetup paperSize="9" scale="40"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474</v>
      </c>
    </row>
  </sheetData>
  <sheetProtection algorithmName="SHA-512" hashValue="vmkAjQoKe5GQpRl2DoGabKPJhBbPNnlyjx5F0XWcm+1Y8e5lso3HgcCLAu7/T8xJ7lsIgnacwhhp2FAIQdIEtg==" saltValue="pI7b1zv5nYWUmLl/oTE+Dg==" spinCount="100000" sheet="1" objects="1" scenarios="1"/>
  <dataConsolidate/>
  <phoneticPr fontId="2"/>
  <printOptions horizontalCentered="1" verticalCentered="1"/>
  <pageMargins left="0" right="0" top="0.19685039370078741" bottom="0" header="0.39370078740157483" footer="0"/>
  <pageSetup paperSize="9" scale="40"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12.82</v>
      </c>
      <c r="G47" s="12">
        <v>14.5</v>
      </c>
      <c r="H47" s="12">
        <v>12.83</v>
      </c>
      <c r="I47" s="12">
        <v>11.89</v>
      </c>
      <c r="J47" s="13">
        <v>12.34</v>
      </c>
    </row>
    <row r="48" spans="2:10" ht="57.75" customHeight="1" x14ac:dyDescent="0.2">
      <c r="B48" s="14"/>
      <c r="C48" s="1154" t="s">
        <v>4</v>
      </c>
      <c r="D48" s="1154"/>
      <c r="E48" s="1155"/>
      <c r="F48" s="15">
        <v>6.17</v>
      </c>
      <c r="G48" s="16">
        <v>5.05</v>
      </c>
      <c r="H48" s="16">
        <v>8.49</v>
      </c>
      <c r="I48" s="16">
        <v>9.93</v>
      </c>
      <c r="J48" s="17">
        <v>3.67</v>
      </c>
    </row>
    <row r="49" spans="2:10" ht="57.75" customHeight="1" thickBot="1" x14ac:dyDescent="0.25">
      <c r="B49" s="18"/>
      <c r="C49" s="1156" t="s">
        <v>5</v>
      </c>
      <c r="D49" s="1156"/>
      <c r="E49" s="1157"/>
      <c r="F49" s="19" t="s">
        <v>529</v>
      </c>
      <c r="G49" s="20" t="s">
        <v>530</v>
      </c>
      <c r="H49" s="20" t="s">
        <v>531</v>
      </c>
      <c r="I49" s="20" t="s">
        <v>532</v>
      </c>
      <c r="J49" s="21" t="s">
        <v>533</v>
      </c>
    </row>
    <row r="50" spans="2:10" ht="13.2" x14ac:dyDescent="0.2"/>
  </sheetData>
  <sheetProtection algorithmName="SHA-512" hashValue="s0dZKuv3+Tf+VAgQbMb1iwgXIC8Iy7WOWww+m2A7A+fJPTIFKAkyOiRrVzZkrvYmW7ea8hQ59xqpmWQOj4dgOA==" saltValue="WNPrm3pQOE8alUVFwFFKx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7"/>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534</v>
      </c>
      <c r="D34" s="1162"/>
      <c r="E34" s="1163"/>
      <c r="F34" s="32">
        <v>20.07</v>
      </c>
      <c r="G34" s="33">
        <v>9.2799999999999994</v>
      </c>
      <c r="H34" s="33">
        <v>9.18</v>
      </c>
      <c r="I34" s="33">
        <v>10.130000000000001</v>
      </c>
      <c r="J34" s="34">
        <v>13.3</v>
      </c>
      <c r="K34" s="22"/>
      <c r="L34" s="22"/>
      <c r="M34" s="22"/>
      <c r="N34" s="22"/>
      <c r="O34" s="22"/>
      <c r="P34" s="22"/>
    </row>
    <row r="35" spans="1:16" ht="39" customHeight="1" x14ac:dyDescent="0.2">
      <c r="A35" s="22"/>
      <c r="B35" s="35"/>
      <c r="C35" s="1158" t="s">
        <v>535</v>
      </c>
      <c r="D35" s="1158"/>
      <c r="E35" s="1159"/>
      <c r="F35" s="36">
        <v>9.16</v>
      </c>
      <c r="G35" s="37">
        <v>9.06</v>
      </c>
      <c r="H35" s="37">
        <v>8.6300000000000008</v>
      </c>
      <c r="I35" s="37">
        <v>10.220000000000001</v>
      </c>
      <c r="J35" s="38">
        <v>8.2100000000000009</v>
      </c>
      <c r="K35" s="22"/>
      <c r="L35" s="22"/>
      <c r="M35" s="22"/>
      <c r="N35" s="22"/>
      <c r="O35" s="22"/>
      <c r="P35" s="22"/>
    </row>
    <row r="36" spans="1:16" ht="39" customHeight="1" x14ac:dyDescent="0.2">
      <c r="A36" s="22"/>
      <c r="B36" s="35"/>
      <c r="C36" s="1158" t="s">
        <v>536</v>
      </c>
      <c r="D36" s="1158"/>
      <c r="E36" s="1159"/>
      <c r="F36" s="36">
        <v>6.16</v>
      </c>
      <c r="G36" s="37">
        <v>5.04</v>
      </c>
      <c r="H36" s="37">
        <v>8.49</v>
      </c>
      <c r="I36" s="37">
        <v>9.5</v>
      </c>
      <c r="J36" s="38">
        <v>3.36</v>
      </c>
      <c r="K36" s="22"/>
      <c r="L36" s="22"/>
      <c r="M36" s="22"/>
      <c r="N36" s="22"/>
      <c r="O36" s="22"/>
      <c r="P36" s="22"/>
    </row>
    <row r="37" spans="1:16" ht="39" customHeight="1" x14ac:dyDescent="0.2">
      <c r="A37" s="22"/>
      <c r="B37" s="35"/>
      <c r="C37" s="1158" t="s">
        <v>537</v>
      </c>
      <c r="D37" s="1158"/>
      <c r="E37" s="1159"/>
      <c r="F37" s="36">
        <v>0.02</v>
      </c>
      <c r="G37" s="37">
        <v>0.02</v>
      </c>
      <c r="H37" s="37">
        <v>0.02</v>
      </c>
      <c r="I37" s="37">
        <v>0.01</v>
      </c>
      <c r="J37" s="38">
        <v>0.78</v>
      </c>
      <c r="K37" s="22"/>
      <c r="L37" s="22"/>
      <c r="M37" s="22"/>
      <c r="N37" s="22"/>
      <c r="O37" s="22"/>
      <c r="P37" s="22"/>
    </row>
    <row r="38" spans="1:16" ht="39" customHeight="1" x14ac:dyDescent="0.2">
      <c r="A38" s="22"/>
      <c r="B38" s="35"/>
      <c r="C38" s="1158" t="s">
        <v>538</v>
      </c>
      <c r="D38" s="1158"/>
      <c r="E38" s="1159"/>
      <c r="F38" s="36">
        <v>0.28000000000000003</v>
      </c>
      <c r="G38" s="37">
        <v>0.78</v>
      </c>
      <c r="H38" s="37">
        <v>0.71</v>
      </c>
      <c r="I38" s="37">
        <v>1.1100000000000001</v>
      </c>
      <c r="J38" s="38">
        <v>0.73</v>
      </c>
      <c r="K38" s="22"/>
      <c r="L38" s="22"/>
      <c r="M38" s="22"/>
      <c r="N38" s="22"/>
      <c r="O38" s="22"/>
      <c r="P38" s="22"/>
    </row>
    <row r="39" spans="1:16" ht="39" customHeight="1" x14ac:dyDescent="0.2">
      <c r="A39" s="22"/>
      <c r="B39" s="35"/>
      <c r="C39" s="1158" t="s">
        <v>539</v>
      </c>
      <c r="D39" s="1158"/>
      <c r="E39" s="1159"/>
      <c r="F39" s="36">
        <v>0.48</v>
      </c>
      <c r="G39" s="37">
        <v>1.1299999999999999</v>
      </c>
      <c r="H39" s="37">
        <v>0.87</v>
      </c>
      <c r="I39" s="37">
        <v>0.35</v>
      </c>
      <c r="J39" s="38">
        <v>0.28000000000000003</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540</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541</v>
      </c>
      <c r="D43" s="1160"/>
      <c r="E43" s="1161"/>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row r="52" s="23" customFormat="1" ht="13.5" hidden="1" customHeight="1" x14ac:dyDescent="0.2"/>
    <row r="53" s="23" customFormat="1" ht="13.5" hidden="1" customHeight="1" x14ac:dyDescent="0.2"/>
    <row r="54" s="23" customFormat="1" ht="13.5" hidden="1" customHeight="1" x14ac:dyDescent="0.2"/>
    <row r="55" s="23" customFormat="1" ht="13.5" hidden="1" customHeight="1" x14ac:dyDescent="0.2"/>
    <row r="56" s="23" customFormat="1" ht="13.5" hidden="1" customHeight="1" x14ac:dyDescent="0.2"/>
    <row r="57" s="23" customFormat="1" ht="13.5" hidden="1" customHeight="1" x14ac:dyDescent="0.2"/>
  </sheetData>
  <sheetProtection algorithmName="SHA-512" hashValue="g8V2LE06bouGITJLrsQxI2f8OqorYI8xF5xxBrO+6O1fP3faqYnvfl0Iv8fXJxoeSL4efRz+TW17IvCIMKWPOg==" saltValue="pFYFAf5tKCReOHIst2bL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481</v>
      </c>
      <c r="L45" s="58">
        <v>513</v>
      </c>
      <c r="M45" s="58">
        <v>562</v>
      </c>
      <c r="N45" s="58">
        <v>567</v>
      </c>
      <c r="O45" s="59">
        <v>571</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
      <c r="A48" s="46"/>
      <c r="B48" s="1166"/>
      <c r="C48" s="1167"/>
      <c r="D48" s="60"/>
      <c r="E48" s="1172" t="s">
        <v>13</v>
      </c>
      <c r="F48" s="1172"/>
      <c r="G48" s="1172"/>
      <c r="H48" s="1172"/>
      <c r="I48" s="1172"/>
      <c r="J48" s="1173"/>
      <c r="K48" s="61">
        <v>74</v>
      </c>
      <c r="L48" s="62">
        <v>57</v>
      </c>
      <c r="M48" s="62">
        <v>38</v>
      </c>
      <c r="N48" s="62">
        <v>16</v>
      </c>
      <c r="O48" s="63">
        <v>11</v>
      </c>
      <c r="P48" s="46"/>
      <c r="Q48" s="46"/>
      <c r="R48" s="46"/>
      <c r="S48" s="46"/>
      <c r="T48" s="46"/>
      <c r="U48" s="46"/>
    </row>
    <row r="49" spans="1:21" ht="30.75" customHeight="1" x14ac:dyDescent="0.2">
      <c r="A49" s="46"/>
      <c r="B49" s="1166"/>
      <c r="C49" s="1167"/>
      <c r="D49" s="60"/>
      <c r="E49" s="1172" t="s">
        <v>14</v>
      </c>
      <c r="F49" s="1172"/>
      <c r="G49" s="1172"/>
      <c r="H49" s="1172"/>
      <c r="I49" s="1172"/>
      <c r="J49" s="1173"/>
      <c r="K49" s="61">
        <v>57</v>
      </c>
      <c r="L49" s="62">
        <v>52</v>
      </c>
      <c r="M49" s="62">
        <v>53</v>
      </c>
      <c r="N49" s="62">
        <v>55</v>
      </c>
      <c r="O49" s="63">
        <v>53</v>
      </c>
      <c r="P49" s="46"/>
      <c r="Q49" s="46"/>
      <c r="R49" s="46"/>
      <c r="S49" s="46"/>
      <c r="T49" s="46"/>
      <c r="U49" s="46"/>
    </row>
    <row r="50" spans="1:21" ht="30.75" customHeight="1" x14ac:dyDescent="0.2">
      <c r="A50" s="46"/>
      <c r="B50" s="1166"/>
      <c r="C50" s="1167"/>
      <c r="D50" s="60"/>
      <c r="E50" s="1172" t="s">
        <v>15</v>
      </c>
      <c r="F50" s="1172"/>
      <c r="G50" s="1172"/>
      <c r="H50" s="1172"/>
      <c r="I50" s="1172"/>
      <c r="J50" s="1173"/>
      <c r="K50" s="61">
        <v>19</v>
      </c>
      <c r="L50" s="62">
        <v>17</v>
      </c>
      <c r="M50" s="62">
        <v>15</v>
      </c>
      <c r="N50" s="62">
        <v>3</v>
      </c>
      <c r="O50" s="63">
        <v>3</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399</v>
      </c>
      <c r="L52" s="62">
        <v>399</v>
      </c>
      <c r="M52" s="62">
        <v>413</v>
      </c>
      <c r="N52" s="62">
        <v>391</v>
      </c>
      <c r="O52" s="63">
        <v>388</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232</v>
      </c>
      <c r="L53" s="67">
        <v>240</v>
      </c>
      <c r="M53" s="67">
        <v>255</v>
      </c>
      <c r="N53" s="67">
        <v>250</v>
      </c>
      <c r="O53" s="68">
        <v>250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566</v>
      </c>
      <c r="L58" s="82" t="s">
        <v>566</v>
      </c>
      <c r="M58" s="82" t="s">
        <v>566</v>
      </c>
      <c r="N58" s="82" t="s">
        <v>566</v>
      </c>
      <c r="O58" s="83" t="s">
        <v>566</v>
      </c>
    </row>
    <row r="59" spans="1:21" ht="31.5" customHeight="1" x14ac:dyDescent="0.2">
      <c r="B59" s="1182"/>
      <c r="C59" s="1183"/>
      <c r="D59" s="1189" t="s">
        <v>26</v>
      </c>
      <c r="E59" s="1190"/>
      <c r="F59" s="1190"/>
      <c r="G59" s="1190"/>
      <c r="H59" s="1190"/>
      <c r="I59" s="1190"/>
      <c r="J59" s="1191"/>
      <c r="K59" s="84" t="s">
        <v>566</v>
      </c>
      <c r="L59" s="85" t="s">
        <v>566</v>
      </c>
      <c r="M59" s="85" t="s">
        <v>566</v>
      </c>
      <c r="N59" s="85" t="s">
        <v>566</v>
      </c>
      <c r="O59" s="86" t="s">
        <v>566</v>
      </c>
    </row>
    <row r="60" spans="1:21" ht="31.5" customHeight="1" thickBot="1" x14ac:dyDescent="0.25">
      <c r="B60" s="1184"/>
      <c r="C60" s="1185"/>
      <c r="D60" s="1192" t="s">
        <v>27</v>
      </c>
      <c r="E60" s="1193"/>
      <c r="F60" s="1193"/>
      <c r="G60" s="1193"/>
      <c r="H60" s="1193"/>
      <c r="I60" s="1193"/>
      <c r="J60" s="1194"/>
      <c r="K60" s="87" t="s">
        <v>566</v>
      </c>
      <c r="L60" s="88" t="s">
        <v>566</v>
      </c>
      <c r="M60" s="88" t="s">
        <v>566</v>
      </c>
      <c r="N60" s="88" t="s">
        <v>566</v>
      </c>
      <c r="O60" s="89" t="s">
        <v>566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zUtEOXfnlEFykpZSVPM4P8ebjDUcBpOWcEqMSCZgT+GPjiFyPRJ8YNjXAO3hzs6CnfGJt2y5xrSDfw8z/kUag==" saltValue="WLzgS41SL2bewFDyq8UVJ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42">
        <v>5322</v>
      </c>
      <c r="J41" s="343">
        <v>5720</v>
      </c>
      <c r="K41" s="343">
        <v>5870</v>
      </c>
      <c r="L41" s="343">
        <v>5553</v>
      </c>
      <c r="M41" s="344">
        <v>5223</v>
      </c>
    </row>
    <row r="42" spans="2:13" ht="27.75" customHeight="1" x14ac:dyDescent="0.2">
      <c r="B42" s="1197"/>
      <c r="C42" s="1198"/>
      <c r="D42" s="104"/>
      <c r="E42" s="1203" t="s">
        <v>32</v>
      </c>
      <c r="F42" s="1203"/>
      <c r="G42" s="1203"/>
      <c r="H42" s="1204"/>
      <c r="I42" s="345">
        <v>85</v>
      </c>
      <c r="J42" s="346">
        <v>69</v>
      </c>
      <c r="K42" s="346">
        <v>57</v>
      </c>
      <c r="L42" s="346">
        <v>11</v>
      </c>
      <c r="M42" s="347">
        <v>8</v>
      </c>
    </row>
    <row r="43" spans="2:13" ht="27.75" customHeight="1" x14ac:dyDescent="0.2">
      <c r="B43" s="1197"/>
      <c r="C43" s="1198"/>
      <c r="D43" s="104"/>
      <c r="E43" s="1203" t="s">
        <v>33</v>
      </c>
      <c r="F43" s="1203"/>
      <c r="G43" s="1203"/>
      <c r="H43" s="1204"/>
      <c r="I43" s="345">
        <v>412</v>
      </c>
      <c r="J43" s="346">
        <v>425</v>
      </c>
      <c r="K43" s="346">
        <v>398</v>
      </c>
      <c r="L43" s="346">
        <v>323</v>
      </c>
      <c r="M43" s="347">
        <v>210</v>
      </c>
    </row>
    <row r="44" spans="2:13" ht="27.75" customHeight="1" x14ac:dyDescent="0.2">
      <c r="B44" s="1197"/>
      <c r="C44" s="1198"/>
      <c r="D44" s="104"/>
      <c r="E44" s="1203" t="s">
        <v>34</v>
      </c>
      <c r="F44" s="1203"/>
      <c r="G44" s="1203"/>
      <c r="H44" s="1204"/>
      <c r="I44" s="345">
        <v>543</v>
      </c>
      <c r="J44" s="346">
        <v>513</v>
      </c>
      <c r="K44" s="346">
        <v>492</v>
      </c>
      <c r="L44" s="346">
        <v>475</v>
      </c>
      <c r="M44" s="347">
        <v>420</v>
      </c>
    </row>
    <row r="45" spans="2:13" ht="27.75" customHeight="1" x14ac:dyDescent="0.2">
      <c r="B45" s="1197"/>
      <c r="C45" s="1198"/>
      <c r="D45" s="104"/>
      <c r="E45" s="1203" t="s">
        <v>35</v>
      </c>
      <c r="F45" s="1203"/>
      <c r="G45" s="1203"/>
      <c r="H45" s="1204"/>
      <c r="I45" s="345">
        <v>1027</v>
      </c>
      <c r="J45" s="346">
        <v>890</v>
      </c>
      <c r="K45" s="346">
        <v>729</v>
      </c>
      <c r="L45" s="346">
        <v>720</v>
      </c>
      <c r="M45" s="347">
        <v>688</v>
      </c>
    </row>
    <row r="46" spans="2:13" ht="27.75" customHeight="1" x14ac:dyDescent="0.2">
      <c r="B46" s="1197"/>
      <c r="C46" s="1198"/>
      <c r="D46" s="105"/>
      <c r="E46" s="1203" t="s">
        <v>36</v>
      </c>
      <c r="F46" s="1203"/>
      <c r="G46" s="1203"/>
      <c r="H46" s="1204"/>
      <c r="I46" s="345" t="s">
        <v>485</v>
      </c>
      <c r="J46" s="346" t="s">
        <v>485</v>
      </c>
      <c r="K46" s="346" t="s">
        <v>485</v>
      </c>
      <c r="L46" s="346" t="s">
        <v>485</v>
      </c>
      <c r="M46" s="347" t="s">
        <v>485</v>
      </c>
    </row>
    <row r="47" spans="2:13" ht="27.75" customHeight="1" x14ac:dyDescent="0.2">
      <c r="B47" s="1197"/>
      <c r="C47" s="1198"/>
      <c r="D47" s="106"/>
      <c r="E47" s="1205" t="s">
        <v>37</v>
      </c>
      <c r="F47" s="1206"/>
      <c r="G47" s="1206"/>
      <c r="H47" s="1207"/>
      <c r="I47" s="345" t="s">
        <v>485</v>
      </c>
      <c r="J47" s="346" t="s">
        <v>485</v>
      </c>
      <c r="K47" s="346" t="s">
        <v>485</v>
      </c>
      <c r="L47" s="346" t="s">
        <v>485</v>
      </c>
      <c r="M47" s="347" t="s">
        <v>485</v>
      </c>
    </row>
    <row r="48" spans="2:13" ht="27.75" customHeight="1" x14ac:dyDescent="0.2">
      <c r="B48" s="1197"/>
      <c r="C48" s="1198"/>
      <c r="D48" s="104"/>
      <c r="E48" s="1203" t="s">
        <v>38</v>
      </c>
      <c r="F48" s="1203"/>
      <c r="G48" s="1203"/>
      <c r="H48" s="1204"/>
      <c r="I48" s="345" t="s">
        <v>485</v>
      </c>
      <c r="J48" s="346" t="s">
        <v>485</v>
      </c>
      <c r="K48" s="346" t="s">
        <v>485</v>
      </c>
      <c r="L48" s="346" t="s">
        <v>485</v>
      </c>
      <c r="M48" s="347" t="s">
        <v>485</v>
      </c>
    </row>
    <row r="49" spans="2:13" ht="27.75" customHeight="1" x14ac:dyDescent="0.2">
      <c r="B49" s="1199"/>
      <c r="C49" s="1200"/>
      <c r="D49" s="104"/>
      <c r="E49" s="1203" t="s">
        <v>39</v>
      </c>
      <c r="F49" s="1203"/>
      <c r="G49" s="1203"/>
      <c r="H49" s="1204"/>
      <c r="I49" s="345" t="s">
        <v>485</v>
      </c>
      <c r="J49" s="346" t="s">
        <v>485</v>
      </c>
      <c r="K49" s="346" t="s">
        <v>485</v>
      </c>
      <c r="L49" s="346" t="s">
        <v>485</v>
      </c>
      <c r="M49" s="347" t="s">
        <v>485</v>
      </c>
    </row>
    <row r="50" spans="2:13" ht="27.75" customHeight="1" x14ac:dyDescent="0.2">
      <c r="B50" s="1208" t="s">
        <v>40</v>
      </c>
      <c r="C50" s="1209"/>
      <c r="D50" s="107"/>
      <c r="E50" s="1203" t="s">
        <v>41</v>
      </c>
      <c r="F50" s="1203"/>
      <c r="G50" s="1203"/>
      <c r="H50" s="1204"/>
      <c r="I50" s="345">
        <v>2065</v>
      </c>
      <c r="J50" s="346">
        <v>1906</v>
      </c>
      <c r="K50" s="346">
        <v>1937</v>
      </c>
      <c r="L50" s="346">
        <v>1775</v>
      </c>
      <c r="M50" s="347">
        <v>1842</v>
      </c>
    </row>
    <row r="51" spans="2:13" ht="27.75" customHeight="1" x14ac:dyDescent="0.2">
      <c r="B51" s="1197"/>
      <c r="C51" s="1198"/>
      <c r="D51" s="104"/>
      <c r="E51" s="1203" t="s">
        <v>42</v>
      </c>
      <c r="F51" s="1203"/>
      <c r="G51" s="1203"/>
      <c r="H51" s="1204"/>
      <c r="I51" s="345">
        <v>18</v>
      </c>
      <c r="J51" s="346">
        <v>14</v>
      </c>
      <c r="K51" s="346">
        <v>10</v>
      </c>
      <c r="L51" s="346">
        <v>5</v>
      </c>
      <c r="M51" s="347">
        <v>2</v>
      </c>
    </row>
    <row r="52" spans="2:13" ht="27.75" customHeight="1" x14ac:dyDescent="0.2">
      <c r="B52" s="1199"/>
      <c r="C52" s="1200"/>
      <c r="D52" s="104"/>
      <c r="E52" s="1203" t="s">
        <v>43</v>
      </c>
      <c r="F52" s="1203"/>
      <c r="G52" s="1203"/>
      <c r="H52" s="1204"/>
      <c r="I52" s="345">
        <v>5101</v>
      </c>
      <c r="J52" s="346">
        <v>4912</v>
      </c>
      <c r="K52" s="346">
        <v>4927</v>
      </c>
      <c r="L52" s="346">
        <v>4761</v>
      </c>
      <c r="M52" s="347">
        <v>4528</v>
      </c>
    </row>
    <row r="53" spans="2:13" ht="27.75" customHeight="1" thickBot="1" x14ac:dyDescent="0.25">
      <c r="B53" s="1210" t="s">
        <v>19</v>
      </c>
      <c r="C53" s="1211"/>
      <c r="D53" s="108"/>
      <c r="E53" s="1212" t="s">
        <v>44</v>
      </c>
      <c r="F53" s="1212"/>
      <c r="G53" s="1212"/>
      <c r="H53" s="1213"/>
      <c r="I53" s="348">
        <v>207</v>
      </c>
      <c r="J53" s="349">
        <v>784</v>
      </c>
      <c r="K53" s="349">
        <v>672</v>
      </c>
      <c r="L53" s="349">
        <v>542</v>
      </c>
      <c r="M53" s="350">
        <v>178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rXkZngCzoDikYRbQWbnL7kYky1KCbW5Pk1G8uBk/u6etzS/mr36/lRZGCxSkBTM79I0i7VSBZM+qCANDKLHoLw==" saltValue="/0AA09+4JKSt6v11Vdthy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9"/>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120">
        <v>619</v>
      </c>
      <c r="G55" s="120">
        <v>558</v>
      </c>
      <c r="H55" s="121">
        <v>592</v>
      </c>
    </row>
    <row r="56" spans="2:8" ht="52.5" customHeight="1" x14ac:dyDescent="0.2">
      <c r="B56" s="122"/>
      <c r="C56" s="1224" t="s">
        <v>47</v>
      </c>
      <c r="D56" s="1224"/>
      <c r="E56" s="1225"/>
      <c r="F56" s="123">
        <v>170</v>
      </c>
      <c r="G56" s="123">
        <v>170</v>
      </c>
      <c r="H56" s="124">
        <v>194</v>
      </c>
    </row>
    <row r="57" spans="2:8" ht="53.25" customHeight="1" x14ac:dyDescent="0.2">
      <c r="B57" s="122"/>
      <c r="C57" s="1226" t="s">
        <v>48</v>
      </c>
      <c r="D57" s="1226"/>
      <c r="E57" s="1227"/>
      <c r="F57" s="125">
        <v>685</v>
      </c>
      <c r="G57" s="125">
        <v>692</v>
      </c>
      <c r="H57" s="126">
        <v>870</v>
      </c>
    </row>
    <row r="58" spans="2:8" ht="45.75" customHeight="1" x14ac:dyDescent="0.2">
      <c r="B58" s="127"/>
      <c r="C58" s="1214" t="s">
        <v>561</v>
      </c>
      <c r="D58" s="1215"/>
      <c r="E58" s="1216"/>
      <c r="F58" s="128">
        <v>226</v>
      </c>
      <c r="G58" s="128">
        <v>226</v>
      </c>
      <c r="H58" s="129">
        <v>226</v>
      </c>
    </row>
    <row r="59" spans="2:8" ht="45.75" customHeight="1" x14ac:dyDescent="0.2">
      <c r="B59" s="127"/>
      <c r="C59" s="1214" t="s">
        <v>565</v>
      </c>
      <c r="D59" s="1215"/>
      <c r="E59" s="1216"/>
      <c r="F59" s="128">
        <v>177</v>
      </c>
      <c r="G59" s="128">
        <v>176</v>
      </c>
      <c r="H59" s="129">
        <v>176</v>
      </c>
    </row>
    <row r="60" spans="2:8" ht="45.75" customHeight="1" x14ac:dyDescent="0.2">
      <c r="B60" s="127"/>
      <c r="C60" s="1214" t="s">
        <v>562</v>
      </c>
      <c r="D60" s="1215"/>
      <c r="E60" s="1216"/>
      <c r="F60" s="128">
        <v>123</v>
      </c>
      <c r="G60" s="128">
        <v>127</v>
      </c>
      <c r="H60" s="129">
        <v>172</v>
      </c>
    </row>
    <row r="61" spans="2:8" ht="45.75" customHeight="1" x14ac:dyDescent="0.2">
      <c r="B61" s="127"/>
      <c r="C61" s="1214" t="s">
        <v>563</v>
      </c>
      <c r="D61" s="1215"/>
      <c r="E61" s="1216"/>
      <c r="F61" s="128">
        <v>1</v>
      </c>
      <c r="G61" s="128">
        <v>1</v>
      </c>
      <c r="H61" s="129">
        <v>131</v>
      </c>
    </row>
    <row r="62" spans="2:8" ht="45.75" customHeight="1" thickBot="1" x14ac:dyDescent="0.25">
      <c r="B62" s="130"/>
      <c r="C62" s="1217" t="s">
        <v>564</v>
      </c>
      <c r="D62" s="1218"/>
      <c r="E62" s="1219"/>
      <c r="F62" s="131">
        <v>103</v>
      </c>
      <c r="G62" s="131">
        <v>100</v>
      </c>
      <c r="H62" s="132">
        <v>96</v>
      </c>
    </row>
    <row r="63" spans="2:8" ht="52.5" customHeight="1" thickBot="1" x14ac:dyDescent="0.25">
      <c r="B63" s="133"/>
      <c r="C63" s="1220" t="s">
        <v>49</v>
      </c>
      <c r="D63" s="1220"/>
      <c r="E63" s="1221"/>
      <c r="F63" s="134">
        <v>1473</v>
      </c>
      <c r="G63" s="134">
        <v>1420</v>
      </c>
      <c r="H63" s="135">
        <v>1656</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row r="77" s="1" customFormat="1" ht="13.5" hidden="1" customHeight="1" x14ac:dyDescent="0.2"/>
    <row r="78" s="1" customFormat="1" ht="13.5" hidden="1" customHeight="1" x14ac:dyDescent="0.2"/>
    <row r="79" s="1" customFormat="1" ht="13.5" hidden="1" customHeight="1" x14ac:dyDescent="0.2"/>
  </sheetData>
  <sheetProtection algorithmName="SHA-512" hashValue="DPbBIuGQJjRwNU5IXuJczpGvrQm4KG+bbr5RvbHE0zvrTjWvWc6quam3iNd25Ed8Q8jOxgSXCo/DhelSJApi/w==" saltValue="TqwkvqpZhF/csGSN0QWK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4BD39-7464-453A-8384-96749FB5CE92}">
  <sheetPr>
    <pageSetUpPr fitToPage="1"/>
  </sheetPr>
  <dimension ref="A1:DE85"/>
  <sheetViews>
    <sheetView showGridLines="0" topLeftCell="L35" zoomScale="85" zoomScaleNormal="85" zoomScaleSheetLayoutView="55" workbookViewId="0">
      <selection activeCell="AN43" sqref="AN43:DC47"/>
    </sheetView>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351"/>
      <c r="B1" s="352"/>
      <c r="DD1" s="255"/>
      <c r="DE1" s="255"/>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ht="13.2" x14ac:dyDescent="0.2">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ht="13.2" x14ac:dyDescent="0.2">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ht="13.2" x14ac:dyDescent="0.2">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ht="13.2" x14ac:dyDescent="0.2">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55"/>
      <c r="DE19" s="255"/>
    </row>
    <row r="20" spans="1:109" ht="13.2" x14ac:dyDescent="0.2">
      <c r="DD20" s="255"/>
      <c r="DE20" s="255"/>
    </row>
    <row r="21" spans="1:109" ht="17.25" customHeight="1" x14ac:dyDescent="0.2">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356"/>
      <c r="DD40" s="356"/>
      <c r="DE40" s="255"/>
    </row>
    <row r="41" spans="2:109" ht="16.2" x14ac:dyDescent="0.2">
      <c r="B41" s="256" t="s">
        <v>567</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59"/>
      <c r="AN43" s="1240" t="s">
        <v>569</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59"/>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59"/>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59"/>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59"/>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59"/>
      <c r="AN49" s="255" t="s">
        <v>570</v>
      </c>
    </row>
    <row r="50" spans="1:109" ht="13.2" x14ac:dyDescent="0.2">
      <c r="B50" s="259"/>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524</v>
      </c>
      <c r="BQ50" s="1233"/>
      <c r="BR50" s="1233"/>
      <c r="BS50" s="1233"/>
      <c r="BT50" s="1233"/>
      <c r="BU50" s="1233"/>
      <c r="BV50" s="1233"/>
      <c r="BW50" s="1233"/>
      <c r="BX50" s="1233" t="s">
        <v>525</v>
      </c>
      <c r="BY50" s="1233"/>
      <c r="BZ50" s="1233"/>
      <c r="CA50" s="1233"/>
      <c r="CB50" s="1233"/>
      <c r="CC50" s="1233"/>
      <c r="CD50" s="1233"/>
      <c r="CE50" s="1233"/>
      <c r="CF50" s="1233" t="s">
        <v>526</v>
      </c>
      <c r="CG50" s="1233"/>
      <c r="CH50" s="1233"/>
      <c r="CI50" s="1233"/>
      <c r="CJ50" s="1233"/>
      <c r="CK50" s="1233"/>
      <c r="CL50" s="1233"/>
      <c r="CM50" s="1233"/>
      <c r="CN50" s="1233" t="s">
        <v>527</v>
      </c>
      <c r="CO50" s="1233"/>
      <c r="CP50" s="1233"/>
      <c r="CQ50" s="1233"/>
      <c r="CR50" s="1233"/>
      <c r="CS50" s="1233"/>
      <c r="CT50" s="1233"/>
      <c r="CU50" s="1233"/>
      <c r="CV50" s="1233" t="s">
        <v>528</v>
      </c>
      <c r="CW50" s="1233"/>
      <c r="CX50" s="1233"/>
      <c r="CY50" s="1233"/>
      <c r="CZ50" s="1233"/>
      <c r="DA50" s="1233"/>
      <c r="DB50" s="1233"/>
      <c r="DC50" s="1233"/>
    </row>
    <row r="51" spans="1:109" ht="13.5" customHeight="1" x14ac:dyDescent="0.2">
      <c r="B51" s="259"/>
      <c r="G51" s="1236"/>
      <c r="H51" s="1236"/>
      <c r="I51" s="1249"/>
      <c r="J51" s="1249"/>
      <c r="K51" s="1235"/>
      <c r="L51" s="1235"/>
      <c r="M51" s="1235"/>
      <c r="N51" s="1235"/>
      <c r="AM51" s="359"/>
      <c r="AN51" s="1231" t="s">
        <v>571</v>
      </c>
      <c r="AO51" s="1231"/>
      <c r="AP51" s="1231"/>
      <c r="AQ51" s="1231"/>
      <c r="AR51" s="1231"/>
      <c r="AS51" s="1231"/>
      <c r="AT51" s="1231"/>
      <c r="AU51" s="1231"/>
      <c r="AV51" s="1231"/>
      <c r="AW51" s="1231"/>
      <c r="AX51" s="1231"/>
      <c r="AY51" s="1231"/>
      <c r="AZ51" s="1231"/>
      <c r="BA51" s="1231"/>
      <c r="BB51" s="1231" t="s">
        <v>572</v>
      </c>
      <c r="BC51" s="1231"/>
      <c r="BD51" s="1231"/>
      <c r="BE51" s="1231"/>
      <c r="BF51" s="1231"/>
      <c r="BG51" s="1231"/>
      <c r="BH51" s="1231"/>
      <c r="BI51" s="1231"/>
      <c r="BJ51" s="1231"/>
      <c r="BK51" s="1231"/>
      <c r="BL51" s="1231"/>
      <c r="BM51" s="1231"/>
      <c r="BN51" s="1231"/>
      <c r="BO51" s="1231"/>
      <c r="BP51" s="1228">
        <v>5.2</v>
      </c>
      <c r="BQ51" s="1228"/>
      <c r="BR51" s="1228"/>
      <c r="BS51" s="1228"/>
      <c r="BT51" s="1228"/>
      <c r="BU51" s="1228"/>
      <c r="BV51" s="1228"/>
      <c r="BW51" s="1228"/>
      <c r="BX51" s="1228">
        <v>19</v>
      </c>
      <c r="BY51" s="1228"/>
      <c r="BZ51" s="1228"/>
      <c r="CA51" s="1228"/>
      <c r="CB51" s="1228"/>
      <c r="CC51" s="1228"/>
      <c r="CD51" s="1228"/>
      <c r="CE51" s="1228"/>
      <c r="CF51" s="1228">
        <v>15.2</v>
      </c>
      <c r="CG51" s="1228"/>
      <c r="CH51" s="1228"/>
      <c r="CI51" s="1228"/>
      <c r="CJ51" s="1228"/>
      <c r="CK51" s="1228"/>
      <c r="CL51" s="1228"/>
      <c r="CM51" s="1228"/>
      <c r="CN51" s="1228">
        <v>12.5</v>
      </c>
      <c r="CO51" s="1228"/>
      <c r="CP51" s="1228"/>
      <c r="CQ51" s="1228"/>
      <c r="CR51" s="1228"/>
      <c r="CS51" s="1228"/>
      <c r="CT51" s="1228"/>
      <c r="CU51" s="1228"/>
      <c r="CV51" s="1228">
        <v>4</v>
      </c>
      <c r="CW51" s="1228"/>
      <c r="CX51" s="1228"/>
      <c r="CY51" s="1228"/>
      <c r="CZ51" s="1228"/>
      <c r="DA51" s="1228"/>
      <c r="DB51" s="1228"/>
      <c r="DC51" s="1228"/>
    </row>
    <row r="52" spans="1:109" ht="13.2" x14ac:dyDescent="0.2">
      <c r="B52" s="259"/>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59"/>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573</v>
      </c>
      <c r="BC53" s="1231"/>
      <c r="BD53" s="1231"/>
      <c r="BE53" s="1231"/>
      <c r="BF53" s="1231"/>
      <c r="BG53" s="1231"/>
      <c r="BH53" s="1231"/>
      <c r="BI53" s="1231"/>
      <c r="BJ53" s="1231"/>
      <c r="BK53" s="1231"/>
      <c r="BL53" s="1231"/>
      <c r="BM53" s="1231"/>
      <c r="BN53" s="1231"/>
      <c r="BO53" s="1231"/>
      <c r="BP53" s="1228">
        <v>61.1</v>
      </c>
      <c r="BQ53" s="1228"/>
      <c r="BR53" s="1228"/>
      <c r="BS53" s="1228"/>
      <c r="BT53" s="1228"/>
      <c r="BU53" s="1228"/>
      <c r="BV53" s="1228"/>
      <c r="BW53" s="1228"/>
      <c r="BX53" s="1228">
        <v>62.5</v>
      </c>
      <c r="BY53" s="1228"/>
      <c r="BZ53" s="1228"/>
      <c r="CA53" s="1228"/>
      <c r="CB53" s="1228"/>
      <c r="CC53" s="1228"/>
      <c r="CD53" s="1228"/>
      <c r="CE53" s="1228"/>
      <c r="CF53" s="1228">
        <v>63.2</v>
      </c>
      <c r="CG53" s="1228"/>
      <c r="CH53" s="1228"/>
      <c r="CI53" s="1228"/>
      <c r="CJ53" s="1228"/>
      <c r="CK53" s="1228"/>
      <c r="CL53" s="1228"/>
      <c r="CM53" s="1228"/>
      <c r="CN53" s="1228">
        <v>64.8</v>
      </c>
      <c r="CO53" s="1228"/>
      <c r="CP53" s="1228"/>
      <c r="CQ53" s="1228"/>
      <c r="CR53" s="1228"/>
      <c r="CS53" s="1228"/>
      <c r="CT53" s="1228"/>
      <c r="CU53" s="1228"/>
      <c r="CV53" s="1228">
        <v>66.2</v>
      </c>
      <c r="CW53" s="1228"/>
      <c r="CX53" s="1228"/>
      <c r="CY53" s="1228"/>
      <c r="CZ53" s="1228"/>
      <c r="DA53" s="1228"/>
      <c r="DB53" s="1228"/>
      <c r="DC53" s="1228"/>
    </row>
    <row r="54" spans="1:109" ht="13.2" x14ac:dyDescent="0.2">
      <c r="A54" s="358"/>
      <c r="B54" s="259"/>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59"/>
      <c r="G55" s="1234"/>
      <c r="H55" s="1234"/>
      <c r="I55" s="1234"/>
      <c r="J55" s="1234"/>
      <c r="K55" s="1235"/>
      <c r="L55" s="1235"/>
      <c r="M55" s="1235"/>
      <c r="N55" s="1235"/>
      <c r="AN55" s="1233" t="s">
        <v>574</v>
      </c>
      <c r="AO55" s="1233"/>
      <c r="AP55" s="1233"/>
      <c r="AQ55" s="1233"/>
      <c r="AR55" s="1233"/>
      <c r="AS55" s="1233"/>
      <c r="AT55" s="1233"/>
      <c r="AU55" s="1233"/>
      <c r="AV55" s="1233"/>
      <c r="AW55" s="1233"/>
      <c r="AX55" s="1233"/>
      <c r="AY55" s="1233"/>
      <c r="AZ55" s="1233"/>
      <c r="BA55" s="1233"/>
      <c r="BB55" s="1231" t="s">
        <v>572</v>
      </c>
      <c r="BC55" s="1231"/>
      <c r="BD55" s="1231"/>
      <c r="BE55" s="1231"/>
      <c r="BF55" s="1231"/>
      <c r="BG55" s="1231"/>
      <c r="BH55" s="1231"/>
      <c r="BI55" s="1231"/>
      <c r="BJ55" s="1231"/>
      <c r="BK55" s="1231"/>
      <c r="BL55" s="1231"/>
      <c r="BM55" s="1231"/>
      <c r="BN55" s="1231"/>
      <c r="BO55" s="1231"/>
      <c r="BP55" s="1228">
        <v>20.3</v>
      </c>
      <c r="BQ55" s="1228"/>
      <c r="BR55" s="1228"/>
      <c r="BS55" s="1228"/>
      <c r="BT55" s="1228"/>
      <c r="BU55" s="1228"/>
      <c r="BV55" s="1228"/>
      <c r="BW55" s="1228"/>
      <c r="BX55" s="1228">
        <v>15.5</v>
      </c>
      <c r="BY55" s="1228"/>
      <c r="BZ55" s="1228"/>
      <c r="CA55" s="1228"/>
      <c r="CB55" s="1228"/>
      <c r="CC55" s="1228"/>
      <c r="CD55" s="1228"/>
      <c r="CE55" s="1228"/>
      <c r="CF55" s="1228">
        <v>4.5999999999999996</v>
      </c>
      <c r="CG55" s="1228"/>
      <c r="CH55" s="1228"/>
      <c r="CI55" s="1228"/>
      <c r="CJ55" s="1228"/>
      <c r="CK55" s="1228"/>
      <c r="CL55" s="1228"/>
      <c r="CM55" s="1228"/>
      <c r="CN55" s="1228">
        <v>1.6</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59"/>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55"/>
      <c r="AN57" s="1233"/>
      <c r="AO57" s="1233"/>
      <c r="AP57" s="1233"/>
      <c r="AQ57" s="1233"/>
      <c r="AR57" s="1233"/>
      <c r="AS57" s="1233"/>
      <c r="AT57" s="1233"/>
      <c r="AU57" s="1233"/>
      <c r="AV57" s="1233"/>
      <c r="AW57" s="1233"/>
      <c r="AX57" s="1233"/>
      <c r="AY57" s="1233"/>
      <c r="AZ57" s="1233"/>
      <c r="BA57" s="1233"/>
      <c r="BB57" s="1231" t="s">
        <v>573</v>
      </c>
      <c r="BC57" s="1231"/>
      <c r="BD57" s="1231"/>
      <c r="BE57" s="1231"/>
      <c r="BF57" s="1231"/>
      <c r="BG57" s="1231"/>
      <c r="BH57" s="1231"/>
      <c r="BI57" s="1231"/>
      <c r="BJ57" s="1231"/>
      <c r="BK57" s="1231"/>
      <c r="BL57" s="1231"/>
      <c r="BM57" s="1231"/>
      <c r="BN57" s="1231"/>
      <c r="BO57" s="1231"/>
      <c r="BP57" s="1228">
        <v>60.4</v>
      </c>
      <c r="BQ57" s="1228"/>
      <c r="BR57" s="1228"/>
      <c r="BS57" s="1228"/>
      <c r="BT57" s="1228"/>
      <c r="BU57" s="1228"/>
      <c r="BV57" s="1228"/>
      <c r="BW57" s="1228"/>
      <c r="BX57" s="1228">
        <v>61.5</v>
      </c>
      <c r="BY57" s="1228"/>
      <c r="BZ57" s="1228"/>
      <c r="CA57" s="1228"/>
      <c r="CB57" s="1228"/>
      <c r="CC57" s="1228"/>
      <c r="CD57" s="1228"/>
      <c r="CE57" s="1228"/>
      <c r="CF57" s="1228">
        <v>61.3</v>
      </c>
      <c r="CG57" s="1228"/>
      <c r="CH57" s="1228"/>
      <c r="CI57" s="1228"/>
      <c r="CJ57" s="1228"/>
      <c r="CK57" s="1228"/>
      <c r="CL57" s="1228"/>
      <c r="CM57" s="1228"/>
      <c r="CN57" s="1228">
        <v>62.4</v>
      </c>
      <c r="CO57" s="1228"/>
      <c r="CP57" s="1228"/>
      <c r="CQ57" s="1228"/>
      <c r="CR57" s="1228"/>
      <c r="CS57" s="1228"/>
      <c r="CT57" s="1228"/>
      <c r="CU57" s="1228"/>
      <c r="CV57" s="1228">
        <v>63.5</v>
      </c>
      <c r="CW57" s="1228"/>
      <c r="CX57" s="1228"/>
      <c r="CY57" s="1228"/>
      <c r="CZ57" s="1228"/>
      <c r="DA57" s="1228"/>
      <c r="DB57" s="1228"/>
      <c r="DC57" s="1228"/>
      <c r="DD57" s="363"/>
      <c r="DE57" s="362"/>
    </row>
    <row r="58" spans="1:109" s="358" customFormat="1" ht="13.2" x14ac:dyDescent="0.2">
      <c r="A58" s="255"/>
      <c r="B58" s="362"/>
      <c r="G58" s="1234"/>
      <c r="H58" s="1234"/>
      <c r="I58" s="1229"/>
      <c r="J58" s="1229"/>
      <c r="K58" s="1235"/>
      <c r="L58" s="1235"/>
      <c r="M58" s="1235"/>
      <c r="N58" s="1235"/>
      <c r="AM58" s="255"/>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6.2" x14ac:dyDescent="0.2">
      <c r="B63" s="312" t="s">
        <v>575</v>
      </c>
    </row>
    <row r="64" spans="1:109" ht="13.2" x14ac:dyDescent="0.2">
      <c r="B64" s="259"/>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59"/>
      <c r="AN65" s="1240" t="s">
        <v>576</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59"/>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59"/>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59"/>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59"/>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59"/>
      <c r="G71" s="374"/>
      <c r="I71" s="375"/>
      <c r="J71" s="372"/>
      <c r="K71" s="372"/>
      <c r="L71" s="373"/>
      <c r="M71" s="372"/>
      <c r="N71" s="373"/>
      <c r="AM71" s="374"/>
      <c r="AN71" s="255" t="s">
        <v>570</v>
      </c>
    </row>
    <row r="72" spans="2:107" ht="13.2" x14ac:dyDescent="0.2">
      <c r="B72" s="259"/>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524</v>
      </c>
      <c r="BQ72" s="1233"/>
      <c r="BR72" s="1233"/>
      <c r="BS72" s="1233"/>
      <c r="BT72" s="1233"/>
      <c r="BU72" s="1233"/>
      <c r="BV72" s="1233"/>
      <c r="BW72" s="1233"/>
      <c r="BX72" s="1233" t="s">
        <v>525</v>
      </c>
      <c r="BY72" s="1233"/>
      <c r="BZ72" s="1233"/>
      <c r="CA72" s="1233"/>
      <c r="CB72" s="1233"/>
      <c r="CC72" s="1233"/>
      <c r="CD72" s="1233"/>
      <c r="CE72" s="1233"/>
      <c r="CF72" s="1233" t="s">
        <v>526</v>
      </c>
      <c r="CG72" s="1233"/>
      <c r="CH72" s="1233"/>
      <c r="CI72" s="1233"/>
      <c r="CJ72" s="1233"/>
      <c r="CK72" s="1233"/>
      <c r="CL72" s="1233"/>
      <c r="CM72" s="1233"/>
      <c r="CN72" s="1233" t="s">
        <v>527</v>
      </c>
      <c r="CO72" s="1233"/>
      <c r="CP72" s="1233"/>
      <c r="CQ72" s="1233"/>
      <c r="CR72" s="1233"/>
      <c r="CS72" s="1233"/>
      <c r="CT72" s="1233"/>
      <c r="CU72" s="1233"/>
      <c r="CV72" s="1233" t="s">
        <v>528</v>
      </c>
      <c r="CW72" s="1233"/>
      <c r="CX72" s="1233"/>
      <c r="CY72" s="1233"/>
      <c r="CZ72" s="1233"/>
      <c r="DA72" s="1233"/>
      <c r="DB72" s="1233"/>
      <c r="DC72" s="1233"/>
    </row>
    <row r="73" spans="2:107" ht="13.2" x14ac:dyDescent="0.2">
      <c r="B73" s="259"/>
      <c r="G73" s="1236"/>
      <c r="H73" s="1236"/>
      <c r="I73" s="1236"/>
      <c r="J73" s="1236"/>
      <c r="K73" s="1232"/>
      <c r="L73" s="1232"/>
      <c r="M73" s="1232"/>
      <c r="N73" s="1232"/>
      <c r="AM73" s="359"/>
      <c r="AN73" s="1231" t="s">
        <v>571</v>
      </c>
      <c r="AO73" s="1231"/>
      <c r="AP73" s="1231"/>
      <c r="AQ73" s="1231"/>
      <c r="AR73" s="1231"/>
      <c r="AS73" s="1231"/>
      <c r="AT73" s="1231"/>
      <c r="AU73" s="1231"/>
      <c r="AV73" s="1231"/>
      <c r="AW73" s="1231"/>
      <c r="AX73" s="1231"/>
      <c r="AY73" s="1231"/>
      <c r="AZ73" s="1231"/>
      <c r="BA73" s="1231"/>
      <c r="BB73" s="1231" t="s">
        <v>572</v>
      </c>
      <c r="BC73" s="1231"/>
      <c r="BD73" s="1231"/>
      <c r="BE73" s="1231"/>
      <c r="BF73" s="1231"/>
      <c r="BG73" s="1231"/>
      <c r="BH73" s="1231"/>
      <c r="BI73" s="1231"/>
      <c r="BJ73" s="1231"/>
      <c r="BK73" s="1231"/>
      <c r="BL73" s="1231"/>
      <c r="BM73" s="1231"/>
      <c r="BN73" s="1231"/>
      <c r="BO73" s="1231"/>
      <c r="BP73" s="1228">
        <v>5.2</v>
      </c>
      <c r="BQ73" s="1228"/>
      <c r="BR73" s="1228"/>
      <c r="BS73" s="1228"/>
      <c r="BT73" s="1228"/>
      <c r="BU73" s="1228"/>
      <c r="BV73" s="1228"/>
      <c r="BW73" s="1228"/>
      <c r="BX73" s="1228">
        <v>19</v>
      </c>
      <c r="BY73" s="1228"/>
      <c r="BZ73" s="1228"/>
      <c r="CA73" s="1228"/>
      <c r="CB73" s="1228"/>
      <c r="CC73" s="1228"/>
      <c r="CD73" s="1228"/>
      <c r="CE73" s="1228"/>
      <c r="CF73" s="1228">
        <v>15.2</v>
      </c>
      <c r="CG73" s="1228"/>
      <c r="CH73" s="1228"/>
      <c r="CI73" s="1228"/>
      <c r="CJ73" s="1228"/>
      <c r="CK73" s="1228"/>
      <c r="CL73" s="1228"/>
      <c r="CM73" s="1228"/>
      <c r="CN73" s="1228">
        <v>12.5</v>
      </c>
      <c r="CO73" s="1228"/>
      <c r="CP73" s="1228"/>
      <c r="CQ73" s="1228"/>
      <c r="CR73" s="1228"/>
      <c r="CS73" s="1228"/>
      <c r="CT73" s="1228"/>
      <c r="CU73" s="1228"/>
      <c r="CV73" s="1228">
        <v>4</v>
      </c>
      <c r="CW73" s="1228"/>
      <c r="CX73" s="1228"/>
      <c r="CY73" s="1228"/>
      <c r="CZ73" s="1228"/>
      <c r="DA73" s="1228"/>
      <c r="DB73" s="1228"/>
      <c r="DC73" s="1228"/>
    </row>
    <row r="74" spans="2:107" ht="13.2" x14ac:dyDescent="0.2">
      <c r="B74" s="259"/>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59"/>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577</v>
      </c>
      <c r="BC75" s="1231"/>
      <c r="BD75" s="1231"/>
      <c r="BE75" s="1231"/>
      <c r="BF75" s="1231"/>
      <c r="BG75" s="1231"/>
      <c r="BH75" s="1231"/>
      <c r="BI75" s="1231"/>
      <c r="BJ75" s="1231"/>
      <c r="BK75" s="1231"/>
      <c r="BL75" s="1231"/>
      <c r="BM75" s="1231"/>
      <c r="BN75" s="1231"/>
      <c r="BO75" s="1231"/>
      <c r="BP75" s="1228">
        <v>4.2</v>
      </c>
      <c r="BQ75" s="1228"/>
      <c r="BR75" s="1228"/>
      <c r="BS75" s="1228"/>
      <c r="BT75" s="1228"/>
      <c r="BU75" s="1228"/>
      <c r="BV75" s="1228"/>
      <c r="BW75" s="1228"/>
      <c r="BX75" s="1228">
        <v>5.3</v>
      </c>
      <c r="BY75" s="1228"/>
      <c r="BZ75" s="1228"/>
      <c r="CA75" s="1228"/>
      <c r="CB75" s="1228"/>
      <c r="CC75" s="1228"/>
      <c r="CD75" s="1228"/>
      <c r="CE75" s="1228"/>
      <c r="CF75" s="1228">
        <v>5.8</v>
      </c>
      <c r="CG75" s="1228"/>
      <c r="CH75" s="1228"/>
      <c r="CI75" s="1228"/>
      <c r="CJ75" s="1228"/>
      <c r="CK75" s="1228"/>
      <c r="CL75" s="1228"/>
      <c r="CM75" s="1228"/>
      <c r="CN75" s="1228">
        <v>5.7</v>
      </c>
      <c r="CO75" s="1228"/>
      <c r="CP75" s="1228"/>
      <c r="CQ75" s="1228"/>
      <c r="CR75" s="1228"/>
      <c r="CS75" s="1228"/>
      <c r="CT75" s="1228"/>
      <c r="CU75" s="1228"/>
      <c r="CV75" s="1228">
        <v>5.7</v>
      </c>
      <c r="CW75" s="1228"/>
      <c r="CX75" s="1228"/>
      <c r="CY75" s="1228"/>
      <c r="CZ75" s="1228"/>
      <c r="DA75" s="1228"/>
      <c r="DB75" s="1228"/>
      <c r="DC75" s="1228"/>
    </row>
    <row r="76" spans="2:107" ht="13.2" x14ac:dyDescent="0.2">
      <c r="B76" s="259"/>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59"/>
      <c r="G77" s="1234"/>
      <c r="H77" s="1234"/>
      <c r="I77" s="1234"/>
      <c r="J77" s="1234"/>
      <c r="K77" s="1232"/>
      <c r="L77" s="1232"/>
      <c r="M77" s="1232"/>
      <c r="N77" s="1232"/>
      <c r="AN77" s="1233" t="s">
        <v>574</v>
      </c>
      <c r="AO77" s="1233"/>
      <c r="AP77" s="1233"/>
      <c r="AQ77" s="1233"/>
      <c r="AR77" s="1233"/>
      <c r="AS77" s="1233"/>
      <c r="AT77" s="1233"/>
      <c r="AU77" s="1233"/>
      <c r="AV77" s="1233"/>
      <c r="AW77" s="1233"/>
      <c r="AX77" s="1233"/>
      <c r="AY77" s="1233"/>
      <c r="AZ77" s="1233"/>
      <c r="BA77" s="1233"/>
      <c r="BB77" s="1231" t="s">
        <v>572</v>
      </c>
      <c r="BC77" s="1231"/>
      <c r="BD77" s="1231"/>
      <c r="BE77" s="1231"/>
      <c r="BF77" s="1231"/>
      <c r="BG77" s="1231"/>
      <c r="BH77" s="1231"/>
      <c r="BI77" s="1231"/>
      <c r="BJ77" s="1231"/>
      <c r="BK77" s="1231"/>
      <c r="BL77" s="1231"/>
      <c r="BM77" s="1231"/>
      <c r="BN77" s="1231"/>
      <c r="BO77" s="1231"/>
      <c r="BP77" s="1228">
        <v>20.3</v>
      </c>
      <c r="BQ77" s="1228"/>
      <c r="BR77" s="1228"/>
      <c r="BS77" s="1228"/>
      <c r="BT77" s="1228"/>
      <c r="BU77" s="1228"/>
      <c r="BV77" s="1228"/>
      <c r="BW77" s="1228"/>
      <c r="BX77" s="1228">
        <v>15.5</v>
      </c>
      <c r="BY77" s="1228"/>
      <c r="BZ77" s="1228"/>
      <c r="CA77" s="1228"/>
      <c r="CB77" s="1228"/>
      <c r="CC77" s="1228"/>
      <c r="CD77" s="1228"/>
      <c r="CE77" s="1228"/>
      <c r="CF77" s="1228">
        <v>4.5999999999999996</v>
      </c>
      <c r="CG77" s="1228"/>
      <c r="CH77" s="1228"/>
      <c r="CI77" s="1228"/>
      <c r="CJ77" s="1228"/>
      <c r="CK77" s="1228"/>
      <c r="CL77" s="1228"/>
      <c r="CM77" s="1228"/>
      <c r="CN77" s="1228">
        <v>1.6</v>
      </c>
      <c r="CO77" s="1228"/>
      <c r="CP77" s="1228"/>
      <c r="CQ77" s="1228"/>
      <c r="CR77" s="1228"/>
      <c r="CS77" s="1228"/>
      <c r="CT77" s="1228"/>
      <c r="CU77" s="1228"/>
      <c r="CV77" s="1228">
        <v>0</v>
      </c>
      <c r="CW77" s="1228"/>
      <c r="CX77" s="1228"/>
      <c r="CY77" s="1228"/>
      <c r="CZ77" s="1228"/>
      <c r="DA77" s="1228"/>
      <c r="DB77" s="1228"/>
      <c r="DC77" s="1228"/>
    </row>
    <row r="78" spans="2:107" ht="13.2" x14ac:dyDescent="0.2">
      <c r="B78" s="259"/>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59"/>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577</v>
      </c>
      <c r="BC79" s="1231"/>
      <c r="BD79" s="1231"/>
      <c r="BE79" s="1231"/>
      <c r="BF79" s="1231"/>
      <c r="BG79" s="1231"/>
      <c r="BH79" s="1231"/>
      <c r="BI79" s="1231"/>
      <c r="BJ79" s="1231"/>
      <c r="BK79" s="1231"/>
      <c r="BL79" s="1231"/>
      <c r="BM79" s="1231"/>
      <c r="BN79" s="1231"/>
      <c r="BO79" s="1231"/>
      <c r="BP79" s="1228">
        <v>6.6</v>
      </c>
      <c r="BQ79" s="1228"/>
      <c r="BR79" s="1228"/>
      <c r="BS79" s="1228"/>
      <c r="BT79" s="1228"/>
      <c r="BU79" s="1228"/>
      <c r="BV79" s="1228"/>
      <c r="BW79" s="1228"/>
      <c r="BX79" s="1228">
        <v>6.4</v>
      </c>
      <c r="BY79" s="1228"/>
      <c r="BZ79" s="1228"/>
      <c r="CA79" s="1228"/>
      <c r="CB79" s="1228"/>
      <c r="CC79" s="1228"/>
      <c r="CD79" s="1228"/>
      <c r="CE79" s="1228"/>
      <c r="CF79" s="1228">
        <v>6.3</v>
      </c>
      <c r="CG79" s="1228"/>
      <c r="CH79" s="1228"/>
      <c r="CI79" s="1228"/>
      <c r="CJ79" s="1228"/>
      <c r="CK79" s="1228"/>
      <c r="CL79" s="1228"/>
      <c r="CM79" s="1228"/>
      <c r="CN79" s="1228">
        <v>6.6</v>
      </c>
      <c r="CO79" s="1228"/>
      <c r="CP79" s="1228"/>
      <c r="CQ79" s="1228"/>
      <c r="CR79" s="1228"/>
      <c r="CS79" s="1228"/>
      <c r="CT79" s="1228"/>
      <c r="CU79" s="1228"/>
      <c r="CV79" s="1228">
        <v>6.8</v>
      </c>
      <c r="CW79" s="1228"/>
      <c r="CX79" s="1228"/>
      <c r="CY79" s="1228"/>
      <c r="CZ79" s="1228"/>
      <c r="DA79" s="1228"/>
      <c r="DB79" s="1228"/>
      <c r="DC79" s="1228"/>
    </row>
    <row r="80" spans="2:107" ht="13.2" x14ac:dyDescent="0.2">
      <c r="B80" s="259"/>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59"/>
    </row>
    <row r="82" spans="2:109" ht="16.2" x14ac:dyDescent="0.2">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pFanvh5cQt8RewZiz49la0UopROcRqXPDnXryPj3p8UNMhrpUN8kVwdehCS5xxds+Rdihaa9RwEy6gCwkEtV1w==" saltValue="XGODTuDez/dl+hSNS+/OS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BD9E2-DDBC-491D-A24D-F1B3D3691569}">
  <sheetPr>
    <pageSetUpPr fitToPage="1"/>
  </sheetPr>
  <dimension ref="A1:DR125"/>
  <sheetViews>
    <sheetView showGridLines="0" tabSelected="1" topLeftCell="A16" zoomScale="70" zoomScaleNormal="70" zoomScaleSheetLayoutView="70" workbookViewId="0">
      <selection activeCell="AN43" sqref="AN43:DC47"/>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474</v>
      </c>
    </row>
  </sheetData>
  <sheetProtection algorithmName="SHA-512" hashValue="rZrf40gR3e901NsURNshQ3Aa8bSU2lcTlxh0sjGFKjXylwTfVnzBMgyPyVf4iKoJJVW+NIMv2STZShfEMo47rQ==" saltValue="WVYwT1+Pjdc58ivQwU/Bf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1C695-A57E-40E5-8874-1D2BF9B8D717}">
  <sheetPr>
    <pageSetUpPr fitToPage="1"/>
  </sheetPr>
  <dimension ref="A1:DR125"/>
  <sheetViews>
    <sheetView showGridLines="0" zoomScale="70" zoomScaleNormal="70" zoomScaleSheetLayoutView="55" workbookViewId="0">
      <selection activeCell="AN43" sqref="AN43:DC47"/>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474</v>
      </c>
    </row>
  </sheetData>
  <sheetProtection algorithmName="SHA-512" hashValue="oQ+spSlGKzXwNlvtOzCQ3B/8G08wsbOVV9g9g0Oz23A4MmSO44vQcUY3U0J9ZmplfLktrka0safVLIhwW7MK+Q==" saltValue="tRuyeF6slZF0XAi1ZHo4a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523</v>
      </c>
      <c r="G2" s="149"/>
      <c r="H2" s="150"/>
    </row>
    <row r="3" spans="1:8" x14ac:dyDescent="0.2">
      <c r="A3" s="146" t="s">
        <v>516</v>
      </c>
      <c r="B3" s="151"/>
      <c r="C3" s="152"/>
      <c r="D3" s="153">
        <v>40637</v>
      </c>
      <c r="E3" s="154"/>
      <c r="F3" s="155">
        <v>51264</v>
      </c>
      <c r="G3" s="156"/>
      <c r="H3" s="157"/>
    </row>
    <row r="4" spans="1:8" x14ac:dyDescent="0.2">
      <c r="A4" s="158"/>
      <c r="B4" s="159"/>
      <c r="C4" s="160"/>
      <c r="D4" s="161">
        <v>18447</v>
      </c>
      <c r="E4" s="162"/>
      <c r="F4" s="163">
        <v>26040</v>
      </c>
      <c r="G4" s="164"/>
      <c r="H4" s="165"/>
    </row>
    <row r="5" spans="1:8" x14ac:dyDescent="0.2">
      <c r="A5" s="146" t="s">
        <v>518</v>
      </c>
      <c r="B5" s="151"/>
      <c r="C5" s="152"/>
      <c r="D5" s="153">
        <v>68801</v>
      </c>
      <c r="E5" s="154"/>
      <c r="F5" s="155">
        <v>52068</v>
      </c>
      <c r="G5" s="156"/>
      <c r="H5" s="157"/>
    </row>
    <row r="6" spans="1:8" x14ac:dyDescent="0.2">
      <c r="A6" s="158"/>
      <c r="B6" s="159"/>
      <c r="C6" s="160"/>
      <c r="D6" s="161">
        <v>22753</v>
      </c>
      <c r="E6" s="162"/>
      <c r="F6" s="163">
        <v>26936</v>
      </c>
      <c r="G6" s="164"/>
      <c r="H6" s="165"/>
    </row>
    <row r="7" spans="1:8" x14ac:dyDescent="0.2">
      <c r="A7" s="146" t="s">
        <v>519</v>
      </c>
      <c r="B7" s="151"/>
      <c r="C7" s="152"/>
      <c r="D7" s="153">
        <v>33118</v>
      </c>
      <c r="E7" s="154"/>
      <c r="F7" s="155">
        <v>47161</v>
      </c>
      <c r="G7" s="156"/>
      <c r="H7" s="157"/>
    </row>
    <row r="8" spans="1:8" x14ac:dyDescent="0.2">
      <c r="A8" s="158"/>
      <c r="B8" s="159"/>
      <c r="C8" s="160"/>
      <c r="D8" s="161">
        <v>22116</v>
      </c>
      <c r="E8" s="162"/>
      <c r="F8" s="163">
        <v>24595</v>
      </c>
      <c r="G8" s="164"/>
      <c r="H8" s="165"/>
    </row>
    <row r="9" spans="1:8" x14ac:dyDescent="0.2">
      <c r="A9" s="146" t="s">
        <v>520</v>
      </c>
      <c r="B9" s="151"/>
      <c r="C9" s="152"/>
      <c r="D9" s="153">
        <v>19052</v>
      </c>
      <c r="E9" s="154"/>
      <c r="F9" s="155">
        <v>43423</v>
      </c>
      <c r="G9" s="156"/>
      <c r="H9" s="157"/>
    </row>
    <row r="10" spans="1:8" x14ac:dyDescent="0.2">
      <c r="A10" s="158"/>
      <c r="B10" s="159"/>
      <c r="C10" s="160"/>
      <c r="D10" s="161">
        <v>12122</v>
      </c>
      <c r="E10" s="162"/>
      <c r="F10" s="163">
        <v>22207</v>
      </c>
      <c r="G10" s="164"/>
      <c r="H10" s="165"/>
    </row>
    <row r="11" spans="1:8" x14ac:dyDescent="0.2">
      <c r="A11" s="146" t="s">
        <v>521</v>
      </c>
      <c r="B11" s="151"/>
      <c r="C11" s="152"/>
      <c r="D11" s="153">
        <v>22883</v>
      </c>
      <c r="E11" s="154"/>
      <c r="F11" s="155">
        <v>45265</v>
      </c>
      <c r="G11" s="156"/>
      <c r="H11" s="157"/>
    </row>
    <row r="12" spans="1:8" x14ac:dyDescent="0.2">
      <c r="A12" s="158"/>
      <c r="B12" s="159"/>
      <c r="C12" s="166"/>
      <c r="D12" s="161">
        <v>16901</v>
      </c>
      <c r="E12" s="162"/>
      <c r="F12" s="163">
        <v>22600</v>
      </c>
      <c r="G12" s="164"/>
      <c r="H12" s="165"/>
    </row>
    <row r="13" spans="1:8" x14ac:dyDescent="0.2">
      <c r="A13" s="146"/>
      <c r="B13" s="151"/>
      <c r="C13" s="152"/>
      <c r="D13" s="153">
        <v>36898</v>
      </c>
      <c r="E13" s="154"/>
      <c r="F13" s="155">
        <v>47836</v>
      </c>
      <c r="G13" s="167"/>
      <c r="H13" s="157"/>
    </row>
    <row r="14" spans="1:8" x14ac:dyDescent="0.2">
      <c r="A14" s="158"/>
      <c r="B14" s="159"/>
      <c r="C14" s="160"/>
      <c r="D14" s="161">
        <v>18468</v>
      </c>
      <c r="E14" s="162"/>
      <c r="F14" s="163">
        <v>24476</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6.17</v>
      </c>
      <c r="C19" s="168">
        <f>ROUND(VALUE(SUBSTITUTE(実質収支比率等に係る経年分析!G$48,"▲","-")),2)</f>
        <v>5.05</v>
      </c>
      <c r="D19" s="168">
        <f>ROUND(VALUE(SUBSTITUTE(実質収支比率等に係る経年分析!H$48,"▲","-")),2)</f>
        <v>8.49</v>
      </c>
      <c r="E19" s="168">
        <f>ROUND(VALUE(SUBSTITUTE(実質収支比率等に係る経年分析!I$48,"▲","-")),2)</f>
        <v>9.93</v>
      </c>
      <c r="F19" s="168">
        <f>ROUND(VALUE(SUBSTITUTE(実質収支比率等に係る経年分析!J$48,"▲","-")),2)</f>
        <v>3.67</v>
      </c>
    </row>
    <row r="20" spans="1:11" x14ac:dyDescent="0.2">
      <c r="A20" s="168" t="s">
        <v>53</v>
      </c>
      <c r="B20" s="168">
        <f>ROUND(VALUE(SUBSTITUTE(実質収支比率等に係る経年分析!F$47,"▲","-")),2)</f>
        <v>12.82</v>
      </c>
      <c r="C20" s="168">
        <f>ROUND(VALUE(SUBSTITUTE(実質収支比率等に係る経年分析!G$47,"▲","-")),2)</f>
        <v>14.5</v>
      </c>
      <c r="D20" s="168">
        <f>ROUND(VALUE(SUBSTITUTE(実質収支比率等に係る経年分析!H$47,"▲","-")),2)</f>
        <v>12.83</v>
      </c>
      <c r="E20" s="168">
        <f>ROUND(VALUE(SUBSTITUTE(実質収支比率等に係る経年分析!I$47,"▲","-")),2)</f>
        <v>11.89</v>
      </c>
      <c r="F20" s="168">
        <f>ROUND(VALUE(SUBSTITUTE(実質収支比率等に係る経年分析!J$47,"▲","-")),2)</f>
        <v>12.34</v>
      </c>
    </row>
    <row r="21" spans="1:11" x14ac:dyDescent="0.2">
      <c r="A21" s="168" t="s">
        <v>54</v>
      </c>
      <c r="B21" s="168">
        <f>IF(ISNUMBER(VALUE(SUBSTITUTE(実質収支比率等に係る経年分析!F$49,"▲","-"))),ROUND(VALUE(SUBSTITUTE(実質収支比率等に係る経年分析!F$49,"▲","-")),2),NA())</f>
        <v>-19.16</v>
      </c>
      <c r="C21" s="168">
        <f>IF(ISNUMBER(VALUE(SUBSTITUTE(実質収支比率等に係る経年分析!G$49,"▲","-"))),ROUND(VALUE(SUBSTITUTE(実質収支比率等に係る経年分析!G$49,"▲","-")),2),NA())</f>
        <v>-2.4900000000000002</v>
      </c>
      <c r="D21" s="168">
        <f>IF(ISNUMBER(VALUE(SUBSTITUTE(実質収支比率等に係る経年分析!H$49,"▲","-"))),ROUND(VALUE(SUBSTITUTE(実質収支比率等に係る経年分析!H$49,"▲","-")),2),NA())</f>
        <v>-0.03</v>
      </c>
      <c r="E21" s="168">
        <f>IF(ISNUMBER(VALUE(SUBSTITUTE(実質収支比率等に係る経年分析!I$49,"▲","-"))),ROUND(VALUE(SUBSTITUTE(実質収支比率等に係る経年分析!I$49,"▲","-")),2),NA())</f>
        <v>-6.68</v>
      </c>
      <c r="F21" s="168">
        <f>IF(ISNUMBER(VALUE(SUBSTITUTE(実質収支比率等に係る経年分析!J$49,"▲","-"))),ROUND(VALUE(SUBSTITUTE(実質収支比率等に係る経年分析!J$49,"▲","-")),2),NA())</f>
        <v>-10.9</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2">
      <c r="A31" s="169" t="str">
        <f>IF(連結実質赤字比率に係る赤字・黒字の構成分析!C$39="",NA(),連結実質赤字比率に係る赤字・黒字の構成分析!C$39)</f>
        <v>国民健康保険特別会計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0.48</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1.1299999999999999</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0.87</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0.35</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0.28000000000000003</v>
      </c>
    </row>
    <row r="32" spans="1:11" x14ac:dyDescent="0.2">
      <c r="A32" s="169" t="str">
        <f>IF(連結実質赤字比率に係る赤字・黒字の構成分析!C$38="",NA(),連結実質赤字比率に係る赤字・黒字の構成分析!C$38)</f>
        <v>介護保険特別会計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0.28000000000000003</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0.78</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0.71</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1.1100000000000001</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0.73</v>
      </c>
    </row>
    <row r="33" spans="1:16" x14ac:dyDescent="0.2">
      <c r="A33" s="169" t="str">
        <f>IF(連結実質赤字比率に係る赤字・黒字の構成分析!C$37="",NA(),連結実質赤字比率に係る赤字・黒字の構成分析!C$37)</f>
        <v>後期高齢者医療特別会計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0.02</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0.02</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0.02</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0.01</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0.78</v>
      </c>
    </row>
    <row r="34" spans="1:16" x14ac:dyDescent="0.2">
      <c r="A34" s="169" t="str">
        <f>IF(連結実質赤字比率に係る赤字・黒字の構成分析!C$36="",NA(),連結実質赤字比率に係る赤字・黒字の構成分析!C$36)</f>
        <v>一般会計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6.16</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5.04</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8.49</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9.5</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3.36</v>
      </c>
    </row>
    <row r="35" spans="1:16" x14ac:dyDescent="0.2">
      <c r="A35" s="169" t="str">
        <f>IF(連結実質赤字比率に係る赤字・黒字の構成分析!C$35="",NA(),連結実質赤字比率に係る赤字・黒字の構成分析!C$35)</f>
        <v>下水道事業会計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9.16</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9.06</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8.6300000000000008</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10.220000000000001</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8.2100000000000009</v>
      </c>
    </row>
    <row r="36" spans="1:16" x14ac:dyDescent="0.2">
      <c r="A36" s="169" t="str">
        <f>IF(連結実質赤字比率に係る赤字・黒字の構成分析!C$34="",NA(),連結実質赤字比率に係る赤字・黒字の構成分析!C$34)</f>
        <v>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20.07</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9.2799999999999994</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9.18</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10.130000000000001</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13.3</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399</v>
      </c>
      <c r="E42" s="170"/>
      <c r="F42" s="170"/>
      <c r="G42" s="170">
        <f>'実質公債費比率（分子）の構造'!L$52</f>
        <v>399</v>
      </c>
      <c r="H42" s="170"/>
      <c r="I42" s="170"/>
      <c r="J42" s="170">
        <f>'実質公債費比率（分子）の構造'!M$52</f>
        <v>413</v>
      </c>
      <c r="K42" s="170"/>
      <c r="L42" s="170"/>
      <c r="M42" s="170">
        <f>'実質公債費比率（分子）の構造'!N$52</f>
        <v>391</v>
      </c>
      <c r="N42" s="170"/>
      <c r="O42" s="170"/>
      <c r="P42" s="170">
        <f>'実質公債費比率（分子）の構造'!O$52</f>
        <v>388</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62</v>
      </c>
      <c r="B44" s="170">
        <f>'実質公債費比率（分子）の構造'!K$50</f>
        <v>19</v>
      </c>
      <c r="C44" s="170"/>
      <c r="D44" s="170"/>
      <c r="E44" s="170">
        <f>'実質公債費比率（分子）の構造'!L$50</f>
        <v>17</v>
      </c>
      <c r="F44" s="170"/>
      <c r="G44" s="170"/>
      <c r="H44" s="170">
        <f>'実質公債費比率（分子）の構造'!M$50</f>
        <v>15</v>
      </c>
      <c r="I44" s="170"/>
      <c r="J44" s="170"/>
      <c r="K44" s="170">
        <f>'実質公債費比率（分子）の構造'!N$50</f>
        <v>3</v>
      </c>
      <c r="L44" s="170"/>
      <c r="M44" s="170"/>
      <c r="N44" s="170">
        <f>'実質公債費比率（分子）の構造'!O$50</f>
        <v>3</v>
      </c>
      <c r="O44" s="170"/>
      <c r="P44" s="170"/>
    </row>
    <row r="45" spans="1:16" x14ac:dyDescent="0.2">
      <c r="A45" s="170" t="s">
        <v>63</v>
      </c>
      <c r="B45" s="170">
        <f>'実質公債費比率（分子）の構造'!K$49</f>
        <v>57</v>
      </c>
      <c r="C45" s="170"/>
      <c r="D45" s="170"/>
      <c r="E45" s="170">
        <f>'実質公債費比率（分子）の構造'!L$49</f>
        <v>52</v>
      </c>
      <c r="F45" s="170"/>
      <c r="G45" s="170"/>
      <c r="H45" s="170">
        <f>'実質公債費比率（分子）の構造'!M$49</f>
        <v>53</v>
      </c>
      <c r="I45" s="170"/>
      <c r="J45" s="170"/>
      <c r="K45" s="170">
        <f>'実質公債費比率（分子）の構造'!N$49</f>
        <v>55</v>
      </c>
      <c r="L45" s="170"/>
      <c r="M45" s="170"/>
      <c r="N45" s="170">
        <f>'実質公債費比率（分子）の構造'!O$49</f>
        <v>53</v>
      </c>
      <c r="O45" s="170"/>
      <c r="P45" s="170"/>
    </row>
    <row r="46" spans="1:16" x14ac:dyDescent="0.2">
      <c r="A46" s="170" t="s">
        <v>64</v>
      </c>
      <c r="B46" s="170">
        <f>'実質公債費比率（分子）の構造'!K$48</f>
        <v>74</v>
      </c>
      <c r="C46" s="170"/>
      <c r="D46" s="170"/>
      <c r="E46" s="170">
        <f>'実質公債費比率（分子）の構造'!L$48</f>
        <v>57</v>
      </c>
      <c r="F46" s="170"/>
      <c r="G46" s="170"/>
      <c r="H46" s="170">
        <f>'実質公債費比率（分子）の構造'!M$48</f>
        <v>38</v>
      </c>
      <c r="I46" s="170"/>
      <c r="J46" s="170"/>
      <c r="K46" s="170">
        <f>'実質公債費比率（分子）の構造'!N$48</f>
        <v>16</v>
      </c>
      <c r="L46" s="170"/>
      <c r="M46" s="170"/>
      <c r="N46" s="170">
        <f>'実質公債費比率（分子）の構造'!O$48</f>
        <v>11</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481</v>
      </c>
      <c r="C49" s="170"/>
      <c r="D49" s="170"/>
      <c r="E49" s="170">
        <f>'実質公債費比率（分子）の構造'!L$45</f>
        <v>513</v>
      </c>
      <c r="F49" s="170"/>
      <c r="G49" s="170"/>
      <c r="H49" s="170">
        <f>'実質公債費比率（分子）の構造'!M$45</f>
        <v>562</v>
      </c>
      <c r="I49" s="170"/>
      <c r="J49" s="170"/>
      <c r="K49" s="170">
        <f>'実質公債費比率（分子）の構造'!N$45</f>
        <v>567</v>
      </c>
      <c r="L49" s="170"/>
      <c r="M49" s="170"/>
      <c r="N49" s="170">
        <f>'実質公債費比率（分子）の構造'!O$45</f>
        <v>571</v>
      </c>
      <c r="O49" s="170"/>
      <c r="P49" s="170"/>
    </row>
    <row r="50" spans="1:16" x14ac:dyDescent="0.2">
      <c r="A50" s="170" t="s">
        <v>67</v>
      </c>
      <c r="B50" s="170" t="e">
        <f>NA()</f>
        <v>#N/A</v>
      </c>
      <c r="C50" s="170">
        <f>IF(ISNUMBER('実質公債費比率（分子）の構造'!K$53),'実質公債費比率（分子）の構造'!K$53,NA())</f>
        <v>232</v>
      </c>
      <c r="D50" s="170" t="e">
        <f>NA()</f>
        <v>#N/A</v>
      </c>
      <c r="E50" s="170" t="e">
        <f>NA()</f>
        <v>#N/A</v>
      </c>
      <c r="F50" s="170">
        <f>IF(ISNUMBER('実質公債費比率（分子）の構造'!L$53),'実質公債費比率（分子）の構造'!L$53,NA())</f>
        <v>240</v>
      </c>
      <c r="G50" s="170" t="e">
        <f>NA()</f>
        <v>#N/A</v>
      </c>
      <c r="H50" s="170" t="e">
        <f>NA()</f>
        <v>#N/A</v>
      </c>
      <c r="I50" s="170">
        <f>IF(ISNUMBER('実質公債費比率（分子）の構造'!M$53),'実質公債費比率（分子）の構造'!M$53,NA())</f>
        <v>255</v>
      </c>
      <c r="J50" s="170" t="e">
        <f>NA()</f>
        <v>#N/A</v>
      </c>
      <c r="K50" s="170" t="e">
        <f>NA()</f>
        <v>#N/A</v>
      </c>
      <c r="L50" s="170">
        <f>IF(ISNUMBER('実質公債費比率（分子）の構造'!N$53),'実質公債費比率（分子）の構造'!N$53,NA())</f>
        <v>250</v>
      </c>
      <c r="M50" s="170" t="e">
        <f>NA()</f>
        <v>#N/A</v>
      </c>
      <c r="N50" s="170" t="e">
        <f>NA()</f>
        <v>#N/A</v>
      </c>
      <c r="O50" s="170">
        <f>IF(ISNUMBER('実質公債費比率（分子）の構造'!O$53),'実質公債費比率（分子）の構造'!O$53,NA())</f>
        <v>250</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5101</v>
      </c>
      <c r="E56" s="169"/>
      <c r="F56" s="169"/>
      <c r="G56" s="169">
        <f>'将来負担比率（分子）の構造'!J$52</f>
        <v>4912</v>
      </c>
      <c r="H56" s="169"/>
      <c r="I56" s="169"/>
      <c r="J56" s="169">
        <f>'将来負担比率（分子）の構造'!K$52</f>
        <v>4927</v>
      </c>
      <c r="K56" s="169"/>
      <c r="L56" s="169"/>
      <c r="M56" s="169">
        <f>'将来負担比率（分子）の構造'!L$52</f>
        <v>4761</v>
      </c>
      <c r="N56" s="169"/>
      <c r="O56" s="169"/>
      <c r="P56" s="169">
        <f>'将来負担比率（分子）の構造'!M$52</f>
        <v>4528</v>
      </c>
    </row>
    <row r="57" spans="1:16" x14ac:dyDescent="0.2">
      <c r="A57" s="169" t="s">
        <v>42</v>
      </c>
      <c r="B57" s="169"/>
      <c r="C57" s="169"/>
      <c r="D57" s="169">
        <f>'将来負担比率（分子）の構造'!I$51</f>
        <v>18</v>
      </c>
      <c r="E57" s="169"/>
      <c r="F57" s="169"/>
      <c r="G57" s="169">
        <f>'将来負担比率（分子）の構造'!J$51</f>
        <v>14</v>
      </c>
      <c r="H57" s="169"/>
      <c r="I57" s="169"/>
      <c r="J57" s="169">
        <f>'将来負担比率（分子）の構造'!K$51</f>
        <v>10</v>
      </c>
      <c r="K57" s="169"/>
      <c r="L57" s="169"/>
      <c r="M57" s="169">
        <f>'将来負担比率（分子）の構造'!L$51</f>
        <v>5</v>
      </c>
      <c r="N57" s="169"/>
      <c r="O57" s="169"/>
      <c r="P57" s="169">
        <f>'将来負担比率（分子）の構造'!M$51</f>
        <v>2</v>
      </c>
    </row>
    <row r="58" spans="1:16" x14ac:dyDescent="0.2">
      <c r="A58" s="169" t="s">
        <v>41</v>
      </c>
      <c r="B58" s="169"/>
      <c r="C58" s="169"/>
      <c r="D58" s="169">
        <f>'将来負担比率（分子）の構造'!I$50</f>
        <v>2065</v>
      </c>
      <c r="E58" s="169"/>
      <c r="F58" s="169"/>
      <c r="G58" s="169">
        <f>'将来負担比率（分子）の構造'!J$50</f>
        <v>1906</v>
      </c>
      <c r="H58" s="169"/>
      <c r="I58" s="169"/>
      <c r="J58" s="169">
        <f>'将来負担比率（分子）の構造'!K$50</f>
        <v>1937</v>
      </c>
      <c r="K58" s="169"/>
      <c r="L58" s="169"/>
      <c r="M58" s="169">
        <f>'将来負担比率（分子）の構造'!L$50</f>
        <v>1775</v>
      </c>
      <c r="N58" s="169"/>
      <c r="O58" s="169"/>
      <c r="P58" s="169">
        <f>'将来負担比率（分子）の構造'!M$50</f>
        <v>1842</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2">
      <c r="A62" s="169" t="s">
        <v>35</v>
      </c>
      <c r="B62" s="169">
        <f>'将来負担比率（分子）の構造'!I$45</f>
        <v>1027</v>
      </c>
      <c r="C62" s="169"/>
      <c r="D62" s="169"/>
      <c r="E62" s="169">
        <f>'将来負担比率（分子）の構造'!J$45</f>
        <v>890</v>
      </c>
      <c r="F62" s="169"/>
      <c r="G62" s="169"/>
      <c r="H62" s="169">
        <f>'将来負担比率（分子）の構造'!K$45</f>
        <v>729</v>
      </c>
      <c r="I62" s="169"/>
      <c r="J62" s="169"/>
      <c r="K62" s="169">
        <f>'将来負担比率（分子）の構造'!L$45</f>
        <v>720</v>
      </c>
      <c r="L62" s="169"/>
      <c r="M62" s="169"/>
      <c r="N62" s="169">
        <f>'将来負担比率（分子）の構造'!M$45</f>
        <v>688</v>
      </c>
      <c r="O62" s="169"/>
      <c r="P62" s="169"/>
    </row>
    <row r="63" spans="1:16" x14ac:dyDescent="0.2">
      <c r="A63" s="169" t="s">
        <v>34</v>
      </c>
      <c r="B63" s="169">
        <f>'将来負担比率（分子）の構造'!I$44</f>
        <v>543</v>
      </c>
      <c r="C63" s="169"/>
      <c r="D63" s="169"/>
      <c r="E63" s="169">
        <f>'将来負担比率（分子）の構造'!J$44</f>
        <v>513</v>
      </c>
      <c r="F63" s="169"/>
      <c r="G63" s="169"/>
      <c r="H63" s="169">
        <f>'将来負担比率（分子）の構造'!K$44</f>
        <v>492</v>
      </c>
      <c r="I63" s="169"/>
      <c r="J63" s="169"/>
      <c r="K63" s="169">
        <f>'将来負担比率（分子）の構造'!L$44</f>
        <v>475</v>
      </c>
      <c r="L63" s="169"/>
      <c r="M63" s="169"/>
      <c r="N63" s="169">
        <f>'将来負担比率（分子）の構造'!M$44</f>
        <v>420</v>
      </c>
      <c r="O63" s="169"/>
      <c r="P63" s="169"/>
    </row>
    <row r="64" spans="1:16" x14ac:dyDescent="0.2">
      <c r="A64" s="169" t="s">
        <v>33</v>
      </c>
      <c r="B64" s="169">
        <f>'将来負担比率（分子）の構造'!I$43</f>
        <v>412</v>
      </c>
      <c r="C64" s="169"/>
      <c r="D64" s="169"/>
      <c r="E64" s="169">
        <f>'将来負担比率（分子）の構造'!J$43</f>
        <v>425</v>
      </c>
      <c r="F64" s="169"/>
      <c r="G64" s="169"/>
      <c r="H64" s="169">
        <f>'将来負担比率（分子）の構造'!K$43</f>
        <v>398</v>
      </c>
      <c r="I64" s="169"/>
      <c r="J64" s="169"/>
      <c r="K64" s="169">
        <f>'将来負担比率（分子）の構造'!L$43</f>
        <v>323</v>
      </c>
      <c r="L64" s="169"/>
      <c r="M64" s="169"/>
      <c r="N64" s="169">
        <f>'将来負担比率（分子）の構造'!M$43</f>
        <v>210</v>
      </c>
      <c r="O64" s="169"/>
      <c r="P64" s="169"/>
    </row>
    <row r="65" spans="1:16" x14ac:dyDescent="0.2">
      <c r="A65" s="169" t="s">
        <v>32</v>
      </c>
      <c r="B65" s="169">
        <f>'将来負担比率（分子）の構造'!I$42</f>
        <v>85</v>
      </c>
      <c r="C65" s="169"/>
      <c r="D65" s="169"/>
      <c r="E65" s="169">
        <f>'将来負担比率（分子）の構造'!J$42</f>
        <v>69</v>
      </c>
      <c r="F65" s="169"/>
      <c r="G65" s="169"/>
      <c r="H65" s="169">
        <f>'将来負担比率（分子）の構造'!K$42</f>
        <v>57</v>
      </c>
      <c r="I65" s="169"/>
      <c r="J65" s="169"/>
      <c r="K65" s="169">
        <f>'将来負担比率（分子）の構造'!L$42</f>
        <v>11</v>
      </c>
      <c r="L65" s="169"/>
      <c r="M65" s="169"/>
      <c r="N65" s="169">
        <f>'将来負担比率（分子）の構造'!M$42</f>
        <v>8</v>
      </c>
      <c r="O65" s="169"/>
      <c r="P65" s="169"/>
    </row>
    <row r="66" spans="1:16" x14ac:dyDescent="0.2">
      <c r="A66" s="169" t="s">
        <v>31</v>
      </c>
      <c r="B66" s="169">
        <f>'将来負担比率（分子）の構造'!I$41</f>
        <v>5322</v>
      </c>
      <c r="C66" s="169"/>
      <c r="D66" s="169"/>
      <c r="E66" s="169">
        <f>'将来負担比率（分子）の構造'!J$41</f>
        <v>5720</v>
      </c>
      <c r="F66" s="169"/>
      <c r="G66" s="169"/>
      <c r="H66" s="169">
        <f>'将来負担比率（分子）の構造'!K$41</f>
        <v>5870</v>
      </c>
      <c r="I66" s="169"/>
      <c r="J66" s="169"/>
      <c r="K66" s="169">
        <f>'将来負担比率（分子）の構造'!L$41</f>
        <v>5553</v>
      </c>
      <c r="L66" s="169"/>
      <c r="M66" s="169"/>
      <c r="N66" s="169">
        <f>'将来負担比率（分子）の構造'!M$41</f>
        <v>5223</v>
      </c>
      <c r="O66" s="169"/>
      <c r="P66" s="169"/>
    </row>
    <row r="67" spans="1:16" x14ac:dyDescent="0.2">
      <c r="A67" s="169" t="s">
        <v>71</v>
      </c>
      <c r="B67" s="169" t="e">
        <f>NA()</f>
        <v>#N/A</v>
      </c>
      <c r="C67" s="169">
        <f>IF(ISNUMBER('将来負担比率（分子）の構造'!I$53), IF('将来負担比率（分子）の構造'!I$53 &lt; 0, 0, '将来負担比率（分子）の構造'!I$53), NA())</f>
        <v>207</v>
      </c>
      <c r="D67" s="169" t="e">
        <f>NA()</f>
        <v>#N/A</v>
      </c>
      <c r="E67" s="169" t="e">
        <f>NA()</f>
        <v>#N/A</v>
      </c>
      <c r="F67" s="169">
        <f>IF(ISNUMBER('将来負担比率（分子）の構造'!J$53), IF('将来負担比率（分子）の構造'!J$53 &lt; 0, 0, '将来負担比率（分子）の構造'!J$53), NA())</f>
        <v>784</v>
      </c>
      <c r="G67" s="169" t="e">
        <f>NA()</f>
        <v>#N/A</v>
      </c>
      <c r="H67" s="169" t="e">
        <f>NA()</f>
        <v>#N/A</v>
      </c>
      <c r="I67" s="169">
        <f>IF(ISNUMBER('将来負担比率（分子）の構造'!K$53), IF('将来負担比率（分子）の構造'!K$53 &lt; 0, 0, '将来負担比率（分子）の構造'!K$53), NA())</f>
        <v>672</v>
      </c>
      <c r="J67" s="169" t="e">
        <f>NA()</f>
        <v>#N/A</v>
      </c>
      <c r="K67" s="169" t="e">
        <f>NA()</f>
        <v>#N/A</v>
      </c>
      <c r="L67" s="169">
        <f>IF(ISNUMBER('将来負担比率（分子）の構造'!L$53), IF('将来負担比率（分子）の構造'!L$53 &lt; 0, 0, '将来負担比率（分子）の構造'!L$53), NA())</f>
        <v>542</v>
      </c>
      <c r="M67" s="169" t="e">
        <f>NA()</f>
        <v>#N/A</v>
      </c>
      <c r="N67" s="169" t="e">
        <f>NA()</f>
        <v>#N/A</v>
      </c>
      <c r="O67" s="169">
        <f>IF(ISNUMBER('将来負担比率（分子）の構造'!M$53), IF('将来負担比率（分子）の構造'!M$53 &lt; 0, 0, '将来負担比率（分子）の構造'!M$53), NA())</f>
        <v>178</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619</v>
      </c>
      <c r="C72" s="173">
        <f>基金残高に係る経年分析!G55</f>
        <v>558</v>
      </c>
      <c r="D72" s="173">
        <f>基金残高に係る経年分析!H55</f>
        <v>592</v>
      </c>
    </row>
    <row r="73" spans="1:16" x14ac:dyDescent="0.2">
      <c r="A73" s="172" t="s">
        <v>74</v>
      </c>
      <c r="B73" s="173">
        <f>基金残高に係る経年分析!F56</f>
        <v>170</v>
      </c>
      <c r="C73" s="173">
        <f>基金残高に係る経年分析!G56</f>
        <v>170</v>
      </c>
      <c r="D73" s="173">
        <f>基金残高に係る経年分析!H56</f>
        <v>194</v>
      </c>
    </row>
    <row r="74" spans="1:16" x14ac:dyDescent="0.2">
      <c r="A74" s="172" t="s">
        <v>75</v>
      </c>
      <c r="B74" s="173">
        <f>基金残高に係る経年分析!F57</f>
        <v>685</v>
      </c>
      <c r="C74" s="173">
        <f>基金残高に係る経年分析!G57</f>
        <v>692</v>
      </c>
      <c r="D74" s="173">
        <f>基金残高に係る経年分析!H57</f>
        <v>870</v>
      </c>
    </row>
  </sheetData>
  <sheetProtection algorithmName="SHA-512" hashValue="MODTgpyEfNumc4kull/MKss6b9VwKusHCqlzQiIK0dRzY65sWDSePUjXSqdVBQGH5t7L3ZMoSo956pyoNF9vbg==" saltValue="ahsNkAJXWcEJsD8yxwci6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平田 歩夢</cp:lastModifiedBy>
  <cp:lastPrinted>2025-03-17T02:26:24Z</cp:lastPrinted>
  <dcterms:created xsi:type="dcterms:W3CDTF">2025-02-19T01:42:57Z</dcterms:created>
  <dcterms:modified xsi:type="dcterms:W3CDTF">2025-11-18T02:57:16Z</dcterms:modified>
  <cp:category/>
</cp:coreProperties>
</file>