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421429B5-1AE6-4058-A09E-BC279685A3F8}" xr6:coauthVersionLast="47" xr6:coauthVersionMax="47" xr10:uidLastSave="{00000000-0000-0000-0000-000000000000}"/>
  <bookViews>
    <workbookView xWindow="-108" yWindow="-108" windowWidth="23256" windowHeight="12456" tabRatio="84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s="1"/>
  <c r="BE43" i="10"/>
  <c r="AM43" i="10"/>
  <c r="U43" i="10"/>
  <c r="E43" i="10"/>
  <c r="C43" i="10"/>
  <c r="DG42" i="10"/>
  <c r="CQ42" i="10"/>
  <c r="CO42" i="10" s="1"/>
  <c r="BY42" i="10"/>
  <c r="BW42" i="10"/>
  <c r="BE42" i="10"/>
  <c r="AM42" i="10"/>
  <c r="U42" i="10"/>
  <c r="E42" i="10"/>
  <c r="C42" i="10"/>
  <c r="DG41" i="10"/>
  <c r="CQ41" i="10"/>
  <c r="CO41" i="10"/>
  <c r="BY41" i="10"/>
  <c r="BW41" i="10"/>
  <c r="BE41" i="10"/>
  <c r="AM41" i="10"/>
  <c r="U41" i="10"/>
  <c r="E41" i="10"/>
  <c r="C41" i="10"/>
  <c r="DG40" i="10"/>
  <c r="CQ40" i="10"/>
  <c r="CO40" i="10"/>
  <c r="BY40" i="10"/>
  <c r="BE40" i="10"/>
  <c r="AM40" i="10"/>
  <c r="U40" i="10"/>
  <c r="E40" i="10"/>
  <c r="C40" i="10"/>
  <c r="DG39" i="10"/>
  <c r="CQ39" i="10"/>
  <c r="CO39" i="10" s="1"/>
  <c r="BY39" i="10"/>
  <c r="BE39" i="10"/>
  <c r="AM39" i="10"/>
  <c r="U39" i="10"/>
  <c r="E39" i="10"/>
  <c r="C39" i="10"/>
  <c r="DG38" i="10"/>
  <c r="CQ38" i="10"/>
  <c r="CO38" i="10" s="1"/>
  <c r="BY38" i="10"/>
  <c r="BE38" i="10"/>
  <c r="AM38" i="10"/>
  <c r="U38" i="10"/>
  <c r="E38" i="10"/>
  <c r="C38" i="10"/>
  <c r="DG37" i="10"/>
  <c r="CQ37" i="10"/>
  <c r="CO37" i="10"/>
  <c r="BY37" i="10"/>
  <c r="BE37" i="10"/>
  <c r="AO37" i="10"/>
  <c r="U37" i="10"/>
  <c r="E37" i="10"/>
  <c r="C37" i="10"/>
  <c r="DG36" i="10"/>
  <c r="CQ36" i="10"/>
  <c r="BY36" i="10"/>
  <c r="BE36" i="10"/>
  <c r="AO36" i="10"/>
  <c r="W36" i="10"/>
  <c r="E36" i="10"/>
  <c r="DG35" i="10"/>
  <c r="CQ35" i="10"/>
  <c r="BY35" i="10"/>
  <c r="BG35" i="10"/>
  <c r="AO35" i="10"/>
  <c r="W35" i="10"/>
  <c r="E35" i="10"/>
  <c r="DG34" i="10"/>
  <c r="CQ34" i="10"/>
  <c r="BY34" i="10"/>
  <c r="BG34" i="10"/>
  <c r="AO34" i="10"/>
  <c r="W34" i="10"/>
  <c r="E34" i="10"/>
  <c r="C34" i="10" s="1"/>
  <c r="C35" i="10" l="1"/>
  <c r="C36" i="10" l="1"/>
  <c r="U34" i="10"/>
  <c r="U35" i="10" s="1"/>
  <c r="U36" i="10" s="1"/>
  <c r="AM34" i="10" l="1"/>
  <c r="AM35" i="10" s="1"/>
  <c r="AM36" i="10" s="1"/>
  <c r="AM37" i="10" s="1"/>
  <c r="BE34" i="10"/>
  <c r="BE35" i="10" s="1"/>
  <c r="BW34" i="10"/>
  <c r="BW35" i="10" s="1"/>
  <c r="BW36" i="10" s="1"/>
  <c r="BW37" i="10" s="1"/>
  <c r="BW38" i="10" s="1"/>
  <c r="BW39" i="10" s="1"/>
  <c r="BW40" i="10" s="1"/>
  <c r="CO34" i="10" l="1"/>
  <c r="CO35" i="10" s="1"/>
  <c r="CO36" i="10" s="1"/>
</calcChain>
</file>

<file path=xl/sharedStrings.xml><?xml version="1.0" encoding="utf-8"?>
<sst xmlns="http://schemas.openxmlformats.org/spreadsheetml/2006/main" count="1101" uniqueCount="555">
  <si>
    <t>組合等が起こした地方債の元利償還金に対する負担金等</t>
  </si>
  <si>
    <t>一時借入金の利子</t>
    <rPh sb="0" eb="2">
      <t>イチジ</t>
    </rPh>
    <rPh sb="2" eb="5">
      <t>カリイレキン</t>
    </rPh>
    <rPh sb="6" eb="8">
      <t>リシ</t>
    </rPh>
    <phoneticPr fontId="32"/>
  </si>
  <si>
    <t>標準財政規模比（％）</t>
  </si>
  <si>
    <t>財政調整基金残高</t>
    <rPh sb="0" eb="2">
      <t>ザイセイ</t>
    </rPh>
    <rPh sb="2" eb="4">
      <t>チョウセイ</t>
    </rPh>
    <rPh sb="4" eb="6">
      <t>キキン</t>
    </rPh>
    <rPh sb="6" eb="8">
      <t>ザンダカ</t>
    </rPh>
    <phoneticPr fontId="33"/>
  </si>
  <si>
    <t>（参考）</t>
    <rPh sb="1" eb="3">
      <t>サンコウ</t>
    </rPh>
    <phoneticPr fontId="33"/>
  </si>
  <si>
    <t>第2次</t>
    <rPh sb="0" eb="1">
      <t>ダイ</t>
    </rPh>
    <rPh sb="2" eb="3">
      <t>ジ</t>
    </rPh>
    <phoneticPr fontId="33"/>
  </si>
  <si>
    <t>(Ｂ)</t>
  </si>
  <si>
    <t>区分</t>
    <rPh sb="0" eb="2">
      <t>クブン</t>
    </rPh>
    <phoneticPr fontId="33"/>
  </si>
  <si>
    <t>徴収率
(％)</t>
    <rPh sb="0" eb="2">
      <t>チョウシュウ</t>
    </rPh>
    <rPh sb="2" eb="3">
      <t>リツ</t>
    </rPh>
    <phoneticPr fontId="33"/>
  </si>
  <si>
    <t>実質収支額</t>
    <rPh sb="0" eb="2">
      <t>ジッシツ</t>
    </rPh>
    <rPh sb="2" eb="4">
      <t>シュウシ</t>
    </rPh>
    <rPh sb="4" eb="5">
      <t>ガク</t>
    </rPh>
    <phoneticPr fontId="33"/>
  </si>
  <si>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</si>
  <si>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33"/>
  </si>
  <si>
    <t>前年度末減債基金残高(D)</t>
  </si>
  <si>
    <t>会計</t>
    <rPh sb="0" eb="2">
      <t>カイケイ</t>
    </rPh>
    <phoneticPr fontId="33"/>
  </si>
  <si>
    <t>令和2年国調(人)</t>
    <rPh sb="3" eb="4">
      <t>ネン</t>
    </rPh>
    <rPh sb="4" eb="5">
      <t>コク</t>
    </rPh>
    <rPh sb="5" eb="6">
      <t>チョウ</t>
    </rPh>
    <phoneticPr fontId="33"/>
  </si>
  <si>
    <t>令和4年度(千円)</t>
    <rPh sb="0" eb="2">
      <t>レイワ</t>
    </rPh>
    <rPh sb="4" eb="5">
      <t>ド</t>
    </rPh>
    <rPh sb="6" eb="8">
      <t>センエン</t>
    </rPh>
    <phoneticPr fontId="33"/>
  </si>
  <si>
    <t>実質単年度収支</t>
    <rPh sb="0" eb="2">
      <t>ジッシツ</t>
    </rPh>
    <rPh sb="2" eb="5">
      <t>タンネンド</t>
    </rPh>
    <rPh sb="5" eb="7">
      <t>シュウシ</t>
    </rPh>
    <phoneticPr fontId="33"/>
  </si>
  <si>
    <t>年度</t>
    <rPh sb="0" eb="2">
      <t>ネンド</t>
    </rPh>
    <phoneticPr fontId="33"/>
  </si>
  <si>
    <t>人口</t>
    <rPh sb="0" eb="2">
      <t>ジンコウ</t>
    </rPh>
    <phoneticPr fontId="33"/>
  </si>
  <si>
    <t>手数料</t>
  </si>
  <si>
    <t>（百万円）</t>
    <rPh sb="1" eb="2">
      <t>ヒャク</t>
    </rPh>
    <rPh sb="2" eb="4">
      <t>マンエン</t>
    </rPh>
    <phoneticPr fontId="33"/>
  </si>
  <si>
    <t>実質収支比率等に係る経年分析</t>
  </si>
  <si>
    <t>法非適用企業</t>
  </si>
  <si>
    <t>元利償還金</t>
  </si>
  <si>
    <t>分子の構造</t>
    <rPh sb="0" eb="2">
      <t>ブンシ</t>
    </rPh>
    <rPh sb="3" eb="5">
      <t>コウゾウ</t>
    </rPh>
    <phoneticPr fontId="33"/>
  </si>
  <si>
    <t>（百万円）</t>
  </si>
  <si>
    <t>元利償還金等(A)</t>
  </si>
  <si>
    <t>減債基金積立不足算定額</t>
  </si>
  <si>
    <t>実質公債費比率
（(Ａ)－((Ｂ)＋(Ｄ))）／（(Ｃ)－(Ｄ)）×１００</t>
    <rPh sb="0" eb="2">
      <t>ジッシツ</t>
    </rPh>
    <rPh sb="2" eb="4">
      <t>コウサイ</t>
    </rPh>
    <rPh sb="4" eb="5">
      <t>ヒ</t>
    </rPh>
    <rPh sb="5" eb="7">
      <t>ヒリツ</t>
    </rPh>
    <phoneticPr fontId="33"/>
  </si>
  <si>
    <t>減債基金積立不足算定額※2</t>
  </si>
  <si>
    <t>　補助費等</t>
    <rPh sb="1" eb="3">
      <t>ホジョ</t>
    </rPh>
    <rPh sb="3" eb="4">
      <t>ヒ</t>
    </rPh>
    <rPh sb="4" eb="5">
      <t>トウ</t>
    </rPh>
    <phoneticPr fontId="33"/>
  </si>
  <si>
    <t>依頼土地の買い戻しに係るもの</t>
    <rPh sb="0" eb="2">
      <t>イライ</t>
    </rPh>
    <rPh sb="2" eb="4">
      <t>トチ</t>
    </rPh>
    <rPh sb="5" eb="6">
      <t>カ</t>
    </rPh>
    <rPh sb="7" eb="8">
      <t>モド</t>
    </rPh>
    <rPh sb="10" eb="11">
      <t>カカ</t>
    </rPh>
    <phoneticPr fontId="33"/>
  </si>
  <si>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</si>
  <si>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</si>
  <si>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</si>
  <si>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33"/>
  </si>
  <si>
    <t>臨時職員</t>
    <rPh sb="0" eb="2">
      <t>リンジ</t>
    </rPh>
    <rPh sb="2" eb="4">
      <t>ショクイン</t>
    </rPh>
    <phoneticPr fontId="33"/>
  </si>
  <si>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</si>
  <si>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</si>
  <si>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</si>
  <si>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</si>
  <si>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33"/>
  </si>
  <si>
    <t>基準財政需要額算入見込額</t>
  </si>
  <si>
    <t>利子割交付金</t>
  </si>
  <si>
    <t>香取市公共下水道事業会計</t>
  </si>
  <si>
    <t>一時借入金の利子</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</si>
  <si>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</si>
  <si>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</si>
  <si>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</si>
  <si>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</si>
  <si>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33"/>
  </si>
  <si>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</si>
  <si>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</si>
  <si>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</si>
  <si>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</si>
  <si>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33"/>
  </si>
  <si>
    <t>一般職員等(※6)</t>
    <rPh sb="0" eb="2">
      <t>イッパン</t>
    </rPh>
    <rPh sb="2" eb="4">
      <t>ショクイン</t>
    </rPh>
    <rPh sb="4" eb="5">
      <t>トウ</t>
    </rPh>
    <phoneticPr fontId="33"/>
  </si>
  <si>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</si>
  <si>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33"/>
  </si>
  <si>
    <t>将来負担比率</t>
    <rPh sb="0" eb="2">
      <t>ショウライ</t>
    </rPh>
    <rPh sb="2" eb="4">
      <t>フタン</t>
    </rPh>
    <rPh sb="4" eb="6">
      <t>ヒリツ</t>
    </rPh>
    <phoneticPr fontId="35"/>
  </si>
  <si>
    <t>香取市病院事業債管理特別会計</t>
  </si>
  <si>
    <t>PFI事業に係るもの</t>
    <rPh sb="3" eb="5">
      <t>ジギョウ</t>
    </rPh>
    <rPh sb="6" eb="7">
      <t>カカ</t>
    </rPh>
    <phoneticPr fontId="32"/>
  </si>
  <si>
    <t>満期一括償還地方債に係る実質償還額又は理論償還額のいずれか少ない額(C)</t>
  </si>
  <si>
    <t>山振</t>
    <rPh sb="0" eb="1">
      <t>ヤマ</t>
    </rPh>
    <rPh sb="1" eb="2">
      <t>フ</t>
    </rPh>
    <phoneticPr fontId="33"/>
  </si>
  <si>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</si>
  <si>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</si>
  <si>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</si>
  <si>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33"/>
  </si>
  <si>
    <t>その他特定目的基金</t>
    <rPh sb="2" eb="3">
      <t>タ</t>
    </rPh>
    <rPh sb="3" eb="5">
      <t>トクテイ</t>
    </rPh>
    <rPh sb="5" eb="7">
      <t>モクテキ</t>
    </rPh>
    <rPh sb="7" eb="9">
      <t>キキン</t>
    </rPh>
    <phoneticPr fontId="33"/>
  </si>
  <si>
    <t>×</t>
  </si>
  <si>
    <t>単年度収支</t>
  </si>
  <si>
    <t>債務負担行為に基づく支出予定額</t>
  </si>
  <si>
    <t>公営企業債等繰入見込額</t>
  </si>
  <si>
    <t>財源超過</t>
    <rPh sb="0" eb="2">
      <t>ザイゲン</t>
    </rPh>
    <rPh sb="2" eb="4">
      <t>チョウカ</t>
    </rPh>
    <phoneticPr fontId="33"/>
  </si>
  <si>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</si>
  <si>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</si>
  <si>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</si>
  <si>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</si>
  <si>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</si>
  <si>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</si>
  <si>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</si>
  <si>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</si>
  <si>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</si>
  <si>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</si>
  <si>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</si>
  <si>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33"/>
  </si>
  <si>
    <t>当該団体決算額
（千円）</t>
    <rPh sb="0" eb="2">
      <t>トウガイ</t>
    </rPh>
    <rPh sb="2" eb="4">
      <t>ダンタイ</t>
    </rPh>
    <rPh sb="4" eb="6">
      <t>ケッサン</t>
    </rPh>
    <rPh sb="6" eb="7">
      <t>ガク</t>
    </rPh>
    <rPh sb="9" eb="11">
      <t>センエン</t>
    </rPh>
    <phoneticPr fontId="33"/>
  </si>
  <si>
    <t>実質収支額</t>
  </si>
  <si>
    <t>組合等連結実質赤字額負担見込額</t>
  </si>
  <si>
    <t>商工費</t>
  </si>
  <si>
    <t>成田香取エネルギー</t>
  </si>
  <si>
    <t>充当可能財源等(B)</t>
  </si>
  <si>
    <t>事業会計の一覧</t>
    <rPh sb="0" eb="2">
      <t>ジギョウ</t>
    </rPh>
    <rPh sb="2" eb="4">
      <t>カイケイ</t>
    </rPh>
    <phoneticPr fontId="33"/>
  </si>
  <si>
    <t>充当可能基金</t>
  </si>
  <si>
    <t>（百万円）</t>
    <rPh sb="1" eb="4">
      <t>ヒャクマンエン</t>
    </rPh>
    <phoneticPr fontId="33"/>
  </si>
  <si>
    <t>内訳</t>
    <rPh sb="0" eb="2">
      <t>ウチワケ</t>
    </rPh>
    <phoneticPr fontId="32"/>
  </si>
  <si>
    <t>充当可能特定歳入</t>
  </si>
  <si>
    <t>第3次</t>
    <rPh sb="0" eb="1">
      <t>ダイ</t>
    </rPh>
    <rPh sb="2" eb="3">
      <t>ジ</t>
    </rPh>
    <phoneticPr fontId="33"/>
  </si>
  <si>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</si>
  <si>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</si>
  <si>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</si>
  <si>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</si>
  <si>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33"/>
  </si>
  <si>
    <t>うち日本人(％)</t>
  </si>
  <si>
    <t>地方消費税交付金</t>
  </si>
  <si>
    <t>減債基金</t>
    <rPh sb="0" eb="2">
      <t>ゲンサイ</t>
    </rPh>
    <rPh sb="2" eb="4">
      <t>キキン</t>
    </rPh>
    <phoneticPr fontId="33"/>
  </si>
  <si>
    <t>　法定普通税</t>
  </si>
  <si>
    <t>基金残高合計</t>
    <rPh sb="0" eb="2">
      <t>キキン</t>
    </rPh>
    <rPh sb="2" eb="4">
      <t>ザンダカ</t>
    </rPh>
    <rPh sb="4" eb="6">
      <t>ゴウケイ</t>
    </rPh>
    <phoneticPr fontId="33"/>
  </si>
  <si>
    <t>基準財政需要額</t>
  </si>
  <si>
    <t>組合等名</t>
  </si>
  <si>
    <t>令和2年国調</t>
    <rPh sb="0" eb="2">
      <t>レイワ</t>
    </rPh>
    <rPh sb="3" eb="4">
      <t>ネン</t>
    </rPh>
    <rPh sb="4" eb="5">
      <t>コク</t>
    </rPh>
    <rPh sb="5" eb="6">
      <t>チョウ</t>
    </rPh>
    <phoneticPr fontId="33"/>
  </si>
  <si>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</si>
  <si>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</si>
  <si>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33"/>
  </si>
  <si>
    <t>歳入の状況（単位 千円・％）</t>
    <rPh sb="0" eb="2">
      <t>サイニュウ</t>
    </rPh>
    <rPh sb="3" eb="5">
      <t>ジョウキョウ</t>
    </rPh>
    <rPh sb="6" eb="8">
      <t>タンイ</t>
    </rPh>
    <rPh sb="9" eb="11">
      <t>センエン</t>
    </rPh>
    <phoneticPr fontId="33"/>
  </si>
  <si>
    <t>算入公債費等</t>
    <rPh sb="0" eb="2">
      <t>サンニュウ</t>
    </rPh>
    <rPh sb="2" eb="6">
      <t>コウサイヒトウ</t>
    </rPh>
    <phoneticPr fontId="33"/>
  </si>
  <si>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</si>
  <si>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</si>
  <si>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</si>
  <si>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</si>
  <si>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3"/>
  </si>
  <si>
    <t>　　都市計画税</t>
  </si>
  <si>
    <t>将来負担額</t>
    <rPh sb="0" eb="2">
      <t>ショウライ</t>
    </rPh>
    <rPh sb="2" eb="4">
      <t>フタン</t>
    </rPh>
    <rPh sb="4" eb="5">
      <t>ガク</t>
    </rPh>
    <phoneticPr fontId="33"/>
  </si>
  <si>
    <t>　　　個人均等割</t>
  </si>
  <si>
    <t>　　うち職員給</t>
    <rPh sb="4" eb="6">
      <t>ショクイン</t>
    </rPh>
    <rPh sb="6" eb="7">
      <t>キュウ</t>
    </rPh>
    <phoneticPr fontId="33"/>
  </si>
  <si>
    <t>香取市水道事業会計</t>
  </si>
  <si>
    <t>充当可能財源等</t>
    <rPh sb="0" eb="2">
      <t>ジュウトウ</t>
    </rPh>
    <rPh sb="2" eb="4">
      <t>カノウ</t>
    </rPh>
    <rPh sb="4" eb="6">
      <t>ザイゲン</t>
    </rPh>
    <rPh sb="6" eb="7">
      <t>トウ</t>
    </rPh>
    <phoneticPr fontId="33"/>
  </si>
  <si>
    <t>千葉県後期高齢者医療広域連合（後期高齢者医療特別会計）</t>
    <rPh sb="0" eb="3">
      <t>チバケン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3"/>
  </si>
  <si>
    <t>基金残高に係る経年分析</t>
  </si>
  <si>
    <t>財政調整基金</t>
  </si>
  <si>
    <t>減債基金</t>
  </si>
  <si>
    <t>分離課税所得割交付金</t>
  </si>
  <si>
    <t>その他特定目的基金</t>
  </si>
  <si>
    <t>歳入一般財源等</t>
    <rPh sb="0" eb="2">
      <t>サイニュウ</t>
    </rPh>
    <rPh sb="2" eb="4">
      <t>イッパン</t>
    </rPh>
    <rPh sb="4" eb="6">
      <t>ザイゲン</t>
    </rPh>
    <rPh sb="6" eb="7">
      <t>トウ</t>
    </rPh>
    <phoneticPr fontId="5"/>
  </si>
  <si>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</si>
  <si>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3"/>
  </si>
  <si>
    <t>令和5年度　財政状況資料集</t>
  </si>
  <si>
    <t>総括表（市町村）</t>
    <rPh sb="0" eb="2">
      <t>ソウカツ</t>
    </rPh>
    <rPh sb="2" eb="3">
      <t>ヒョウ</t>
    </rPh>
    <rPh sb="4" eb="7">
      <t>シチョウソン</t>
    </rPh>
    <phoneticPr fontId="33"/>
  </si>
  <si>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</si>
  <si>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</si>
  <si>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</si>
  <si>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いわゆる五省協定等に係るもの</t>
    <rPh sb="4" eb="6">
      <t>ゴショウ</t>
    </rPh>
    <rPh sb="6" eb="9">
      <t>キョウテイトウ</t>
    </rPh>
    <rPh sb="10" eb="11">
      <t>カカ</t>
    </rPh>
    <phoneticPr fontId="32"/>
  </si>
  <si>
    <t>千葉県</t>
  </si>
  <si>
    <t>地方道路公社に係る将来負担額</t>
    <rPh sb="0" eb="2">
      <t>チホウ</t>
    </rPh>
    <rPh sb="2" eb="4">
      <t>ドウロ</t>
    </rPh>
    <rPh sb="4" eb="6">
      <t>コウシャ</t>
    </rPh>
    <rPh sb="7" eb="8">
      <t>カカ</t>
    </rPh>
    <rPh sb="9" eb="11">
      <t>ショウライ</t>
    </rPh>
    <rPh sb="11" eb="14">
      <t>フタンガク</t>
    </rPh>
    <phoneticPr fontId="32"/>
  </si>
  <si>
    <t>市町村類型</t>
  </si>
  <si>
    <t>Ⅱ－１</t>
  </si>
  <si>
    <t>法人事業税交付金</t>
  </si>
  <si>
    <t>指定団体等の指定状況</t>
  </si>
  <si>
    <t>歳出総額</t>
  </si>
  <si>
    <t>ゴルフ場利用税交付金</t>
  </si>
  <si>
    <t>寄附金</t>
  </si>
  <si>
    <t>令和5年度(千円)</t>
    <rPh sb="0" eb="2">
      <t>レイワ</t>
    </rPh>
    <rPh sb="3" eb="5">
      <t>ネンド</t>
    </rPh>
    <rPh sb="6" eb="8">
      <t>センエン</t>
    </rPh>
    <phoneticPr fontId="33"/>
  </si>
  <si>
    <t>令和5年度(千円･％)</t>
    <rPh sb="0" eb="2">
      <t>レイワ</t>
    </rPh>
    <rPh sb="3" eb="5">
      <t>ネンド</t>
    </rPh>
    <rPh sb="6" eb="8">
      <t>センエン</t>
    </rPh>
    <phoneticPr fontId="33"/>
  </si>
  <si>
    <t>地方公務員等共済組合に係るもの</t>
    <rPh sb="0" eb="2">
      <t>チホウ</t>
    </rPh>
    <rPh sb="2" eb="5">
      <t>コウムイン</t>
    </rPh>
    <rPh sb="5" eb="6">
      <t>トウ</t>
    </rPh>
    <rPh sb="6" eb="8">
      <t>キョウサイ</t>
    </rPh>
    <rPh sb="8" eb="10">
      <t>クミアイ</t>
    </rPh>
    <rPh sb="11" eb="12">
      <t>カカ</t>
    </rPh>
    <phoneticPr fontId="33"/>
  </si>
  <si>
    <t>令和4年度(千円･％)</t>
    <rPh sb="0" eb="2">
      <t>レイワ</t>
    </rPh>
    <rPh sb="4" eb="5">
      <t>ド</t>
    </rPh>
    <rPh sb="6" eb="8">
      <t>センエン</t>
    </rPh>
    <phoneticPr fontId="33"/>
  </si>
  <si>
    <t>歳入総額</t>
  </si>
  <si>
    <t>準元利償還金</t>
    <rPh sb="0" eb="1">
      <t>ジュン</t>
    </rPh>
    <rPh sb="1" eb="3">
      <t>ガンリ</t>
    </rPh>
    <rPh sb="3" eb="6">
      <t>ショウカンキン</t>
    </rPh>
    <phoneticPr fontId="32"/>
  </si>
  <si>
    <t>実質収支比率</t>
    <rPh sb="0" eb="2">
      <t>ジッシツ</t>
    </rPh>
    <rPh sb="2" eb="4">
      <t>シュウシ</t>
    </rPh>
    <rPh sb="4" eb="6">
      <t>ヒリツ</t>
    </rPh>
    <phoneticPr fontId="33"/>
  </si>
  <si>
    <t>財政健全化等</t>
    <rPh sb="0" eb="2">
      <t>ザイセイ</t>
    </rPh>
    <rPh sb="2" eb="5">
      <t>ケンゼンカ</t>
    </rPh>
    <rPh sb="5" eb="6">
      <t>トウ</t>
    </rPh>
    <phoneticPr fontId="33"/>
  </si>
  <si>
    <t>分担金・負担金</t>
  </si>
  <si>
    <t>経常収支比率</t>
    <rPh sb="0" eb="2">
      <t>ケイジョウ</t>
    </rPh>
    <rPh sb="2" eb="4">
      <t>シュウシ</t>
    </rPh>
    <rPh sb="4" eb="6">
      <t>ヒリツ</t>
    </rPh>
    <phoneticPr fontId="33"/>
  </si>
  <si>
    <t>市町村名</t>
    <rPh sb="0" eb="3">
      <t>シチョウソン</t>
    </rPh>
    <rPh sb="3" eb="4">
      <t>メイ</t>
    </rPh>
    <phoneticPr fontId="33"/>
  </si>
  <si>
    <t>　　うち一部事務組合負担金</t>
  </si>
  <si>
    <t>純固定資産税</t>
    <rPh sb="0" eb="1">
      <t>ジュン</t>
    </rPh>
    <rPh sb="1" eb="3">
      <t>コテイ</t>
    </rPh>
    <rPh sb="3" eb="6">
      <t>シサンゼイ</t>
    </rPh>
    <phoneticPr fontId="33"/>
  </si>
  <si>
    <t>香取市</t>
  </si>
  <si>
    <t>地方交付税種地</t>
    <rPh sb="0" eb="2">
      <t>チホウ</t>
    </rPh>
    <rPh sb="2" eb="5">
      <t>コウフゼイ</t>
    </rPh>
    <rPh sb="5" eb="6">
      <t>シュ</t>
    </rPh>
    <rPh sb="6" eb="7">
      <t>チ</t>
    </rPh>
    <phoneticPr fontId="33"/>
  </si>
  <si>
    <t>1-2</t>
  </si>
  <si>
    <t>会計名</t>
    <rPh sb="0" eb="2">
      <t>カイケイ</t>
    </rPh>
    <rPh sb="2" eb="3">
      <t>メイ</t>
    </rPh>
    <phoneticPr fontId="33"/>
  </si>
  <si>
    <t>(Ｅ)</t>
  </si>
  <si>
    <t>歳入歳出差引</t>
  </si>
  <si>
    <t>　　(※1)</t>
  </si>
  <si>
    <t>首都</t>
    <rPh sb="0" eb="2">
      <t>シュト</t>
    </rPh>
    <phoneticPr fontId="33"/>
  </si>
  <si>
    <t>翌年度に繰越すべき財源</t>
  </si>
  <si>
    <t>標準財政規模</t>
    <rPh sb="0" eb="2">
      <t>ヒョウジュン</t>
    </rPh>
    <rPh sb="2" eb="4">
      <t>ザイセイ</t>
    </rPh>
    <rPh sb="4" eb="6">
      <t>キボ</t>
    </rPh>
    <phoneticPr fontId="33"/>
  </si>
  <si>
    <t>近畿</t>
    <rPh sb="0" eb="2">
      <t>キンキ</t>
    </rPh>
    <phoneticPr fontId="33"/>
  </si>
  <si>
    <t>(Ｃ)－(Ｄ)</t>
  </si>
  <si>
    <t>内訳</t>
    <rPh sb="0" eb="2">
      <t>ウチワケ</t>
    </rPh>
    <phoneticPr fontId="33"/>
  </si>
  <si>
    <t>実質収支</t>
  </si>
  <si>
    <t>財政力指数</t>
    <rPh sb="0" eb="3">
      <t>ザイセイリョク</t>
    </rPh>
    <rPh sb="3" eb="5">
      <t>シスウ</t>
    </rPh>
    <phoneticPr fontId="33"/>
  </si>
  <si>
    <t>歳入</t>
    <rPh sb="0" eb="2">
      <t>サイニュウ</t>
    </rPh>
    <phoneticPr fontId="32"/>
  </si>
  <si>
    <r>
      <t>産業構造</t>
    </r>
    <r>
      <rPr>
        <sz val="9"/>
        <color indexed="8"/>
        <rFont val="ＭＳ ゴシック"/>
        <family val="3"/>
        <charset val="128"/>
      </rPr>
      <t xml:space="preserve"> (※5)</t>
    </r>
    <rPh sb="0" eb="2">
      <t>サンギョウ</t>
    </rPh>
    <rPh sb="2" eb="4">
      <t>コウゾウ</t>
    </rPh>
    <phoneticPr fontId="33"/>
  </si>
  <si>
    <t>中部</t>
    <rPh sb="0" eb="2">
      <t>チュウブ</t>
    </rPh>
    <phoneticPr fontId="33"/>
  </si>
  <si>
    <t>職員数
(人)</t>
    <rPh sb="0" eb="3">
      <t>ショクインスウ</t>
    </rPh>
    <phoneticPr fontId="33"/>
  </si>
  <si>
    <t>一部事務組合等</t>
    <rPh sb="0" eb="2">
      <t>イチブ</t>
    </rPh>
    <rPh sb="2" eb="4">
      <t>ジム</t>
    </rPh>
    <rPh sb="4" eb="6">
      <t>クミアイ</t>
    </rPh>
    <rPh sb="6" eb="7">
      <t>トウ</t>
    </rPh>
    <phoneticPr fontId="33"/>
  </si>
  <si>
    <t>平成27年国調(人)</t>
    <rPh sb="4" eb="5">
      <t>ネン</t>
    </rPh>
    <rPh sb="5" eb="6">
      <t>コク</t>
    </rPh>
    <rPh sb="6" eb="7">
      <t>チョウ</t>
    </rPh>
    <phoneticPr fontId="33"/>
  </si>
  <si>
    <t>過疎</t>
    <rPh sb="0" eb="2">
      <t>カソ</t>
    </rPh>
    <phoneticPr fontId="33"/>
  </si>
  <si>
    <t>一般会計等の一覧</t>
  </si>
  <si>
    <t>参考</t>
    <rPh sb="0" eb="2">
      <t>サンコウ</t>
    </rPh>
    <phoneticPr fontId="33"/>
  </si>
  <si>
    <t>○</t>
  </si>
  <si>
    <t>積立金</t>
  </si>
  <si>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</si>
  <si>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</si>
  <si>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</si>
  <si>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33"/>
  </si>
  <si>
    <t>-6.6</t>
  </si>
  <si>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</si>
  <si>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</si>
  <si>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</si>
  <si>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33"/>
  </si>
  <si>
    <t>-</t>
  </si>
  <si>
    <t>将来負担比率　　（千円・％）</t>
    <rPh sb="0" eb="2">
      <t>ショウライ</t>
    </rPh>
    <rPh sb="2" eb="4">
      <t>フタン</t>
    </rPh>
    <phoneticPr fontId="33"/>
  </si>
  <si>
    <t>住民基本台帳人口
 (※7)</t>
    <rPh sb="0" eb="2">
      <t>ジュウミン</t>
    </rPh>
    <rPh sb="2" eb="4">
      <t>キホン</t>
    </rPh>
    <rPh sb="4" eb="6">
      <t>ダイチョウ</t>
    </rPh>
    <rPh sb="6" eb="8">
      <t>ジンコウ</t>
    </rPh>
    <phoneticPr fontId="33"/>
  </si>
  <si>
    <t>令06.01.01(人)</t>
    <rPh sb="0" eb="1">
      <t>レイ</t>
    </rPh>
    <phoneticPr fontId="33"/>
  </si>
  <si>
    <t xml:space="preserve">組合等負担等見込額 </t>
    <rPh sb="0" eb="2">
      <t>クミアイ</t>
    </rPh>
    <rPh sb="2" eb="3">
      <t>トウ</t>
    </rPh>
    <rPh sb="3" eb="5">
      <t>フタン</t>
    </rPh>
    <rPh sb="5" eb="6">
      <t>トウ</t>
    </rPh>
    <rPh sb="6" eb="9">
      <t>ミコミガク</t>
    </rPh>
    <phoneticPr fontId="32"/>
  </si>
  <si>
    <t>平成27年国調</t>
    <rPh sb="4" eb="5">
      <t>ネン</t>
    </rPh>
    <rPh sb="5" eb="6">
      <t>コク</t>
    </rPh>
    <rPh sb="6" eb="7">
      <t>チョウ</t>
    </rPh>
    <phoneticPr fontId="33"/>
  </si>
  <si>
    <t>低開発</t>
    <rPh sb="0" eb="1">
      <t>テイ</t>
    </rPh>
    <rPh sb="1" eb="3">
      <t>カイハツ</t>
    </rPh>
    <phoneticPr fontId="33"/>
  </si>
  <si>
    <t>一部事務組合負担金（補助費等）</t>
    <rPh sb="0" eb="2">
      <t>イチブ</t>
    </rPh>
    <rPh sb="2" eb="4">
      <t>ジム</t>
    </rPh>
    <rPh sb="4" eb="6">
      <t>クミアイ</t>
    </rPh>
    <rPh sb="6" eb="9">
      <t>フタンキン</t>
    </rPh>
    <rPh sb="10" eb="13">
      <t>ホジョヒ</t>
    </rPh>
    <rPh sb="13" eb="14">
      <t>トウ</t>
    </rPh>
    <phoneticPr fontId="33"/>
  </si>
  <si>
    <t>国民健康保険事業会計の状況</t>
    <rPh sb="0" eb="2">
      <t>コクミン</t>
    </rPh>
    <rPh sb="2" eb="4">
      <t>ケンコウ</t>
    </rPh>
    <rPh sb="4" eb="6">
      <t>ホケン</t>
    </rPh>
    <rPh sb="6" eb="8">
      <t>ジギョウ</t>
    </rPh>
    <rPh sb="8" eb="10">
      <t>カイケイ</t>
    </rPh>
    <rPh sb="11" eb="13">
      <t>ジョウキョウ</t>
    </rPh>
    <phoneticPr fontId="33"/>
  </si>
  <si>
    <t>積立金取崩し額</t>
  </si>
  <si>
    <t>　連結実質赤字比率</t>
    <rPh sb="1" eb="3">
      <t>レンケツ</t>
    </rPh>
    <rPh sb="3" eb="5">
      <t>ジッシツ</t>
    </rPh>
    <rPh sb="5" eb="7">
      <t>アカジ</t>
    </rPh>
    <rPh sb="7" eb="9">
      <t>ヒリツ</t>
    </rPh>
    <phoneticPr fontId="33"/>
  </si>
  <si>
    <r>
      <t>資金不足比率 (※</t>
    </r>
    <r>
      <rPr>
        <sz val="9"/>
        <color indexed="8"/>
        <rFont val="ＭＳ ゴシック"/>
        <family val="3"/>
        <charset val="128"/>
      </rPr>
      <t>4)</t>
    </r>
  </si>
  <si>
    <t>うち日本人(人)</t>
  </si>
  <si>
    <t>第1次</t>
    <rPh sb="0" eb="1">
      <t>ダイ</t>
    </rPh>
    <rPh sb="2" eb="3">
      <t>ジ</t>
    </rPh>
    <phoneticPr fontId="33"/>
  </si>
  <si>
    <t xml:space="preserve">充当可能基金 </t>
    <rPh sb="0" eb="2">
      <t>ジュウトウ</t>
    </rPh>
    <rPh sb="2" eb="4">
      <t>カノウ</t>
    </rPh>
    <rPh sb="4" eb="6">
      <t>キキン</t>
    </rPh>
    <phoneticPr fontId="32"/>
  </si>
  <si>
    <t>指数表選定</t>
    <rPh sb="0" eb="2">
      <t>シスウ</t>
    </rPh>
    <rPh sb="2" eb="3">
      <t>ヒョウ</t>
    </rPh>
    <rPh sb="3" eb="5">
      <t>センテイ</t>
    </rPh>
    <phoneticPr fontId="33"/>
  </si>
  <si>
    <t>　　軽自動車税</t>
  </si>
  <si>
    <t>実質単年度収支</t>
  </si>
  <si>
    <t>　実質公債費比率</t>
    <rPh sb="1" eb="3">
      <t>ジッシツ</t>
    </rPh>
    <rPh sb="3" eb="6">
      <t>コウサイヒ</t>
    </rPh>
    <rPh sb="6" eb="8">
      <t>ヒリツ</t>
    </rPh>
    <phoneticPr fontId="33"/>
  </si>
  <si>
    <t>令05.01.01(人)</t>
  </si>
  <si>
    <t>(Ｆ)</t>
  </si>
  <si>
    <t>　扶助費</t>
  </si>
  <si>
    <t>　うち、健全化法施行規則附則第三条に係る負担見込額</t>
  </si>
  <si>
    <t>　将来負担比率</t>
    <rPh sb="1" eb="3">
      <t>ショウライ</t>
    </rPh>
    <rPh sb="3" eb="5">
      <t>フタン</t>
    </rPh>
    <rPh sb="5" eb="7">
      <t>ヒリツ</t>
    </rPh>
    <phoneticPr fontId="33"/>
  </si>
  <si>
    <t>基準財政収入額</t>
  </si>
  <si>
    <t>労働費</t>
  </si>
  <si>
    <t>増減率  (％)</t>
    <rPh sb="0" eb="2">
      <t>ゾウゲン</t>
    </rPh>
    <rPh sb="2" eb="3">
      <t>リツ</t>
    </rPh>
    <phoneticPr fontId="33"/>
  </si>
  <si>
    <t>-1.5</t>
  </si>
  <si>
    <t>R05</t>
  </si>
  <si>
    <t>-1.9</t>
  </si>
  <si>
    <t>経常一般財源等</t>
    <rPh sb="0" eb="2">
      <t>ケイジョウ</t>
    </rPh>
    <rPh sb="2" eb="4">
      <t>イッパン</t>
    </rPh>
    <rPh sb="4" eb="7">
      <t>ザイゲントウ</t>
    </rPh>
    <phoneticPr fontId="33"/>
  </si>
  <si>
    <t>副市区町村長</t>
    <rPh sb="0" eb="1">
      <t>フク</t>
    </rPh>
    <rPh sb="1" eb="3">
      <t>シク</t>
    </rPh>
    <rPh sb="3" eb="5">
      <t>チョウソン</t>
    </rPh>
    <rPh sb="5" eb="6">
      <t>チョウ</t>
    </rPh>
    <phoneticPr fontId="33"/>
  </si>
  <si>
    <t>標準税収入額等</t>
  </si>
  <si>
    <t>面積 (k㎡)</t>
    <rPh sb="0" eb="2">
      <t>メンセキ</t>
    </rPh>
    <phoneticPr fontId="33"/>
  </si>
  <si>
    <t>香取市農業集落排水事業会計</t>
  </si>
  <si>
    <t>経常経費充当一般財源等</t>
    <rPh sb="0" eb="2">
      <t>ケイジョウ</t>
    </rPh>
    <rPh sb="2" eb="4">
      <t>ケイヒ</t>
    </rPh>
    <rPh sb="4" eb="6">
      <t>ジュウトウ</t>
    </rPh>
    <rPh sb="6" eb="8">
      <t>イッパン</t>
    </rPh>
    <rPh sb="8" eb="10">
      <t>ザイゲン</t>
    </rPh>
    <rPh sb="10" eb="11">
      <t>トウ</t>
    </rPh>
    <phoneticPr fontId="5"/>
  </si>
  <si>
    <t>(Ｃ)</t>
  </si>
  <si>
    <t>世帯数 (世帯)</t>
    <rPh sb="0" eb="3">
      <t>セタイスウ</t>
    </rPh>
    <phoneticPr fontId="33"/>
  </si>
  <si>
    <t>職員の状況 (※8)</t>
    <rPh sb="0" eb="2">
      <t>ショクイン</t>
    </rPh>
    <rPh sb="3" eb="5">
      <t>ジョウキョウ</t>
    </rPh>
    <phoneticPr fontId="33"/>
  </si>
  <si>
    <t>特別職等</t>
    <rPh sb="0" eb="2">
      <t>トクベツ</t>
    </rPh>
    <rPh sb="2" eb="3">
      <t>ショク</t>
    </rPh>
    <rPh sb="3" eb="4">
      <t>トウ</t>
    </rPh>
    <phoneticPr fontId="33"/>
  </si>
  <si>
    <t>当該団体からの債務保証に係る債務残高</t>
    <rPh sb="9" eb="11">
      <t>ホショウ</t>
    </rPh>
    <phoneticPr fontId="33"/>
  </si>
  <si>
    <t>定数</t>
    <rPh sb="0" eb="2">
      <t>テイスウ</t>
    </rPh>
    <phoneticPr fontId="33"/>
  </si>
  <si>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</si>
  <si>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33"/>
  </si>
  <si>
    <t>給料月額
(百円)</t>
    <rPh sb="0" eb="2">
      <t>キュウリョウ</t>
    </rPh>
    <rPh sb="2" eb="3">
      <t>ツキ</t>
    </rPh>
    <rPh sb="3" eb="4">
      <t>ガク</t>
    </rPh>
    <rPh sb="6" eb="8">
      <t>ヒャクエン</t>
    </rPh>
    <phoneticPr fontId="33"/>
  </si>
  <si>
    <t>資金剰余額
/不足額
（実質収支）</t>
  </si>
  <si>
    <t>地方債現在高</t>
  </si>
  <si>
    <t>・計</t>
  </si>
  <si>
    <t>　うち公的資金</t>
    <rPh sb="3" eb="5">
      <t>コウテキ</t>
    </rPh>
    <phoneticPr fontId="33"/>
  </si>
  <si>
    <t>計</t>
    <rPh sb="0" eb="1">
      <t>ケイ</t>
    </rPh>
    <phoneticPr fontId="33"/>
  </si>
  <si>
    <t>市区町村長</t>
    <rPh sb="0" eb="2">
      <t>シク</t>
    </rPh>
    <rPh sb="2" eb="4">
      <t>チョウソン</t>
    </rPh>
    <rPh sb="4" eb="5">
      <t>チョウ</t>
    </rPh>
    <phoneticPr fontId="33"/>
  </si>
  <si>
    <t>一般職員</t>
    <rPh sb="0" eb="2">
      <t>イッパン</t>
    </rPh>
    <rPh sb="2" eb="4">
      <t>ショクイン</t>
    </rPh>
    <phoneticPr fontId="33"/>
  </si>
  <si>
    <t>目的税</t>
  </si>
  <si>
    <t>地方債現在高（臨時財政対策債除き）</t>
  </si>
  <si>
    <t>　うち消防職員</t>
    <rPh sb="3" eb="5">
      <t>ショウボウ</t>
    </rPh>
    <rPh sb="5" eb="7">
      <t>ショクイン</t>
    </rPh>
    <phoneticPr fontId="33"/>
  </si>
  <si>
    <t>教育長</t>
  </si>
  <si>
    <t>　うち技能労務職員</t>
    <rPh sb="3" eb="5">
      <t>ギノウ</t>
    </rPh>
    <rPh sb="5" eb="7">
      <t>ロウム</t>
    </rPh>
    <rPh sb="7" eb="9">
      <t>ショクイン</t>
    </rPh>
    <phoneticPr fontId="33"/>
  </si>
  <si>
    <t>収益事業収入</t>
  </si>
  <si>
    <t>議会議長</t>
    <rPh sb="0" eb="2">
      <t>ギカイ</t>
    </rPh>
    <rPh sb="2" eb="4">
      <t>ギチョウ</t>
    </rPh>
    <phoneticPr fontId="33"/>
  </si>
  <si>
    <t>公債費及び公債費に準ずる費用の分析</t>
    <rPh sb="0" eb="3">
      <t>コウサイヒ</t>
    </rPh>
    <rPh sb="3" eb="4">
      <t>オヨ</t>
    </rPh>
    <rPh sb="5" eb="8">
      <t>コウサイヒ</t>
    </rPh>
    <rPh sb="9" eb="10">
      <t>ジュン</t>
    </rPh>
    <rPh sb="12" eb="14">
      <t>ヒヨウ</t>
    </rPh>
    <rPh sb="15" eb="17">
      <t>ブンセキ</t>
    </rPh>
    <phoneticPr fontId="33"/>
  </si>
  <si>
    <t>教育公務員</t>
    <rPh sb="0" eb="2">
      <t>キョウイク</t>
    </rPh>
    <rPh sb="2" eb="5">
      <t>コウムイン</t>
    </rPh>
    <phoneticPr fontId="3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</si>
  <si>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3"/>
  </si>
  <si>
    <t>土地開発基金現在高</t>
    <rPh sb="0" eb="2">
      <t>トチ</t>
    </rPh>
    <rPh sb="2" eb="4">
      <t>カイハツ</t>
    </rPh>
    <rPh sb="4" eb="6">
      <t>キキン</t>
    </rPh>
    <rPh sb="6" eb="8">
      <t>ゲンザイ</t>
    </rPh>
    <rPh sb="8" eb="9">
      <t>タカ</t>
    </rPh>
    <phoneticPr fontId="5"/>
  </si>
  <si>
    <t>議会副議長</t>
    <rPh sb="0" eb="2">
      <t>ギカイ</t>
    </rPh>
    <rPh sb="2" eb="3">
      <t>フク</t>
    </rPh>
    <rPh sb="3" eb="5">
      <t>ギチョウ</t>
    </rPh>
    <phoneticPr fontId="33"/>
  </si>
  <si>
    <t xml:space="preserve">公営企業債等繰入見込額 </t>
    <rPh sb="0" eb="2">
      <t>コウエイ</t>
    </rPh>
    <rPh sb="2" eb="5">
      <t>キギョウサイ</t>
    </rPh>
    <rPh sb="5" eb="6">
      <t>トウ</t>
    </rPh>
    <rPh sb="6" eb="8">
      <t>クリイ</t>
    </rPh>
    <rPh sb="8" eb="11">
      <t>ミコミガク</t>
    </rPh>
    <phoneticPr fontId="32"/>
  </si>
  <si>
    <t>企業債等
繰入見込額</t>
    <rPh sb="0" eb="2">
      <t>キギョウ</t>
    </rPh>
    <rPh sb="2" eb="3">
      <t>サイ</t>
    </rPh>
    <rPh sb="3" eb="4">
      <t>トウ</t>
    </rPh>
    <rPh sb="5" eb="7">
      <t>クリイレ</t>
    </rPh>
    <rPh sb="7" eb="9">
      <t>ミコ</t>
    </rPh>
    <rPh sb="9" eb="10">
      <t>ガク</t>
    </rPh>
    <phoneticPr fontId="33"/>
  </si>
  <si>
    <t>積立金
現在高</t>
    <rPh sb="4" eb="7">
      <t>ゲンザイダカ</t>
    </rPh>
    <phoneticPr fontId="5"/>
  </si>
  <si>
    <t>議会議員</t>
    <rPh sb="0" eb="2">
      <t>ギカイ</t>
    </rPh>
    <rPh sb="2" eb="4">
      <t>ギイン</t>
    </rPh>
    <phoneticPr fontId="33"/>
  </si>
  <si>
    <t>　法定外目的税</t>
  </si>
  <si>
    <t>合計</t>
    <rPh sb="0" eb="2">
      <t>ゴウケイ</t>
    </rPh>
    <phoneticPr fontId="33"/>
  </si>
  <si>
    <t>うち単独分</t>
    <rPh sb="2" eb="4">
      <t>タンドク</t>
    </rPh>
    <rPh sb="4" eb="5">
      <t>ブン</t>
    </rPh>
    <phoneticPr fontId="33"/>
  </si>
  <si>
    <t>減債基金</t>
    <rPh sb="0" eb="1">
      <t>ゲン</t>
    </rPh>
    <rPh sb="1" eb="2">
      <t>サイ</t>
    </rPh>
    <rPh sb="2" eb="4">
      <t>キキン</t>
    </rPh>
    <phoneticPr fontId="33"/>
  </si>
  <si>
    <t>ラスパイレス指数</t>
    <rPh sb="6" eb="8">
      <t>シスウ</t>
    </rPh>
    <phoneticPr fontId="33"/>
  </si>
  <si>
    <t>投資的経費計</t>
    <rPh sb="5" eb="6">
      <t>ケイ</t>
    </rPh>
    <phoneticPr fontId="33"/>
  </si>
  <si>
    <t>公営企業（法適）の一覧</t>
    <rPh sb="0" eb="2">
      <t>コウエイ</t>
    </rPh>
    <rPh sb="2" eb="4">
      <t>キギョウ</t>
    </rPh>
    <phoneticPr fontId="33"/>
  </si>
  <si>
    <t>公営企業（法非適）の一覧</t>
    <rPh sb="0" eb="2">
      <t>コウエイ</t>
    </rPh>
    <rPh sb="2" eb="4">
      <t>キギョウ</t>
    </rPh>
    <rPh sb="6" eb="7">
      <t>ヒ</t>
    </rPh>
    <phoneticPr fontId="33"/>
  </si>
  <si>
    <t>将来負担の状況</t>
  </si>
  <si>
    <t>関係する一部事務組合等一覧</t>
    <rPh sb="0" eb="2">
      <t>カンケイ</t>
    </rPh>
    <rPh sb="4" eb="6">
      <t>イチブ</t>
    </rPh>
    <rPh sb="6" eb="8">
      <t>ジム</t>
    </rPh>
    <rPh sb="8" eb="10">
      <t>クミアイ</t>
    </rPh>
    <rPh sb="10" eb="11">
      <t>トウ</t>
    </rPh>
    <rPh sb="11" eb="13">
      <t>イチラン</t>
    </rPh>
    <phoneticPr fontId="33"/>
  </si>
  <si>
    <t>地方公社・第三セクター等一覧</t>
    <rPh sb="0" eb="2">
      <t>チホウ</t>
    </rPh>
    <rPh sb="2" eb="4">
      <t>コウシャ</t>
    </rPh>
    <rPh sb="5" eb="6">
      <t>ダイ</t>
    </rPh>
    <rPh sb="6" eb="7">
      <t>３</t>
    </rPh>
    <rPh sb="11" eb="12">
      <t>トウ</t>
    </rPh>
    <rPh sb="12" eb="14">
      <t>イチラン</t>
    </rPh>
    <phoneticPr fontId="33"/>
  </si>
  <si>
    <t>会計名</t>
  </si>
  <si>
    <t>千葉県香取市</t>
  </si>
  <si>
    <t>　前年度繰上充用金</t>
  </si>
  <si>
    <t>項番</t>
    <rPh sb="0" eb="2">
      <t>コウバン</t>
    </rPh>
    <phoneticPr fontId="33"/>
  </si>
  <si>
    <t>団体名</t>
    <rPh sb="0" eb="2">
      <t>ダンタイ</t>
    </rPh>
    <phoneticPr fontId="33"/>
  </si>
  <si>
    <t>（注釈）</t>
    <rPh sb="1" eb="3">
      <t>チュウシャク</t>
    </rPh>
    <phoneticPr fontId="33"/>
  </si>
  <si>
    <t>※1：経常収支比率の( )内の数値は、「減収補塡債（特例分）」及び「臨時財政対策債」を除いて算出したものである。</t>
  </si>
  <si>
    <t>収入済額</t>
    <rPh sb="0" eb="2">
      <t>シュウニュウ</t>
    </rPh>
    <rPh sb="2" eb="3">
      <t>スミ</t>
    </rPh>
    <rPh sb="3" eb="4">
      <t>ガク</t>
    </rPh>
    <phoneticPr fontId="3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</si>
  <si>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</si>
  <si>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</si>
  <si>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</si>
  <si>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3"/>
  </si>
  <si>
    <t>　普通交付税</t>
  </si>
  <si>
    <t>(2)各会計、関係団体の財政状況及び健全化判断比率（市町村）</t>
    <rPh sb="26" eb="29">
      <t>シチョウソン</t>
    </rPh>
    <phoneticPr fontId="33"/>
  </si>
  <si>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</si>
  <si>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</si>
  <si>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8"/>
  </si>
  <si>
    <t>※8：職員の状況については、調査対象年度の地方公務員給与実態調査に基づいている。</t>
  </si>
  <si>
    <t>令和5年度</t>
  </si>
  <si>
    <t>一般会計等（純計）</t>
    <rPh sb="0" eb="2">
      <t>イッパン</t>
    </rPh>
    <rPh sb="2" eb="4">
      <t>カイケイ</t>
    </rPh>
    <rPh sb="4" eb="5">
      <t>トウ</t>
    </rPh>
    <rPh sb="6" eb="8">
      <t>ジュンケイ</t>
    </rPh>
    <phoneticPr fontId="33"/>
  </si>
  <si>
    <t>(1) 普通会計の状況（市町村）</t>
    <rPh sb="4" eb="6">
      <t>フツウ</t>
    </rPh>
    <rPh sb="6" eb="8">
      <t>カイケイ</t>
    </rPh>
    <rPh sb="9" eb="11">
      <t>ジョウキョウ</t>
    </rPh>
    <rPh sb="12" eb="15">
      <t>シチョウソン</t>
    </rPh>
    <phoneticPr fontId="33"/>
  </si>
  <si>
    <t>地方税の状況（単位 千円・％）</t>
    <rPh sb="0" eb="2">
      <t>チホウ</t>
    </rPh>
    <rPh sb="2" eb="3">
      <t>ゼイ</t>
    </rPh>
    <rPh sb="4" eb="6">
      <t>ジョウキョウ</t>
    </rPh>
    <rPh sb="7" eb="9">
      <t>タンイ</t>
    </rPh>
    <rPh sb="10" eb="12">
      <t>センエン</t>
    </rPh>
    <phoneticPr fontId="33"/>
  </si>
  <si>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</si>
  <si>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</si>
  <si>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</si>
  <si>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33"/>
  </si>
  <si>
    <t>▲退職金</t>
    <rPh sb="1" eb="3">
      <t>タイショク</t>
    </rPh>
    <rPh sb="3" eb="4">
      <t>キン</t>
    </rPh>
    <phoneticPr fontId="33"/>
  </si>
  <si>
    <t>地方税</t>
  </si>
  <si>
    <t>構成比</t>
    <rPh sb="0" eb="3">
      <t>コウセイヒ</t>
    </rPh>
    <phoneticPr fontId="33"/>
  </si>
  <si>
    <t>使用料</t>
  </si>
  <si>
    <t>　うち利子</t>
  </si>
  <si>
    <t>区分</t>
  </si>
  <si>
    <t>超過課税分</t>
    <rPh sb="0" eb="2">
      <t>チョウカ</t>
    </rPh>
    <rPh sb="2" eb="4">
      <t>カゼイ</t>
    </rPh>
    <rPh sb="4" eb="5">
      <t>ブン</t>
    </rPh>
    <phoneticPr fontId="33"/>
  </si>
  <si>
    <t>目的別歳出の状況（単位 千円・％）</t>
  </si>
  <si>
    <t>普通税</t>
    <rPh sb="0" eb="2">
      <t>フツウ</t>
    </rPh>
    <rPh sb="2" eb="3">
      <t>ゼイ</t>
    </rPh>
    <phoneticPr fontId="39"/>
  </si>
  <si>
    <t>軽油引取税交付金</t>
  </si>
  <si>
    <t>純資産又は
正味財産</t>
  </si>
  <si>
    <t>決算額 (A)</t>
    <rPh sb="0" eb="2">
      <t>ケッサン</t>
    </rPh>
    <rPh sb="2" eb="3">
      <t>ガク</t>
    </rPh>
    <phoneticPr fontId="33"/>
  </si>
  <si>
    <t>(A)のうち普通建設事業費</t>
    <rPh sb="6" eb="8">
      <t>フツウ</t>
    </rPh>
    <rPh sb="8" eb="10">
      <t>ケンセツ</t>
    </rPh>
    <rPh sb="10" eb="13">
      <t>ジギョウヒ</t>
    </rPh>
    <phoneticPr fontId="33"/>
  </si>
  <si>
    <t>(Ａ)</t>
  </si>
  <si>
    <t>(A)のうち充当一般財源等</t>
    <rPh sb="6" eb="8">
      <t>ジュウトウ</t>
    </rPh>
    <rPh sb="8" eb="10">
      <t>イッパン</t>
    </rPh>
    <rPh sb="10" eb="12">
      <t>ザイゲン</t>
    </rPh>
    <rPh sb="12" eb="13">
      <t>ナド</t>
    </rPh>
    <phoneticPr fontId="33"/>
  </si>
  <si>
    <t>地方譲与税</t>
  </si>
  <si>
    <t>議会費</t>
  </si>
  <si>
    <t>　　市町村民税</t>
  </si>
  <si>
    <t>元利償還金</t>
    <rPh sb="0" eb="2">
      <t>ガンリ</t>
    </rPh>
    <rPh sb="2" eb="5">
      <t>ショウカンキン</t>
    </rPh>
    <phoneticPr fontId="32"/>
  </si>
  <si>
    <t>総務費</t>
  </si>
  <si>
    <t>配当割交付金</t>
    <rPh sb="0" eb="2">
      <t>ハイトウ</t>
    </rPh>
    <rPh sb="2" eb="3">
      <t>ワリ</t>
    </rPh>
    <rPh sb="3" eb="6">
      <t>コウフキン</t>
    </rPh>
    <phoneticPr fontId="39"/>
  </si>
  <si>
    <t>人件費及び人件費に準ずる費用</t>
    <rPh sb="0" eb="3">
      <t>ジンケンヒ</t>
    </rPh>
    <rPh sb="3" eb="4">
      <t>オヨ</t>
    </rPh>
    <rPh sb="5" eb="8">
      <t>ジンケンヒ</t>
    </rPh>
    <rPh sb="9" eb="10">
      <t>ジュン</t>
    </rPh>
    <rPh sb="12" eb="14">
      <t>ヒヨウ</t>
    </rPh>
    <phoneticPr fontId="33"/>
  </si>
  <si>
    <t>株式等譲渡所得割交付金</t>
    <rPh sb="0" eb="2">
      <t>カブシキ</t>
    </rPh>
    <rPh sb="2" eb="3">
      <t>トウ</t>
    </rPh>
    <rPh sb="3" eb="5">
      <t>ジョウト</t>
    </rPh>
    <rPh sb="5" eb="7">
      <t>ショトク</t>
    </rPh>
    <rPh sb="7" eb="8">
      <t>ワリ</t>
    </rPh>
    <rPh sb="8" eb="11">
      <t>コウフキン</t>
    </rPh>
    <phoneticPr fontId="39"/>
  </si>
  <si>
    <t>民生費</t>
  </si>
  <si>
    <t>　　　所得割</t>
  </si>
  <si>
    <t>類似団体平均</t>
    <rPh sb="0" eb="2">
      <t>ルイジ</t>
    </rPh>
    <rPh sb="2" eb="4">
      <t>ダンタイ</t>
    </rPh>
    <rPh sb="4" eb="6">
      <t>ヘイキン</t>
    </rPh>
    <phoneticPr fontId="33"/>
  </si>
  <si>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</si>
  <si>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</si>
  <si>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33"/>
  </si>
  <si>
    <t>　　　法人税割</t>
  </si>
  <si>
    <t>地方交付税</t>
  </si>
  <si>
    <t>国庫支出金</t>
  </si>
  <si>
    <t>農林水産業費</t>
  </si>
  <si>
    <t>　　固定資産税</t>
  </si>
  <si>
    <t>特別地方消費税交付金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</si>
  <si>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</si>
  <si>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　　　うち純固定資産税</t>
  </si>
  <si>
    <t>土木費</t>
  </si>
  <si>
    <t>公債費に準ずる債務負担行為に係るもの</t>
  </si>
  <si>
    <t>自動車取得税交付金</t>
  </si>
  <si>
    <t>　　市町村たばこ税</t>
  </si>
  <si>
    <t>教育費</t>
  </si>
  <si>
    <t>自動車税環境性能割交付金</t>
  </si>
  <si>
    <t>　　鉱産税</t>
  </si>
  <si>
    <t>災害復旧費</t>
  </si>
  <si>
    <t>　　特別土地保有税</t>
  </si>
  <si>
    <t>企業債
（地方債）
現在高</t>
  </si>
  <si>
    <t>公債費</t>
  </si>
  <si>
    <t>地方特例交付金等</t>
    <rPh sb="7" eb="8">
      <t>トウ</t>
    </rPh>
    <phoneticPr fontId="36"/>
  </si>
  <si>
    <t>諸支出金</t>
    <rPh sb="3" eb="4">
      <t>キン</t>
    </rPh>
    <phoneticPr fontId="5"/>
  </si>
  <si>
    <t xml:space="preserve">連結実質赤字額 </t>
  </si>
  <si>
    <t>　地方特例交付金</t>
    <rPh sb="1" eb="3">
      <t>チホウ</t>
    </rPh>
    <phoneticPr fontId="33"/>
  </si>
  <si>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</si>
  <si>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</si>
  <si>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</si>
  <si>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</si>
  <si>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</si>
  <si>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</si>
  <si>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</si>
  <si>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33"/>
  </si>
  <si>
    <t>決算額</t>
  </si>
  <si>
    <t>市町村民税</t>
    <rPh sb="0" eb="3">
      <t>シチョウソン</t>
    </rPh>
    <rPh sb="3" eb="4">
      <t>ミン</t>
    </rPh>
    <rPh sb="4" eb="5">
      <t>ゼイ</t>
    </rPh>
    <phoneticPr fontId="33"/>
  </si>
  <si>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</si>
  <si>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</si>
  <si>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構成比</t>
  </si>
  <si>
    <t>公営企業会計等</t>
    <rPh sb="0" eb="2">
      <t>コウエイ</t>
    </rPh>
    <rPh sb="2" eb="4">
      <t>キギョウ</t>
    </rPh>
    <rPh sb="4" eb="6">
      <t>カイケイ</t>
    </rPh>
    <rPh sb="6" eb="7">
      <t>トウ</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</si>
  <si>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</si>
  <si>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</si>
  <si>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</si>
  <si>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</si>
  <si>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33"/>
  </si>
  <si>
    <t>　公債費</t>
  </si>
  <si>
    <t>増減率(%)(B)</t>
    <rPh sb="0" eb="3">
      <t>ゾウゲンリツ</t>
    </rPh>
    <phoneticPr fontId="33"/>
  </si>
  <si>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</si>
  <si>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</si>
  <si>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33"/>
  </si>
  <si>
    <t>旧法による税</t>
  </si>
  <si>
    <t>合計</t>
  </si>
  <si>
    <t>他会計等
からの
繰入金</t>
  </si>
  <si>
    <t xml:space="preserve">充当可能特定歳入 </t>
    <rPh sb="0" eb="2">
      <t>ジュウトウ</t>
    </rPh>
    <rPh sb="2" eb="4">
      <t>カノウ</t>
    </rPh>
    <rPh sb="4" eb="6">
      <t>トクテイ</t>
    </rPh>
    <rPh sb="6" eb="8">
      <t>サイニュウ</t>
    </rPh>
    <phoneticPr fontId="32"/>
  </si>
  <si>
    <t>令和5年度</t>
    <rPh sb="0" eb="2">
      <t>レイワ</t>
    </rPh>
    <rPh sb="3" eb="5">
      <t>ネンド</t>
    </rPh>
    <phoneticPr fontId="33"/>
  </si>
  <si>
    <t>令和4年度</t>
    <rPh sb="0" eb="2">
      <t>レイワ</t>
    </rPh>
    <rPh sb="4" eb="5">
      <t>ド</t>
    </rPh>
    <phoneticPr fontId="33"/>
  </si>
  <si>
    <t>公共施設整備基金</t>
  </si>
  <si>
    <t>　うち元金</t>
  </si>
  <si>
    <t>現年</t>
    <rPh sb="0" eb="1">
      <t>ゲン</t>
    </rPh>
    <rPh sb="1" eb="2">
      <t>ネン</t>
    </rPh>
    <phoneticPr fontId="33"/>
  </si>
  <si>
    <t>都道府県支出金</t>
  </si>
  <si>
    <t>国営土地改良事業に係るもの</t>
    <rPh sb="0" eb="2">
      <t>コクエイ</t>
    </rPh>
    <rPh sb="2" eb="4">
      <t>トチ</t>
    </rPh>
    <rPh sb="4" eb="6">
      <t>カイリョウ</t>
    </rPh>
    <rPh sb="6" eb="8">
      <t>ジギョウ</t>
    </rPh>
    <rPh sb="9" eb="10">
      <t>カカ</t>
    </rPh>
    <phoneticPr fontId="32"/>
  </si>
  <si>
    <t>一時借入金利子</t>
  </si>
  <si>
    <t>地域振興基金</t>
  </si>
  <si>
    <t>その他の経費</t>
    <rPh sb="2" eb="3">
      <t>タ</t>
    </rPh>
    <rPh sb="4" eb="6">
      <t>ケイヒ</t>
    </rPh>
    <phoneticPr fontId="33"/>
  </si>
  <si>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</si>
  <si>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3"/>
  </si>
  <si>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</si>
  <si>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</si>
  <si>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繰入金</t>
  </si>
  <si>
    <t>公営事業等への繰出</t>
    <rPh sb="0" eb="2">
      <t>コウエイ</t>
    </rPh>
    <rPh sb="2" eb="4">
      <t>ジギョウ</t>
    </rPh>
    <rPh sb="4" eb="5">
      <t>トウ</t>
    </rPh>
    <rPh sb="7" eb="9">
      <t>クリダ</t>
    </rPh>
    <phoneticPr fontId="33"/>
  </si>
  <si>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</si>
  <si>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</si>
  <si>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3"/>
  </si>
  <si>
    <t>実質収支</t>
    <rPh sb="0" eb="2">
      <t>ジッシツ</t>
    </rPh>
    <rPh sb="2" eb="4">
      <t>シュウシ</t>
    </rPh>
    <phoneticPr fontId="33"/>
  </si>
  <si>
    <t>下水道</t>
  </si>
  <si>
    <t>財政再生基準</t>
  </si>
  <si>
    <t>再差引収支</t>
    <rPh sb="0" eb="1">
      <t>サイ</t>
    </rPh>
    <rPh sb="1" eb="3">
      <t>サシヒキ</t>
    </rPh>
    <rPh sb="3" eb="5">
      <t>シュウシ</t>
    </rPh>
    <phoneticPr fontId="33"/>
  </si>
  <si>
    <t>地方債</t>
  </si>
  <si>
    <t>加入世帯数(世帯)</t>
  </si>
  <si>
    <t>　繰出金</t>
  </si>
  <si>
    <t>　うち減収補塡債(特例分)</t>
    <rPh sb="4" eb="5">
      <t>シュウ</t>
    </rPh>
    <rPh sb="9" eb="10">
      <t>トク</t>
    </rPh>
    <rPh sb="10" eb="11">
      <t>レイ</t>
    </rPh>
    <rPh sb="11" eb="12">
      <t>ブン</t>
    </rPh>
    <phoneticPr fontId="36"/>
  </si>
  <si>
    <t>観光施設</t>
  </si>
  <si>
    <t>公債費負担の状況</t>
    <rPh sb="0" eb="3">
      <t>コウサイヒ</t>
    </rPh>
    <rPh sb="3" eb="5">
      <t>フタン</t>
    </rPh>
    <rPh sb="6" eb="8">
      <t>ジョウキョウ</t>
    </rPh>
    <phoneticPr fontId="33"/>
  </si>
  <si>
    <t>公営企業会計等の財政状況（単位：百万円）</t>
    <rPh sb="0" eb="2">
      <t>コウエイ</t>
    </rPh>
    <rPh sb="2" eb="4">
      <t>キギョウ</t>
    </rPh>
    <rPh sb="4" eb="6">
      <t>カイケイ</t>
    </rPh>
    <rPh sb="6" eb="7">
      <t>トウ</t>
    </rPh>
    <rPh sb="8" eb="10">
      <t>ザイセイ</t>
    </rPh>
    <rPh sb="10" eb="12">
      <t>ジョウキョウ</t>
    </rPh>
    <phoneticPr fontId="33"/>
  </si>
  <si>
    <t>土地開発公社に係る将来負担額</t>
    <rPh sb="0" eb="2">
      <t>トチ</t>
    </rPh>
    <rPh sb="2" eb="4">
      <t>カイハツ</t>
    </rPh>
    <rPh sb="4" eb="6">
      <t>コウシャ</t>
    </rPh>
    <rPh sb="7" eb="8">
      <t>カカ</t>
    </rPh>
    <rPh sb="9" eb="11">
      <t>ショウライ</t>
    </rPh>
    <rPh sb="11" eb="14">
      <t>フタンガク</t>
    </rPh>
    <phoneticPr fontId="32"/>
  </si>
  <si>
    <t>早期健全化基準</t>
  </si>
  <si>
    <t>香取おみがわ医療センター</t>
    <rPh sb="0" eb="2">
      <t>カトリ</t>
    </rPh>
    <rPh sb="6" eb="8">
      <t>イリョウ</t>
    </rPh>
    <phoneticPr fontId="33"/>
  </si>
  <si>
    <t>　積立金</t>
  </si>
  <si>
    <t>　うち臨時財政対策債</t>
  </si>
  <si>
    <t>歳入合計</t>
  </si>
  <si>
    <t xml:space="preserve"> 過去５年間平均</t>
    <rPh sb="1" eb="3">
      <t>カコ</t>
    </rPh>
    <rPh sb="4" eb="6">
      <t>ネンカン</t>
    </rPh>
    <rPh sb="6" eb="8">
      <t>ヘイキン</t>
    </rPh>
    <phoneticPr fontId="33"/>
  </si>
  <si>
    <t>簡易水道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</si>
  <si>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</si>
  <si>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</si>
  <si>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</si>
  <si>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</si>
  <si>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</si>
  <si>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</si>
  <si>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</si>
  <si>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</si>
  <si>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5"/>
  </si>
  <si>
    <t>災害復旧事業費</t>
  </si>
  <si>
    <t>失業対策事業費</t>
  </si>
  <si>
    <t>一般会計等の財政状況（単位：百万円）</t>
    <rPh sb="0" eb="2">
      <t>イッパン</t>
    </rPh>
    <rPh sb="2" eb="4">
      <t>カイケイ</t>
    </rPh>
    <rPh sb="4" eb="5">
      <t>トウ</t>
    </rPh>
    <rPh sb="6" eb="8">
      <t>ザイセイ</t>
    </rPh>
    <rPh sb="8" eb="10">
      <t>ジョウキョウ</t>
    </rPh>
    <phoneticPr fontId="32"/>
  </si>
  <si>
    <t>香取市土地取得事業特別会計</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</si>
  <si>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</si>
  <si>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</si>
  <si>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歳出</t>
  </si>
  <si>
    <t>形式収支</t>
  </si>
  <si>
    <t>他会計等
からの
繰入金</t>
    <rPh sb="9" eb="11">
      <t>クリイレ</t>
    </rPh>
    <rPh sb="11" eb="12">
      <t>キン</t>
    </rPh>
    <phoneticPr fontId="32"/>
  </si>
  <si>
    <t>地方債
現在高</t>
  </si>
  <si>
    <t>令和5年度</t>
    <rPh sb="0" eb="2">
      <t>レイワ</t>
    </rPh>
    <rPh sb="3" eb="5">
      <t>ネンド</t>
    </rPh>
    <phoneticPr fontId="35"/>
  </si>
  <si>
    <t>人口１人当たり決算額</t>
    <rPh sb="0" eb="2">
      <t>ジンコウ</t>
    </rPh>
    <rPh sb="2" eb="4">
      <t>ヒトリ</t>
    </rPh>
    <rPh sb="4" eb="5">
      <t>ア</t>
    </rPh>
    <rPh sb="7" eb="10">
      <t>ケッサンガク</t>
    </rPh>
    <phoneticPr fontId="33"/>
  </si>
  <si>
    <t>備考</t>
    <rPh sb="0" eb="2">
      <t>ビコウ</t>
    </rPh>
    <phoneticPr fontId="33"/>
  </si>
  <si>
    <t>地方公社・第三セクター等名</t>
    <rPh sb="12" eb="13">
      <t>メイ</t>
    </rPh>
    <phoneticPr fontId="33"/>
  </si>
  <si>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</si>
  <si>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</si>
  <si>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2"/>
  </si>
  <si>
    <t>当該団体からの損失補償に係る債務残高</t>
  </si>
  <si>
    <t>地方公社・第三セクター等</t>
    <rPh sb="0" eb="4">
      <t>チホウコウシャ</t>
    </rPh>
    <rPh sb="5" eb="6">
      <t>ダイ</t>
    </rPh>
    <rPh sb="6" eb="7">
      <t>サン</t>
    </rPh>
    <rPh sb="11" eb="12">
      <t>ナド</t>
    </rPh>
    <phoneticPr fontId="33"/>
  </si>
  <si>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</si>
  <si>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</si>
  <si>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3"/>
  </si>
  <si>
    <t>実質赤字額</t>
    <rPh sb="0" eb="2">
      <t>ジッシツ</t>
    </rPh>
    <rPh sb="2" eb="5">
      <t>アカジガク</t>
    </rPh>
    <phoneticPr fontId="33"/>
  </si>
  <si>
    <t>減債基金積立不足算定額</t>
    <rPh sb="0" eb="2">
      <t>ゲンサイ</t>
    </rPh>
    <rPh sb="2" eb="4">
      <t>キキン</t>
    </rPh>
    <rPh sb="4" eb="6">
      <t>ツミタテ</t>
    </rPh>
    <rPh sb="6" eb="8">
      <t>ブソク</t>
    </rPh>
    <rPh sb="8" eb="10">
      <t>サンテイ</t>
    </rPh>
    <rPh sb="10" eb="11">
      <t>ガク</t>
    </rPh>
    <phoneticPr fontId="33"/>
  </si>
  <si>
    <t>総収益
（歳入）</t>
  </si>
  <si>
    <t>総費用
（歳出）</t>
  </si>
  <si>
    <t>純損益
（形式収支）</t>
  </si>
  <si>
    <t>左のうち
一般会計等
繰入見込額</t>
  </si>
  <si>
    <t>千葉県後期高齢者医療広域連合（一般会計）</t>
    <rPh sb="0" eb="3">
      <t>チバケン</t>
    </rPh>
    <rPh sb="3" eb="5">
      <t>コウキ</t>
    </rPh>
    <rPh sb="5" eb="8">
      <t>コウレイシャ</t>
    </rPh>
    <rPh sb="8" eb="10">
      <t>イリョウ</t>
    </rPh>
    <rPh sb="10" eb="12">
      <t>コウイキ</t>
    </rPh>
    <rPh sb="12" eb="14">
      <t>レンゴウ</t>
    </rPh>
    <rPh sb="15" eb="17">
      <t>イッパン</t>
    </rPh>
    <rPh sb="17" eb="19">
      <t>カイケイ</t>
    </rPh>
    <phoneticPr fontId="33"/>
  </si>
  <si>
    <t>資金不足
比率</t>
    <rPh sb="0" eb="2">
      <t>シキン</t>
    </rPh>
    <rPh sb="2" eb="4">
      <t>フソク</t>
    </rPh>
    <rPh sb="5" eb="7">
      <t>ヒリツ</t>
    </rPh>
    <phoneticPr fontId="33"/>
  </si>
  <si>
    <t>香取市国民健康保険事業特別会計</t>
  </si>
  <si>
    <t>香取市介護保険事業特別会計</t>
  </si>
  <si>
    <t>香取市後期高齢者医療事業特別会計</t>
  </si>
  <si>
    <t>法適用企業</t>
  </si>
  <si>
    <t>香取市簡易水道事業会計</t>
  </si>
  <si>
    <t>将来負担比率（(Ｅ)－(Ｆ)）／（(Ｃ)－(Ｄ)）×１００</t>
    <rPh sb="0" eb="2">
      <t>ショウライ</t>
    </rPh>
    <rPh sb="2" eb="4">
      <t>フタン</t>
    </rPh>
    <rPh sb="4" eb="6">
      <t>ヒリツ</t>
    </rPh>
    <phoneticPr fontId="33"/>
  </si>
  <si>
    <t>香取市観光事業特別会計</t>
  </si>
  <si>
    <t>香取市太陽光発電事業特別会計</t>
  </si>
  <si>
    <t>連結実質赤字額</t>
    <rPh sb="0" eb="2">
      <t>レンケツ</t>
    </rPh>
    <rPh sb="2" eb="4">
      <t>ジッシツ</t>
    </rPh>
    <rPh sb="4" eb="7">
      <t>アカジガク</t>
    </rPh>
    <phoneticPr fontId="33"/>
  </si>
  <si>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</si>
  <si>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</si>
  <si>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</si>
  <si>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33"/>
  </si>
  <si>
    <t>区分</t>
    <rPh sb="0" eb="1">
      <t>ク</t>
    </rPh>
    <rPh sb="1" eb="2">
      <t>ブン</t>
    </rPh>
    <phoneticPr fontId="32"/>
  </si>
  <si>
    <t>令和3年度</t>
    <rPh sb="0" eb="2">
      <t>レイワ</t>
    </rPh>
    <rPh sb="3" eb="5">
      <t>ネンド</t>
    </rPh>
    <phoneticPr fontId="33"/>
  </si>
  <si>
    <t>令和4年度</t>
    <rPh sb="0" eb="2">
      <t>レイワ</t>
    </rPh>
    <rPh sb="3" eb="5">
      <t>ネンド</t>
    </rPh>
    <phoneticPr fontId="33"/>
  </si>
  <si>
    <t>分母比</t>
    <rPh sb="0" eb="2">
      <t>ブンボ</t>
    </rPh>
    <rPh sb="2" eb="3">
      <t>ヒ</t>
    </rPh>
    <phoneticPr fontId="33"/>
  </si>
  <si>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</si>
  <si>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 xml:space="preserve">債務負担行為に基づく支出予定額 </t>
    <rPh sb="0" eb="2">
      <t>サイム</t>
    </rPh>
    <rPh sb="2" eb="4">
      <t>フタン</t>
    </rPh>
    <rPh sb="4" eb="6">
      <t>コウイ</t>
    </rPh>
    <rPh sb="7" eb="8">
      <t>モト</t>
    </rPh>
    <rPh sb="10" eb="12">
      <t>シシュツ</t>
    </rPh>
    <rPh sb="12" eb="15">
      <t>ヨテイガク</t>
    </rPh>
    <phoneticPr fontId="32"/>
  </si>
  <si>
    <t>充当可能
財源等</t>
    <rPh sb="0" eb="2">
      <t>ジュウトウ</t>
    </rPh>
    <rPh sb="2" eb="3">
      <t>カ</t>
    </rPh>
    <rPh sb="3" eb="4">
      <t>ノウ</t>
    </rPh>
    <rPh sb="5" eb="8">
      <t>ザイゲントウ</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</si>
  <si>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</si>
  <si>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</si>
  <si>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</si>
  <si>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</si>
  <si>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</si>
  <si>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</si>
  <si>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33"/>
  </si>
  <si>
    <t>その他上記に準ずるもの</t>
    <rPh sb="2" eb="3">
      <t>タ</t>
    </rPh>
    <rPh sb="3" eb="5">
      <t>ジョウキ</t>
    </rPh>
    <rPh sb="6" eb="7">
      <t>ジュン</t>
    </rPh>
    <phoneticPr fontId="33"/>
  </si>
  <si>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</si>
  <si>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2"/>
  </si>
  <si>
    <t>その他の会計</t>
  </si>
  <si>
    <t>当該団体(円)</t>
    <rPh sb="0" eb="2">
      <t>トウガイ</t>
    </rPh>
    <rPh sb="2" eb="4">
      <t>ダンタイ</t>
    </rPh>
    <rPh sb="5" eb="6">
      <t>エン</t>
    </rPh>
    <phoneticPr fontId="33"/>
  </si>
  <si>
    <t>増減率(%)(A)</t>
    <rPh sb="0" eb="3">
      <t>ゾウゲンリツ</t>
    </rPh>
    <phoneticPr fontId="33"/>
  </si>
  <si>
    <t>公社・
三セク等</t>
    <rPh sb="0" eb="2">
      <t>コウシャ</t>
    </rPh>
    <rPh sb="4" eb="5">
      <t>サン</t>
    </rPh>
    <rPh sb="7" eb="8">
      <t>トウ</t>
    </rPh>
    <phoneticPr fontId="33"/>
  </si>
  <si>
    <t>健全化判断比率</t>
    <rPh sb="0" eb="3">
      <t>ケンゼンカ</t>
    </rPh>
    <rPh sb="3" eb="5">
      <t>ハンダン</t>
    </rPh>
    <rPh sb="5" eb="7">
      <t>ヒリツ</t>
    </rPh>
    <phoneticPr fontId="35"/>
  </si>
  <si>
    <t>特定財源の額</t>
    <rPh sb="0" eb="2">
      <t>トクテイ</t>
    </rPh>
    <rPh sb="2" eb="4">
      <t>ザイゲン</t>
    </rPh>
    <rPh sb="5" eb="6">
      <t>ガク</t>
    </rPh>
    <phoneticPr fontId="33"/>
  </si>
  <si>
    <t>算入公債費等の額</t>
    <rPh sb="0" eb="2">
      <t>サンニュウ</t>
    </rPh>
    <rPh sb="2" eb="4">
      <t>コウサイ</t>
    </rPh>
    <rPh sb="4" eb="5">
      <t>ヒ</t>
    </rPh>
    <rPh sb="5" eb="6">
      <t>トウ</t>
    </rPh>
    <rPh sb="7" eb="8">
      <t>ガク</t>
    </rPh>
    <phoneticPr fontId="33"/>
  </si>
  <si>
    <t>(Ｄ)</t>
  </si>
  <si>
    <t>(単年度)</t>
    <rPh sb="1" eb="4">
      <t>タンネンド</t>
    </rPh>
    <phoneticPr fontId="33"/>
  </si>
  <si>
    <t>人件費及び人件費に準ずる費用の分析</t>
    <rPh sb="0" eb="3">
      <t>ジンケンヒ</t>
    </rPh>
    <rPh sb="3" eb="4">
      <t>オヨ</t>
    </rPh>
    <rPh sb="5" eb="8">
      <t>ジンケンヒ</t>
    </rPh>
    <rPh sb="9" eb="10">
      <t>ジュン</t>
    </rPh>
    <rPh sb="12" eb="14">
      <t>ヒヨウ</t>
    </rPh>
    <rPh sb="15" eb="17">
      <t>ブンセキ</t>
    </rPh>
    <phoneticPr fontId="33"/>
  </si>
  <si>
    <t>人口1人当たり決算額</t>
    <rPh sb="0" eb="2">
      <t>ジンコウ</t>
    </rPh>
    <rPh sb="2" eb="4">
      <t>ヒトリ</t>
    </rPh>
    <rPh sb="4" eb="5">
      <t>ア</t>
    </rPh>
    <rPh sb="7" eb="9">
      <t>ケッサン</t>
    </rPh>
    <rPh sb="9" eb="10">
      <t>ガク</t>
    </rPh>
    <phoneticPr fontId="33"/>
  </si>
  <si>
    <t>当該団体（円）</t>
    <rPh sb="0" eb="2">
      <t>トウガイ</t>
    </rPh>
    <rPh sb="2" eb="4">
      <t>ダンタイ</t>
    </rPh>
    <rPh sb="5" eb="6">
      <t>エン</t>
    </rPh>
    <phoneticPr fontId="33"/>
  </si>
  <si>
    <t>類似団体平均（円）</t>
    <rPh sb="0" eb="2">
      <t>ルイジ</t>
    </rPh>
    <rPh sb="2" eb="4">
      <t>ダンタイ</t>
    </rPh>
    <rPh sb="4" eb="6">
      <t>ヘイキン</t>
    </rPh>
    <rPh sb="7" eb="8">
      <t>エン</t>
    </rPh>
    <phoneticPr fontId="33"/>
  </si>
  <si>
    <t>対比（％）</t>
    <rPh sb="0" eb="2">
      <t>タイヒ</t>
    </rPh>
    <phoneticPr fontId="33"/>
  </si>
  <si>
    <t>人件費</t>
    <rPh sb="0" eb="3">
      <t>ジンケンヒ</t>
    </rPh>
    <phoneticPr fontId="3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</si>
  <si>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</si>
  <si>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3"/>
  </si>
  <si>
    <t>当該団体</t>
    <rPh sb="0" eb="2">
      <t>トウガイ</t>
    </rPh>
    <rPh sb="2" eb="4">
      <t>ダンタイ</t>
    </rPh>
    <phoneticPr fontId="33"/>
  </si>
  <si>
    <t>人口1,000人当たり職員数（人）</t>
    <rPh sb="0" eb="2">
      <t>ジンコウ</t>
    </rPh>
    <rPh sb="7" eb="8">
      <t>ニン</t>
    </rPh>
    <rPh sb="8" eb="9">
      <t>ア</t>
    </rPh>
    <rPh sb="11" eb="14">
      <t>ショクインスウ</t>
    </rPh>
    <rPh sb="15" eb="16">
      <t>ヒト</t>
    </rPh>
    <phoneticPr fontId="33"/>
  </si>
  <si>
    <t>ラスパイレス指数</t>
    <rPh sb="6" eb="8">
      <t>シスウ</t>
    </rPh>
    <phoneticPr fontId="40"/>
  </si>
  <si>
    <t>（注）人口については、各調査対象年度の1月1日現在の住民基本台帳に登載されている人口に基づいている。</t>
    <rPh sb="14" eb="16">
      <t>タイショウ</t>
    </rPh>
    <phoneticPr fontId="33"/>
  </si>
  <si>
    <t>ふるさと香取応援基金</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</si>
  <si>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3"/>
  </si>
  <si>
    <t>積立不足額を考慮して算定した額</t>
    <rPh sb="0" eb="1">
      <t>ツ</t>
    </rPh>
    <rPh sb="1" eb="2">
      <t>タ</t>
    </rPh>
    <rPh sb="2" eb="5">
      <t>フソクガク</t>
    </rPh>
    <rPh sb="6" eb="8">
      <t>コウリョ</t>
    </rPh>
    <rPh sb="10" eb="12">
      <t>サンテイ</t>
    </rPh>
    <rPh sb="14" eb="15">
      <t>ガク</t>
    </rPh>
    <phoneticPr fontId="41"/>
  </si>
  <si>
    <t>千葉県市町村総合事務組合（千葉県自治会館管理運営特別会計）</t>
    <rPh sb="0" eb="3">
      <t>チバケン</t>
    </rPh>
    <rPh sb="3" eb="6">
      <t>シチョウソン</t>
    </rPh>
    <rPh sb="6" eb="8">
      <t>ソウゴウ</t>
    </rPh>
    <rPh sb="8" eb="10">
      <t>ジム</t>
    </rPh>
    <rPh sb="10" eb="12">
      <t>クミアイ</t>
    </rPh>
    <rPh sb="13" eb="16">
      <t>チバケン</t>
    </rPh>
    <rPh sb="16" eb="18">
      <t>ジチ</t>
    </rPh>
    <rPh sb="18" eb="20">
      <t>カイカン</t>
    </rPh>
    <rPh sb="20" eb="22">
      <t>カンリ</t>
    </rPh>
    <rPh sb="22" eb="24">
      <t>ウンエイ</t>
    </rPh>
    <rPh sb="24" eb="26">
      <t>トクベツ</t>
    </rPh>
    <rPh sb="26" eb="28">
      <t>カイケイ</t>
    </rPh>
    <phoneticPr fontId="33"/>
  </si>
  <si>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</si>
  <si>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</si>
  <si>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</si>
  <si>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</si>
  <si>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3"/>
  </si>
  <si>
    <t>普通建設事業費</t>
    <rPh sb="0" eb="2">
      <t>フツウ</t>
    </rPh>
    <rPh sb="2" eb="4">
      <t>ケンセツ</t>
    </rPh>
    <rPh sb="4" eb="7">
      <t>ジギョウヒ</t>
    </rPh>
    <phoneticPr fontId="33"/>
  </si>
  <si>
    <t>類似団体平均(円)</t>
    <rPh sb="0" eb="2">
      <t>ルイジ</t>
    </rPh>
    <rPh sb="2" eb="4">
      <t>ダンタイ</t>
    </rPh>
    <rPh sb="4" eb="6">
      <t>ヘイキン</t>
    </rPh>
    <rPh sb="7" eb="8">
      <t>エン</t>
    </rPh>
    <phoneticPr fontId="33"/>
  </si>
  <si>
    <t>(A)-(B)</t>
  </si>
  <si>
    <t xml:space="preserve"> R01</t>
  </si>
  <si>
    <t xml:space="preserve"> R03</t>
  </si>
  <si>
    <t xml:space="preserve"> R05</t>
  </si>
  <si>
    <t>類似団体内平均(円)</t>
    <rPh sb="0" eb="2">
      <t>ルイジ</t>
    </rPh>
    <rPh sb="2" eb="4">
      <t>ダンタイ</t>
    </rPh>
    <phoneticPr fontId="33"/>
  </si>
  <si>
    <t>R01</t>
  </si>
  <si>
    <t>R02</t>
  </si>
  <si>
    <t>R03</t>
  </si>
  <si>
    <t>R04</t>
  </si>
  <si>
    <t>▲ 12.47</t>
  </si>
  <si>
    <t>▲ 1.57</t>
  </si>
  <si>
    <t>▲ 3.98</t>
  </si>
  <si>
    <t>▲ 7.61</t>
  </si>
  <si>
    <t>その他会計（赤字）</t>
  </si>
  <si>
    <t>千葉県市町村総合事務組合（一般会計）</t>
    <rPh sb="0" eb="3">
      <t>チバケン</t>
    </rPh>
    <rPh sb="3" eb="6">
      <t>シチョウソン</t>
    </rPh>
    <rPh sb="6" eb="8">
      <t>ソウゴウ</t>
    </rPh>
    <rPh sb="8" eb="10">
      <t>ジム</t>
    </rPh>
    <rPh sb="10" eb="12">
      <t>クミアイ</t>
    </rPh>
    <rPh sb="13" eb="15">
      <t>イッパン</t>
    </rPh>
    <rPh sb="15" eb="17">
      <t>カイケイ</t>
    </rPh>
    <phoneticPr fontId="33"/>
  </si>
  <si>
    <t>千葉県市町村総合事務組合（千葉県自治研修センター特別会計）</t>
    <rPh sb="0" eb="3">
      <t>チバケン</t>
    </rPh>
    <rPh sb="3" eb="6">
      <t>シチョウソン</t>
    </rPh>
    <rPh sb="6" eb="8">
      <t>ソウゴウ</t>
    </rPh>
    <rPh sb="8" eb="10">
      <t>ジム</t>
    </rPh>
    <rPh sb="10" eb="12">
      <t>クミアイ</t>
    </rPh>
    <rPh sb="13" eb="16">
      <t>チバケン</t>
    </rPh>
    <rPh sb="16" eb="18">
      <t>ジチ</t>
    </rPh>
    <rPh sb="18" eb="20">
      <t>ケンシュウ</t>
    </rPh>
    <rPh sb="24" eb="26">
      <t>トクベツ</t>
    </rPh>
    <rPh sb="26" eb="28">
      <t>カイケイ</t>
    </rPh>
    <phoneticPr fontId="33"/>
  </si>
  <si>
    <t>千葉県市町村総合事務組合（千葉県市町村交通災害共済特別会計）</t>
    <rPh sb="0" eb="3">
      <t>チバケン</t>
    </rPh>
    <rPh sb="3" eb="6">
      <t>シチョウソン</t>
    </rPh>
    <rPh sb="6" eb="8">
      <t>ソウゴウ</t>
    </rPh>
    <rPh sb="8" eb="10">
      <t>ジム</t>
    </rPh>
    <rPh sb="10" eb="12">
      <t>クミアイ</t>
    </rPh>
    <rPh sb="13" eb="16">
      <t>チバケン</t>
    </rPh>
    <rPh sb="16" eb="19">
      <t>シチョウソン</t>
    </rPh>
    <rPh sb="19" eb="21">
      <t>コウツウ</t>
    </rPh>
    <rPh sb="21" eb="23">
      <t>サイガイ</t>
    </rPh>
    <rPh sb="23" eb="25">
      <t>キョウサイ</t>
    </rPh>
    <rPh sb="25" eb="27">
      <t>トクベツ</t>
    </rPh>
    <rPh sb="27" eb="29">
      <t>カイケイ</t>
    </rPh>
    <phoneticPr fontId="33"/>
  </si>
  <si>
    <t>香取広域市町村圏事務組合（一般会計）</t>
  </si>
  <si>
    <t>紅小町の郷</t>
  </si>
  <si>
    <t>生活環境向上施策推進基金</t>
  </si>
  <si>
    <t>液状化対策基金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</si>
  <si>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3"/>
  </si>
  <si>
    <t>分析欄</t>
    <rPh sb="0" eb="2">
      <t>ブンセキ</t>
    </rPh>
    <rPh sb="2" eb="3">
      <t>ラン</t>
    </rPh>
    <phoneticPr fontId="33"/>
  </si>
  <si>
    <r>
      <t>公共施設整備基金等への積立てによる充当可能基金の増額等の結果、将来負担比率は低下している。</t>
    </r>
    <r>
      <rPr>
        <sz val="11"/>
        <rFont val="ＭＳ Ｐゴシック"/>
        <family val="3"/>
        <charset val="128"/>
      </rPr>
      <t>有形固定資産減価償却率は、施設の集約化や長寿命化等を実施しており、類似団体内平均値を下回っている。　今後も、将来負担比率の上昇を抑制しながら、公共施設等総合管理計画や個別施設計画に基づき、早期に公共施設総量の縮減に努める必要がある。</t>
    </r>
    <rPh sb="0" eb="2">
      <t>コウキョウ</t>
    </rPh>
    <rPh sb="2" eb="4">
      <t>シセツ</t>
    </rPh>
    <rPh sb="4" eb="6">
      <t>セイビ</t>
    </rPh>
    <rPh sb="6" eb="7">
      <t>モト</t>
    </rPh>
    <rPh sb="7" eb="8">
      <t>キン</t>
    </rPh>
    <rPh sb="8" eb="9">
      <t>トウ</t>
    </rPh>
    <rPh sb="11" eb="13">
      <t>ツミタ</t>
    </rPh>
    <rPh sb="17" eb="19">
      <t>ジュウトウ</t>
    </rPh>
    <rPh sb="19" eb="21">
      <t>カノウ</t>
    </rPh>
    <rPh sb="21" eb="23">
      <t>キキン</t>
    </rPh>
    <rPh sb="24" eb="26">
      <t>ゾウガク</t>
    </rPh>
    <rPh sb="26" eb="27">
      <t>トウ</t>
    </rPh>
    <rPh sb="28" eb="30">
      <t>ケッカ</t>
    </rPh>
    <rPh sb="31" eb="33">
      <t>ショウライ</t>
    </rPh>
    <rPh sb="33" eb="35">
      <t>フタン</t>
    </rPh>
    <rPh sb="35" eb="37">
      <t>ヒリツ</t>
    </rPh>
    <rPh sb="38" eb="40">
      <t>テイカ</t>
    </rPh>
    <rPh sb="65" eb="68">
      <t>チョウジュミョウ</t>
    </rPh>
    <rPh sb="71" eb="73">
      <t>ジッシ</t>
    </rPh>
    <rPh sb="149" eb="151">
      <t>シュクゲン</t>
    </rPh>
    <phoneticPr fontId="33"/>
  </si>
  <si>
    <t>(　参考　）</t>
    <rPh sb="2" eb="4">
      <t>サンコウ</t>
    </rPh>
    <phoneticPr fontId="33"/>
  </si>
  <si>
    <t>当該団体値</t>
    <rPh sb="0" eb="2">
      <t>トウガイ</t>
    </rPh>
    <rPh sb="2" eb="4">
      <t>ダンタイ</t>
    </rPh>
    <rPh sb="4" eb="5">
      <t>アタイ</t>
    </rPh>
    <phoneticPr fontId="33"/>
  </si>
  <si>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</si>
  <si>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</si>
  <si>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</si>
  <si>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3"/>
  </si>
  <si>
    <t>　将来負担比率は、地方債残高の減（▲1,421百万円）や、公共施設整備基金、減債基金等への積立てによる充当可能基金の増額（+1,495百万円）等により、前年度から13.5ポイント改善した。しかしながら、実質公債費比率は、標準税収入額等の増加など下降の要因もあるものの、地方債の元利償還金の増加など上昇の要因が上回ったため、前年度から0.5ポイント上昇した。
　本市は、旧合併特例事業債を活用した大型建設事業を多く実施しており、既発債に係る償還額が増えていくこととなる。また、過疎対策事業債の元金償還も始まることから比率の上昇が見込まれる。各種事業について優先度を勘案するとともに、地方債発行額の抑制や平準化、決算剰余金を活用した繰上償還の検討を行うなど、これまで以上に公債費の適正化に取り組んでいく必要がある。</t>
    <rPh sb="1" eb="3">
      <t>ショウライ</t>
    </rPh>
    <rPh sb="3" eb="5">
      <t>フタン</t>
    </rPh>
    <rPh sb="5" eb="7">
      <t>ヒリツ</t>
    </rPh>
    <rPh sb="9" eb="12">
      <t>チホウサイ</t>
    </rPh>
    <rPh sb="12" eb="14">
      <t>ザンダカ</t>
    </rPh>
    <rPh sb="23" eb="24">
      <t>ヒャク</t>
    </rPh>
    <rPh sb="24" eb="26">
      <t>マンエン</t>
    </rPh>
    <rPh sb="29" eb="31">
      <t>コウキョウ</t>
    </rPh>
    <rPh sb="31" eb="33">
      <t>シセツ</t>
    </rPh>
    <rPh sb="33" eb="35">
      <t>セイビ</t>
    </rPh>
    <rPh sb="35" eb="37">
      <t>キキン</t>
    </rPh>
    <rPh sb="38" eb="40">
      <t>ゲンサイ</t>
    </rPh>
    <rPh sb="40" eb="42">
      <t>キキン</t>
    </rPh>
    <rPh sb="42" eb="43">
      <t>トウ</t>
    </rPh>
    <rPh sb="45" eb="47">
      <t>ツミタ</t>
    </rPh>
    <rPh sb="51" eb="53">
      <t>ジュウトウ</t>
    </rPh>
    <rPh sb="53" eb="55">
      <t>カノウ</t>
    </rPh>
    <rPh sb="55" eb="57">
      <t>キキン</t>
    </rPh>
    <rPh sb="58" eb="60">
      <t>ゾウガク</t>
    </rPh>
    <rPh sb="67" eb="70">
      <t>ヒャクマンエン</t>
    </rPh>
    <rPh sb="71" eb="72">
      <t>トウ</t>
    </rPh>
    <rPh sb="76" eb="79">
      <t>ゼンネンド</t>
    </rPh>
    <rPh sb="89" eb="91">
      <t>カイゼン</t>
    </rPh>
    <rPh sb="180" eb="182">
      <t>ホンシ</t>
    </rPh>
    <rPh sb="250" eb="251">
      <t>ハジ</t>
    </rPh>
    <phoneticPr fontId="33"/>
  </si>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</sst>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6"/>
      <name val="ＭＳ Ｐゴシック"/>
      <family val="3"/>
    </font>
    <font>
      <sz val="11"/>
      <color indexed="8"/>
      <name val="ＭＳ Ｐゴシック"/>
      <family val="3"/>
    </font>
    <font>
      <sz val="9"/>
      <color indexed="8"/>
      <name val="ＭＳ ゴシック"/>
      <family val="3"/>
    </font>
    <font>
      <sz val="11"/>
      <name val="ＭＳ Ｐ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6"/>
      <name val="ＭＳ Ｐゴシック"/>
      <family val="3"/>
      <charset val="128"/>
    </font>
    <font>
      <sz val="11"/>
      <name val="ＭＳ Ｐゴシック"/>
      <family val="3"/>
      <charset val="128"/>
    </font>
    <font>
      <sz val="11"/>
      <color theme="1"/>
      <name val="ＭＳ Ｐゴシック"/>
      <family val="3"/>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5"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7"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8"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29" fillId="6" borderId="6" xfId="6" applyFont="1" applyFill="1" applyBorder="1" applyAlignment="1"/>
    <xf numFmtId="0" fontId="29" fillId="0" borderId="8" xfId="6" applyFont="1" applyBorder="1" applyAlignment="1">
      <alignment horizontal="center" vertical="center" wrapText="1"/>
    </xf>
    <xf numFmtId="0" fontId="29" fillId="0" borderId="12" xfId="6" applyFont="1" applyBorder="1" applyAlignment="1">
      <alignment horizontal="center" vertical="center" wrapText="1"/>
    </xf>
    <xf numFmtId="0" fontId="29" fillId="0" borderId="2" xfId="6" applyFont="1" applyBorder="1" applyAlignment="1">
      <alignment horizontal="center" vertical="center"/>
    </xf>
    <xf numFmtId="0" fontId="29" fillId="0" borderId="5" xfId="6" applyFont="1" applyBorder="1" applyAlignment="1">
      <alignment horizontal="center" vertical="center"/>
    </xf>
    <xf numFmtId="0" fontId="29" fillId="0" borderId="6" xfId="6" applyFont="1" applyBorder="1" applyAlignment="1">
      <alignment horizontal="center" vertical="center"/>
    </xf>
    <xf numFmtId="0" fontId="29" fillId="6" borderId="18" xfId="6" applyFont="1" applyFill="1" applyBorder="1" applyAlignment="1">
      <alignment horizontal="right" vertical="top"/>
    </xf>
    <xf numFmtId="0" fontId="29" fillId="6" borderId="64" xfId="6" applyFont="1" applyFill="1" applyBorder="1" applyAlignment="1">
      <alignment horizontal="right" vertical="top"/>
    </xf>
    <xf numFmtId="0" fontId="30" fillId="8" borderId="24" xfId="5" applyFont="1" applyFill="1" applyBorder="1" applyAlignment="1">
      <alignment horizontal="center" vertical="center"/>
    </xf>
    <xf numFmtId="183" fontId="29" fillId="0" borderId="24" xfId="5" applyNumberFormat="1" applyFont="1" applyBorder="1" applyAlignment="1">
      <alignment horizontal="right" vertical="center" shrinkToFit="1"/>
    </xf>
    <xf numFmtId="183" fontId="29" fillId="0" borderId="27" xfId="5" applyNumberFormat="1" applyFont="1" applyBorder="1" applyAlignment="1">
      <alignment horizontal="right" vertical="center" shrinkToFit="1"/>
    </xf>
    <xf numFmtId="183" fontId="29" fillId="0" borderId="74" xfId="5" applyNumberFormat="1" applyFont="1" applyBorder="1" applyAlignment="1">
      <alignment horizontal="right" vertical="center" shrinkToFit="1"/>
    </xf>
    <xf numFmtId="183" fontId="29" fillId="0" borderId="74" xfId="5" applyNumberFormat="1" applyFont="1" applyBorder="1" applyAlignment="1" applyProtection="1">
      <alignment horizontal="right" vertical="center" shrinkToFit="1"/>
      <protection locked="0"/>
    </xf>
    <xf numFmtId="183" fontId="29" fillId="0" borderId="182" xfId="5" applyNumberFormat="1" applyFont="1" applyBorder="1" applyAlignment="1" applyProtection="1">
      <alignment horizontal="right" vertical="center" shrinkToFit="1"/>
      <protection locked="0"/>
    </xf>
    <xf numFmtId="183" fontId="29" fillId="0" borderId="29" xfId="5" applyNumberFormat="1" applyFont="1" applyBorder="1" applyAlignment="1">
      <alignment horizontal="right" vertical="center" shrinkToFit="1"/>
    </xf>
    <xf numFmtId="0" fontId="23" fillId="0" borderId="0" xfId="6" applyFont="1" applyAlignment="1">
      <alignment horizontal="right"/>
    </xf>
    <xf numFmtId="0" fontId="30" fillId="8" borderId="55" xfId="5" applyFont="1" applyFill="1" applyBorder="1" applyAlignment="1">
      <alignment horizontal="center" vertical="center"/>
    </xf>
    <xf numFmtId="183" fontId="29" fillId="0" borderId="45" xfId="5" applyNumberFormat="1" applyFont="1" applyBorder="1" applyAlignment="1">
      <alignment horizontal="right" vertical="center" shrinkToFit="1"/>
    </xf>
    <xf numFmtId="183" fontId="29" fillId="0" borderId="48" xfId="5" applyNumberFormat="1" applyFont="1" applyBorder="1" applyAlignment="1">
      <alignment horizontal="right" vertical="center" shrinkToFit="1"/>
    </xf>
    <xf numFmtId="183" fontId="29" fillId="0" borderId="187" xfId="5" applyNumberFormat="1" applyFont="1" applyBorder="1" applyAlignment="1">
      <alignment horizontal="right" vertical="center" shrinkToFit="1"/>
    </xf>
    <xf numFmtId="183" fontId="29" fillId="0" borderId="187" xfId="5" applyNumberFormat="1" applyFont="1" applyBorder="1" applyAlignment="1" applyProtection="1">
      <alignment horizontal="right" vertical="center" shrinkToFit="1"/>
      <protection locked="0"/>
    </xf>
    <xf numFmtId="183" fontId="29" fillId="0" borderId="62" xfId="5" applyNumberFormat="1" applyFont="1" applyBorder="1" applyAlignment="1" applyProtection="1">
      <alignment horizontal="right" vertical="center" shrinkToFit="1"/>
      <protection locked="0"/>
    </xf>
    <xf numFmtId="183" fontId="29"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1"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0" fillId="0" borderId="39" xfId="8" applyFont="1" applyBorder="1">
      <alignment vertical="center"/>
    </xf>
    <xf numFmtId="0" fontId="0" fillId="0" borderId="22" xfId="8" applyFont="1" applyBorder="1">
      <alignment vertical="center"/>
    </xf>
    <xf numFmtId="0" fontId="0"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29" fillId="0" borderId="32" xfId="6" applyFont="1" applyBorder="1" applyAlignment="1" applyProtection="1">
      <alignment horizontal="left" vertical="center" wrapText="1"/>
      <protection locked="0"/>
    </xf>
    <xf numFmtId="0" fontId="29" fillId="0" borderId="35" xfId="6" applyFont="1" applyBorder="1" applyAlignment="1" applyProtection="1">
      <alignment horizontal="left" vertical="center" wrapText="1"/>
      <protection locked="0"/>
    </xf>
    <xf numFmtId="0" fontId="29" fillId="0" borderId="51" xfId="6" applyFont="1" applyBorder="1" applyAlignment="1" applyProtection="1">
      <alignment horizontal="left" vertical="center" wrapText="1"/>
      <protection locked="0"/>
    </xf>
    <xf numFmtId="0" fontId="29" fillId="0" borderId="33" xfId="6" applyFont="1" applyBorder="1" applyAlignment="1" applyProtection="1">
      <alignment horizontal="left" vertical="center" wrapText="1"/>
      <protection locked="0"/>
    </xf>
    <xf numFmtId="0" fontId="29" fillId="0" borderId="36" xfId="6" applyFont="1" applyBorder="1" applyAlignment="1" applyProtection="1">
      <alignment horizontal="left" vertical="center" wrapText="1"/>
      <protection locked="0"/>
    </xf>
    <xf numFmtId="0" fontId="29" fillId="0" borderId="52" xfId="6" applyFont="1" applyBorder="1" applyAlignment="1" applyProtection="1">
      <alignment horizontal="left" vertical="center" wrapText="1"/>
      <protection locked="0"/>
    </xf>
    <xf numFmtId="0" fontId="29" fillId="0" borderId="18" xfId="6" applyFont="1" applyBorder="1" applyAlignment="1">
      <alignment horizontal="left" vertical="center"/>
    </xf>
    <xf numFmtId="0" fontId="29" fillId="0" borderId="64" xfId="6" applyFont="1" applyBorder="1" applyAlignment="1">
      <alignment horizontal="left" vertical="center"/>
    </xf>
    <xf numFmtId="0" fontId="29" fillId="0" borderId="19" xfId="6" applyFont="1" applyBorder="1" applyAlignment="1">
      <alignment horizontal="left" vertical="center" wrapText="1"/>
    </xf>
    <xf numFmtId="0" fontId="29" fillId="0" borderId="53" xfId="6" applyFont="1" applyBorder="1" applyAlignment="1">
      <alignment horizontal="left" vertical="center" wrapText="1"/>
    </xf>
    <xf numFmtId="0" fontId="29" fillId="0" borderId="23" xfId="6" applyFont="1" applyBorder="1" applyAlignment="1">
      <alignment horizontal="left" vertical="center"/>
    </xf>
    <xf numFmtId="0" fontId="29" fillId="0" borderId="54" xfId="6" applyFont="1" applyBorder="1" applyAlignment="1">
      <alignment horizontal="left" vertical="center"/>
    </xf>
    <xf numFmtId="0" fontId="29" fillId="0" borderId="35" xfId="6" applyFont="1" applyBorder="1" applyAlignment="1">
      <alignment horizontal="left" vertical="center"/>
    </xf>
    <xf numFmtId="0" fontId="29"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D5921881-0256-4F9E-AA31-95070D81930F}"/>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70166</c:v>
                </c:pt>
                <c:pt idx="1">
                  <c:v>70329</c:v>
                </c:pt>
                <c:pt idx="2">
                  <c:v>71871</c:v>
                </c:pt>
                <c:pt idx="3">
                  <c:v>71807</c:v>
                </c:pt>
                <c:pt idx="4">
                  <c:v>80821</c:v>
                </c:pt>
              </c:numCache>
            </c:numRef>
          </c:val>
          <c:smooth val="0"/>
          <c:extLst>
            <c:ext xmlns:c16="http://schemas.microsoft.com/office/drawing/2014/chart" uri="{C3380CC4-5D6E-409C-BE32-E72D297353CC}">
              <c16:uniqueId val="{00000000-BA1B-4254-9136-CA873279045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41501</c:v>
                </c:pt>
                <c:pt idx="1">
                  <c:v>35862</c:v>
                </c:pt>
                <c:pt idx="2">
                  <c:v>65265</c:v>
                </c:pt>
                <c:pt idx="3">
                  <c:v>68808</c:v>
                </c:pt>
                <c:pt idx="4">
                  <c:v>40567</c:v>
                </c:pt>
              </c:numCache>
            </c:numRef>
          </c:val>
          <c:smooth val="0"/>
          <c:extLst>
            <c:ext xmlns:c16="http://schemas.microsoft.com/office/drawing/2014/chart" uri="{C3380CC4-5D6E-409C-BE32-E72D297353CC}">
              <c16:uniqueId val="{00000001-BA1B-4254-9136-CA873279045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290463692038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9.58</c:v>
                </c:pt>
                <c:pt idx="1">
                  <c:v>13.86</c:v>
                </c:pt>
                <c:pt idx="2">
                  <c:v>13.32</c:v>
                </c:pt>
                <c:pt idx="3">
                  <c:v>13.58</c:v>
                </c:pt>
                <c:pt idx="4">
                  <c:v>10.57</c:v>
                </c:pt>
              </c:numCache>
            </c:numRef>
          </c:val>
          <c:extLst>
            <c:ext xmlns:c16="http://schemas.microsoft.com/office/drawing/2014/chart" uri="{C3380CC4-5D6E-409C-BE32-E72D297353CC}">
              <c16:uniqueId val="{00000000-6790-49ED-9817-56732A304F7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31.18</c:v>
                </c:pt>
                <c:pt idx="1">
                  <c:v>30.33</c:v>
                </c:pt>
                <c:pt idx="2">
                  <c:v>32.06</c:v>
                </c:pt>
                <c:pt idx="3">
                  <c:v>33.64</c:v>
                </c:pt>
                <c:pt idx="4">
                  <c:v>33.299999999999997</c:v>
                </c:pt>
              </c:numCache>
            </c:numRef>
          </c:val>
          <c:extLst>
            <c:ext xmlns:c16="http://schemas.microsoft.com/office/drawing/2014/chart" uri="{C3380CC4-5D6E-409C-BE32-E72D297353CC}">
              <c16:uniqueId val="{00000001-6790-49ED-9817-56732A304F72}"/>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-12.47</c:v>
                </c:pt>
                <c:pt idx="1">
                  <c:v>-1.57</c:v>
                </c:pt>
                <c:pt idx="2">
                  <c:v>0.71</c:v>
                </c:pt>
                <c:pt idx="3">
                  <c:v>-3.98</c:v>
                </c:pt>
                <c:pt idx="4">
                  <c:v>-7.61</c:v>
                </c:pt>
              </c:numCache>
            </c:numRef>
          </c:val>
          <c:smooth val="0"/>
          <c:extLst>
            <c:ext xmlns:c16="http://schemas.microsoft.com/office/drawing/2014/chart" uri="{C3380CC4-5D6E-409C-BE32-E72D297353CC}">
              <c16:uniqueId val="{00000002-6790-49ED-9817-56732A304F7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5</c:v>
                </c:pt>
                <c:pt idx="2">
                  <c:v>#N/A</c:v>
                </c:pt>
                <c:pt idx="3">
                  <c:v>5.34</c:v>
                </c:pt>
                <c:pt idx="4">
                  <c:v>#N/A</c:v>
                </c:pt>
                <c:pt idx="5">
                  <c:v>5.25</c:v>
                </c:pt>
                <c:pt idx="6">
                  <c:v>#N/A</c:v>
                </c:pt>
                <c:pt idx="7">
                  <c:v>0.01</c:v>
                </c:pt>
                <c:pt idx="8">
                  <c:v>#N/A</c:v>
                </c:pt>
                <c:pt idx="9">
                  <c:v>0.01</c:v>
                </c:pt>
              </c:numCache>
            </c:numRef>
          </c:val>
          <c:extLst>
            <c:ext xmlns:c16="http://schemas.microsoft.com/office/drawing/2014/chart" uri="{C3380CC4-5D6E-409C-BE32-E72D297353CC}">
              <c16:uniqueId val="{00000000-BC58-403C-BAB2-737F124C0BD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C58-403C-BAB2-737F124C0BDF}"/>
            </c:ext>
          </c:extLst>
        </c:ser>
        <c:ser>
          <c:idx val="2"/>
          <c:order val="2"/>
          <c:tx>
            <c:strRef>
              <c:f>データシート!$A$29</c:f>
              <c:strCache>
                <c:ptCount val="1"/>
                <c:pt idx="0">
                  <c:v>香取市農業集落排水事業会計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0.08</c:v>
                </c:pt>
                <c:pt idx="2">
                  <c:v>#N/A</c:v>
                </c:pt>
                <c:pt idx="3">
                  <c:v>0.06</c:v>
                </c:pt>
                <c:pt idx="4">
                  <c:v>#N/A</c:v>
                </c:pt>
                <c:pt idx="5">
                  <c:v>0.06</c:v>
                </c:pt>
                <c:pt idx="6">
                  <c:v>#N/A</c:v>
                </c:pt>
                <c:pt idx="7">
                  <c:v>0.06</c:v>
                </c:pt>
                <c:pt idx="8">
                  <c:v>#N/A</c:v>
                </c:pt>
                <c:pt idx="9">
                  <c:v>0.09</c:v>
                </c:pt>
              </c:numCache>
            </c:numRef>
          </c:val>
          <c:extLst>
            <c:ext xmlns:c16="http://schemas.microsoft.com/office/drawing/2014/chart" uri="{C3380CC4-5D6E-409C-BE32-E72D297353CC}">
              <c16:uniqueId val="{00000002-BC58-403C-BAB2-737F124C0BDF}"/>
            </c:ext>
          </c:extLst>
        </c:ser>
        <c:ser>
          <c:idx val="3"/>
          <c:order val="3"/>
          <c:tx>
            <c:strRef>
              <c:f>データシート!$A$30</c:f>
              <c:strCache>
                <c:ptCount val="1"/>
                <c:pt idx="0">
                  <c:v>香取市太陽光発電事業特別会計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7.0000000000000007E-2</c:v>
                </c:pt>
                <c:pt idx="2">
                  <c:v>#N/A</c:v>
                </c:pt>
                <c:pt idx="3">
                  <c:v>0.03</c:v>
                </c:pt>
                <c:pt idx="4">
                  <c:v>#N/A</c:v>
                </c:pt>
                <c:pt idx="5">
                  <c:v>7.0000000000000007E-2</c:v>
                </c:pt>
                <c:pt idx="6">
                  <c:v>#N/A</c:v>
                </c:pt>
                <c:pt idx="7">
                  <c:v>0.04</c:v>
                </c:pt>
                <c:pt idx="8">
                  <c:v>#N/A</c:v>
                </c:pt>
                <c:pt idx="9">
                  <c:v>0.2</c:v>
                </c:pt>
              </c:numCache>
            </c:numRef>
          </c:val>
          <c:extLst>
            <c:ext xmlns:c16="http://schemas.microsoft.com/office/drawing/2014/chart" uri="{C3380CC4-5D6E-409C-BE32-E72D297353CC}">
              <c16:uniqueId val="{00000003-BC58-403C-BAB2-737F124C0BDF}"/>
            </c:ext>
          </c:extLst>
        </c:ser>
        <c:ser>
          <c:idx val="4"/>
          <c:order val="4"/>
          <c:tx>
            <c:strRef>
              <c:f>データシート!$A$31</c:f>
              <c:strCache>
                <c:ptCount val="1"/>
                <c:pt idx="0">
                  <c:v>香取市公共下水道事業会計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0.28999999999999998</c:v>
                </c:pt>
                <c:pt idx="2">
                  <c:v>#N/A</c:v>
                </c:pt>
                <c:pt idx="3">
                  <c:v>0.28000000000000003</c:v>
                </c:pt>
                <c:pt idx="4">
                  <c:v>#N/A</c:v>
                </c:pt>
                <c:pt idx="5">
                  <c:v>0.25</c:v>
                </c:pt>
                <c:pt idx="6">
                  <c:v>#N/A</c:v>
                </c:pt>
                <c:pt idx="7">
                  <c:v>0.25</c:v>
                </c:pt>
                <c:pt idx="8">
                  <c:v>#N/A</c:v>
                </c:pt>
                <c:pt idx="9">
                  <c:v>0.48</c:v>
                </c:pt>
              </c:numCache>
            </c:numRef>
          </c:val>
          <c:extLst>
            <c:ext xmlns:c16="http://schemas.microsoft.com/office/drawing/2014/chart" uri="{C3380CC4-5D6E-409C-BE32-E72D297353CC}">
              <c16:uniqueId val="{00000004-BC58-403C-BAB2-737F124C0BDF}"/>
            </c:ext>
          </c:extLst>
        </c:ser>
        <c:ser>
          <c:idx val="5"/>
          <c:order val="5"/>
          <c:tx>
            <c:strRef>
              <c:f>データシート!$A$32</c:f>
              <c:strCache>
                <c:ptCount val="1"/>
                <c:pt idx="0">
                  <c:v>香取市国民健康保険事業特別会計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1.4</c:v>
                </c:pt>
                <c:pt idx="2">
                  <c:v>#N/A</c:v>
                </c:pt>
                <c:pt idx="3">
                  <c:v>1.39</c:v>
                </c:pt>
                <c:pt idx="4">
                  <c:v>#N/A</c:v>
                </c:pt>
                <c:pt idx="5">
                  <c:v>1.67</c:v>
                </c:pt>
                <c:pt idx="6">
                  <c:v>#N/A</c:v>
                </c:pt>
                <c:pt idx="7">
                  <c:v>1.76</c:v>
                </c:pt>
                <c:pt idx="8">
                  <c:v>#N/A</c:v>
                </c:pt>
                <c:pt idx="9">
                  <c:v>0.54</c:v>
                </c:pt>
              </c:numCache>
            </c:numRef>
          </c:val>
          <c:extLst>
            <c:ext xmlns:c16="http://schemas.microsoft.com/office/drawing/2014/chart" uri="{C3380CC4-5D6E-409C-BE32-E72D297353CC}">
              <c16:uniqueId val="{00000005-BC58-403C-BAB2-737F124C0BDF}"/>
            </c:ext>
          </c:extLst>
        </c:ser>
        <c:ser>
          <c:idx val="6"/>
          <c:order val="6"/>
          <c:tx>
            <c:strRef>
              <c:f>データシート!$A$33</c:f>
              <c:strCache>
                <c:ptCount val="1"/>
                <c:pt idx="0">
                  <c:v>香取市介護保険事業特別会計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0.34</c:v>
                </c:pt>
                <c:pt idx="2">
                  <c:v>#N/A</c:v>
                </c:pt>
                <c:pt idx="3">
                  <c:v>0.88</c:v>
                </c:pt>
                <c:pt idx="4">
                  <c:v>#N/A</c:v>
                </c:pt>
                <c:pt idx="5">
                  <c:v>1.38</c:v>
                </c:pt>
                <c:pt idx="6">
                  <c:v>#N/A</c:v>
                </c:pt>
                <c:pt idx="7">
                  <c:v>1.99</c:v>
                </c:pt>
                <c:pt idx="8">
                  <c:v>#N/A</c:v>
                </c:pt>
                <c:pt idx="9">
                  <c:v>1.55</c:v>
                </c:pt>
              </c:numCache>
            </c:numRef>
          </c:val>
          <c:extLst>
            <c:ext xmlns:c16="http://schemas.microsoft.com/office/drawing/2014/chart" uri="{C3380CC4-5D6E-409C-BE32-E72D297353CC}">
              <c16:uniqueId val="{00000006-BC58-403C-BAB2-737F124C0BDF}"/>
            </c:ext>
          </c:extLst>
        </c:ser>
        <c:ser>
          <c:idx val="7"/>
          <c:order val="7"/>
          <c:tx>
            <c:strRef>
              <c:f>データシート!$A$34</c:f>
              <c:strCache>
                <c:ptCount val="1"/>
                <c:pt idx="0">
                  <c:v>香取市簡易水道事業会計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2.7</c:v>
                </c:pt>
                <c:pt idx="2">
                  <c:v>#N/A</c:v>
                </c:pt>
                <c:pt idx="3">
                  <c:v>2.73</c:v>
                </c:pt>
                <c:pt idx="4">
                  <c:v>#N/A</c:v>
                </c:pt>
                <c:pt idx="5">
                  <c:v>2.75</c:v>
                </c:pt>
                <c:pt idx="6">
                  <c:v>#N/A</c:v>
                </c:pt>
                <c:pt idx="7">
                  <c:v>2.88</c:v>
                </c:pt>
                <c:pt idx="8">
                  <c:v>#N/A</c:v>
                </c:pt>
                <c:pt idx="9">
                  <c:v>3</c:v>
                </c:pt>
              </c:numCache>
            </c:numRef>
          </c:val>
          <c:extLst>
            <c:ext xmlns:c16="http://schemas.microsoft.com/office/drawing/2014/chart" uri="{C3380CC4-5D6E-409C-BE32-E72D297353CC}">
              <c16:uniqueId val="{00000007-BC58-403C-BAB2-737F124C0BD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9.57</c:v>
                </c:pt>
                <c:pt idx="2">
                  <c:v>#N/A</c:v>
                </c:pt>
                <c:pt idx="3">
                  <c:v>13.85</c:v>
                </c:pt>
                <c:pt idx="4">
                  <c:v>#N/A</c:v>
                </c:pt>
                <c:pt idx="5">
                  <c:v>13.31</c:v>
                </c:pt>
                <c:pt idx="6">
                  <c:v>#N/A</c:v>
                </c:pt>
                <c:pt idx="7">
                  <c:v>13.58</c:v>
                </c:pt>
                <c:pt idx="8">
                  <c:v>#N/A</c:v>
                </c:pt>
                <c:pt idx="9">
                  <c:v>10.56</c:v>
                </c:pt>
              </c:numCache>
            </c:numRef>
          </c:val>
          <c:extLst>
            <c:ext xmlns:c16="http://schemas.microsoft.com/office/drawing/2014/chart" uri="{C3380CC4-5D6E-409C-BE32-E72D297353CC}">
              <c16:uniqueId val="{00000008-BC58-403C-BAB2-737F124C0BDF}"/>
            </c:ext>
          </c:extLst>
        </c:ser>
        <c:ser>
          <c:idx val="9"/>
          <c:order val="9"/>
          <c:tx>
            <c:strRef>
              <c:f>データシート!$A$36</c:f>
              <c:strCache>
                <c:ptCount val="1"/>
                <c:pt idx="0">
                  <c:v>香取市水道事業会計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7.5</c:v>
                </c:pt>
                <c:pt idx="2">
                  <c:v>#N/A</c:v>
                </c:pt>
                <c:pt idx="3">
                  <c:v>7.86</c:v>
                </c:pt>
                <c:pt idx="4">
                  <c:v>#N/A</c:v>
                </c:pt>
                <c:pt idx="5">
                  <c:v>9.25</c:v>
                </c:pt>
                <c:pt idx="6">
                  <c:v>#N/A</c:v>
                </c:pt>
                <c:pt idx="7">
                  <c:v>8.7200000000000006</c:v>
                </c:pt>
                <c:pt idx="8">
                  <c:v>#N/A</c:v>
                </c:pt>
                <c:pt idx="9">
                  <c:v>11.01</c:v>
                </c:pt>
              </c:numCache>
            </c:numRef>
          </c:val>
          <c:extLst>
            <c:ext xmlns:c16="http://schemas.microsoft.com/office/drawing/2014/chart" uri="{C3380CC4-5D6E-409C-BE32-E72D297353CC}">
              <c16:uniqueId val="{00000009-BC58-403C-BAB2-737F124C0BDF}"/>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3111</c:v>
                </c:pt>
                <c:pt idx="5">
                  <c:v>3229</c:v>
                </c:pt>
                <c:pt idx="8">
                  <c:v>3366</c:v>
                </c:pt>
                <c:pt idx="11">
                  <c:v>3675</c:v>
                </c:pt>
                <c:pt idx="14">
                  <c:v>3681</c:v>
                </c:pt>
              </c:numCache>
            </c:numRef>
          </c:val>
          <c:extLst>
            <c:ext xmlns:c16="http://schemas.microsoft.com/office/drawing/2014/chart" uri="{C3380CC4-5D6E-409C-BE32-E72D297353CC}">
              <c16:uniqueId val="{00000000-C179-4226-837A-8C4E1DE5BFA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179-4226-837A-8C4E1DE5BFA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37</c:v>
                </c:pt>
                <c:pt idx="3">
                  <c:v>38</c:v>
                </c:pt>
                <c:pt idx="6">
                  <c:v>36</c:v>
                </c:pt>
                <c:pt idx="9">
                  <c:v>37</c:v>
                </c:pt>
                <c:pt idx="12">
                  <c:v>37</c:v>
                </c:pt>
              </c:numCache>
            </c:numRef>
          </c:val>
          <c:extLst>
            <c:ext xmlns:c16="http://schemas.microsoft.com/office/drawing/2014/chart" uri="{C3380CC4-5D6E-409C-BE32-E72D297353CC}">
              <c16:uniqueId val="{00000002-C179-4226-837A-8C4E1DE5BFA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238</c:v>
                </c:pt>
                <c:pt idx="3">
                  <c:v>149</c:v>
                </c:pt>
                <c:pt idx="6">
                  <c:v>74</c:v>
                </c:pt>
                <c:pt idx="9">
                  <c:v>88</c:v>
                </c:pt>
                <c:pt idx="12">
                  <c:v>121</c:v>
                </c:pt>
              </c:numCache>
            </c:numRef>
          </c:val>
          <c:extLst>
            <c:ext xmlns:c16="http://schemas.microsoft.com/office/drawing/2014/chart" uri="{C3380CC4-5D6E-409C-BE32-E72D297353CC}">
              <c16:uniqueId val="{00000003-C179-4226-837A-8C4E1DE5BFA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817</c:v>
                </c:pt>
                <c:pt idx="3">
                  <c:v>828</c:v>
                </c:pt>
                <c:pt idx="6">
                  <c:v>959</c:v>
                </c:pt>
                <c:pt idx="9">
                  <c:v>722</c:v>
                </c:pt>
                <c:pt idx="12">
                  <c:v>716</c:v>
                </c:pt>
              </c:numCache>
            </c:numRef>
          </c:val>
          <c:extLst>
            <c:ext xmlns:c16="http://schemas.microsoft.com/office/drawing/2014/chart" uri="{C3380CC4-5D6E-409C-BE32-E72D297353CC}">
              <c16:uniqueId val="{00000004-C179-4226-837A-8C4E1DE5BFA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79-4226-837A-8C4E1DE5BFA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179-4226-837A-8C4E1DE5BFA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3433</c:v>
                </c:pt>
                <c:pt idx="3">
                  <c:v>3728</c:v>
                </c:pt>
                <c:pt idx="6">
                  <c:v>3814</c:v>
                </c:pt>
                <c:pt idx="9">
                  <c:v>4454</c:v>
                </c:pt>
                <c:pt idx="12">
                  <c:v>4534</c:v>
                </c:pt>
              </c:numCache>
            </c:numRef>
          </c:val>
          <c:extLst>
            <c:ext xmlns:c16="http://schemas.microsoft.com/office/drawing/2014/chart" uri="{C3380CC4-5D6E-409C-BE32-E72D297353CC}">
              <c16:uniqueId val="{00000007-C179-4226-837A-8C4E1DE5BFA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1414</c:v>
                </c:pt>
                <c:pt idx="2">
                  <c:v>#N/A</c:v>
                </c:pt>
                <c:pt idx="3">
                  <c:v>#N/A</c:v>
                </c:pt>
                <c:pt idx="4">
                  <c:v>1514</c:v>
                </c:pt>
                <c:pt idx="5">
                  <c:v>#N/A</c:v>
                </c:pt>
                <c:pt idx="6">
                  <c:v>#N/A</c:v>
                </c:pt>
                <c:pt idx="7">
                  <c:v>1517</c:v>
                </c:pt>
                <c:pt idx="8">
                  <c:v>#N/A</c:v>
                </c:pt>
                <c:pt idx="9">
                  <c:v>#N/A</c:v>
                </c:pt>
                <c:pt idx="10">
                  <c:v>1626</c:v>
                </c:pt>
                <c:pt idx="11">
                  <c:v>#N/A</c:v>
                </c:pt>
                <c:pt idx="12">
                  <c:v>#N/A</c:v>
                </c:pt>
                <c:pt idx="13">
                  <c:v>1727</c:v>
                </c:pt>
                <c:pt idx="14">
                  <c:v>#N/A</c:v>
                </c:pt>
              </c:numCache>
            </c:numRef>
          </c:val>
          <c:smooth val="0"/>
          <c:extLst>
            <c:ext xmlns:c16="http://schemas.microsoft.com/office/drawing/2014/chart" uri="{C3380CC4-5D6E-409C-BE32-E72D297353CC}">
              <c16:uniqueId val="{00000008-C179-4226-837A-8C4E1DE5BFA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39537</c:v>
                </c:pt>
                <c:pt idx="5">
                  <c:v>39014</c:v>
                </c:pt>
                <c:pt idx="8">
                  <c:v>38120</c:v>
                </c:pt>
                <c:pt idx="11">
                  <c:v>36952</c:v>
                </c:pt>
                <c:pt idx="14">
                  <c:v>36456</c:v>
                </c:pt>
              </c:numCache>
            </c:numRef>
          </c:val>
          <c:extLst>
            <c:ext xmlns:c16="http://schemas.microsoft.com/office/drawing/2014/chart" uri="{C3380CC4-5D6E-409C-BE32-E72D297353CC}">
              <c16:uniqueId val="{00000000-BA74-4D40-8316-5976AF27E95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1740</c:v>
                </c:pt>
                <c:pt idx="5">
                  <c:v>1553</c:v>
                </c:pt>
                <c:pt idx="8">
                  <c:v>1417</c:v>
                </c:pt>
                <c:pt idx="11">
                  <c:v>4241</c:v>
                </c:pt>
                <c:pt idx="14">
                  <c:v>4200</c:v>
                </c:pt>
              </c:numCache>
            </c:numRef>
          </c:val>
          <c:extLst>
            <c:ext xmlns:c16="http://schemas.microsoft.com/office/drawing/2014/chart" uri="{C3380CC4-5D6E-409C-BE32-E72D297353CC}">
              <c16:uniqueId val="{00000001-BA74-4D40-8316-5976AF27E95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12206</c:v>
                </c:pt>
                <c:pt idx="5">
                  <c:v>12312</c:v>
                </c:pt>
                <c:pt idx="8">
                  <c:v>12944</c:v>
                </c:pt>
                <c:pt idx="11">
                  <c:v>14036</c:v>
                </c:pt>
                <c:pt idx="14">
                  <c:v>15532</c:v>
                </c:pt>
              </c:numCache>
            </c:numRef>
          </c:val>
          <c:extLst>
            <c:ext xmlns:c16="http://schemas.microsoft.com/office/drawing/2014/chart" uri="{C3380CC4-5D6E-409C-BE32-E72D297353CC}">
              <c16:uniqueId val="{00000002-BA74-4D40-8316-5976AF27E95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74-4D40-8316-5976AF27E95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A74-4D40-8316-5976AF27E95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1</c:v>
                </c:pt>
                <c:pt idx="9">
                  <c:v>329</c:v>
                </c:pt>
                <c:pt idx="12">
                  <c:v>896</c:v>
                </c:pt>
              </c:numCache>
            </c:numRef>
          </c:val>
          <c:extLst>
            <c:ext xmlns:c16="http://schemas.microsoft.com/office/drawing/2014/chart" uri="{C3380CC4-5D6E-409C-BE32-E72D297353CC}">
              <c16:uniqueId val="{00000005-BA74-4D40-8316-5976AF27E95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6165</c:v>
                </c:pt>
                <c:pt idx="3">
                  <c:v>5835</c:v>
                </c:pt>
                <c:pt idx="6">
                  <c:v>5561</c:v>
                </c:pt>
                <c:pt idx="9">
                  <c:v>5471</c:v>
                </c:pt>
                <c:pt idx="12">
                  <c:v>5114</c:v>
                </c:pt>
              </c:numCache>
            </c:numRef>
          </c:val>
          <c:extLst>
            <c:ext xmlns:c16="http://schemas.microsoft.com/office/drawing/2014/chart" uri="{C3380CC4-5D6E-409C-BE32-E72D297353CC}">
              <c16:uniqueId val="{00000006-BA74-4D40-8316-5976AF27E95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516</c:v>
                </c:pt>
                <c:pt idx="3">
                  <c:v>432</c:v>
                </c:pt>
                <c:pt idx="6">
                  <c:v>527</c:v>
                </c:pt>
                <c:pt idx="9">
                  <c:v>550</c:v>
                </c:pt>
                <c:pt idx="12">
                  <c:v>574</c:v>
                </c:pt>
              </c:numCache>
            </c:numRef>
          </c:val>
          <c:extLst>
            <c:ext xmlns:c16="http://schemas.microsoft.com/office/drawing/2014/chart" uri="{C3380CC4-5D6E-409C-BE32-E72D297353CC}">
              <c16:uniqueId val="{00000007-BA74-4D40-8316-5976AF27E95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12626</c:v>
                </c:pt>
                <c:pt idx="3">
                  <c:v>11675</c:v>
                </c:pt>
                <c:pt idx="6">
                  <c:v>10341</c:v>
                </c:pt>
                <c:pt idx="9">
                  <c:v>6478</c:v>
                </c:pt>
                <c:pt idx="12">
                  <c:v>6343</c:v>
                </c:pt>
              </c:numCache>
            </c:numRef>
          </c:val>
          <c:extLst>
            <c:ext xmlns:c16="http://schemas.microsoft.com/office/drawing/2014/chart" uri="{C3380CC4-5D6E-409C-BE32-E72D297353CC}">
              <c16:uniqueId val="{00000008-BA74-4D40-8316-5976AF27E95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178</c:v>
                </c:pt>
                <c:pt idx="3">
                  <c:v>146</c:v>
                </c:pt>
                <c:pt idx="6">
                  <c:v>102</c:v>
                </c:pt>
                <c:pt idx="9">
                  <c:v>68</c:v>
                </c:pt>
                <c:pt idx="12">
                  <c:v>31</c:v>
                </c:pt>
              </c:numCache>
            </c:numRef>
          </c:val>
          <c:extLst>
            <c:ext xmlns:c16="http://schemas.microsoft.com/office/drawing/2014/chart" uri="{C3380CC4-5D6E-409C-BE32-E72D297353CC}">
              <c16:uniqueId val="{00000009-BA74-4D40-8316-5976AF27E95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42802</c:v>
                </c:pt>
                <c:pt idx="3">
                  <c:v>41265</c:v>
                </c:pt>
                <c:pt idx="6">
                  <c:v>39381</c:v>
                </c:pt>
                <c:pt idx="9">
                  <c:v>45554</c:v>
                </c:pt>
                <c:pt idx="12">
                  <c:v>44132</c:v>
                </c:pt>
              </c:numCache>
            </c:numRef>
          </c:val>
          <c:extLst>
            <c:ext xmlns:c16="http://schemas.microsoft.com/office/drawing/2014/chart" uri="{C3380CC4-5D6E-409C-BE32-E72D297353CC}">
              <c16:uniqueId val="{0000000A-BA74-4D40-8316-5976AF27E953}"/>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8803</c:v>
                </c:pt>
                <c:pt idx="2">
                  <c:v>#N/A</c:v>
                </c:pt>
                <c:pt idx="3">
                  <c:v>#N/A</c:v>
                </c:pt>
                <c:pt idx="4">
                  <c:v>6476</c:v>
                </c:pt>
                <c:pt idx="5">
                  <c:v>#N/A</c:v>
                </c:pt>
                <c:pt idx="6">
                  <c:v>#N/A</c:v>
                </c:pt>
                <c:pt idx="7">
                  <c:v>3431</c:v>
                </c:pt>
                <c:pt idx="8">
                  <c:v>#N/A</c:v>
                </c:pt>
                <c:pt idx="9">
                  <c:v>#N/A</c:v>
                </c:pt>
                <c:pt idx="10">
                  <c:v>3219</c:v>
                </c:pt>
                <c:pt idx="11">
                  <c:v>#N/A</c:v>
                </c:pt>
                <c:pt idx="12">
                  <c:v>#N/A</c:v>
                </c:pt>
                <c:pt idx="13">
                  <c:v>903</c:v>
                </c:pt>
                <c:pt idx="14">
                  <c:v>#N/A</c:v>
                </c:pt>
              </c:numCache>
            </c:numRef>
          </c:val>
          <c:smooth val="0"/>
          <c:extLst>
            <c:ext xmlns:c16="http://schemas.microsoft.com/office/drawing/2014/chart" uri="{C3380CC4-5D6E-409C-BE32-E72D297353CC}">
              <c16:uniqueId val="{0000000B-BA74-4D40-8316-5976AF27E95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6775</c:v>
                </c:pt>
                <c:pt idx="1">
                  <c:v>6891</c:v>
                </c:pt>
                <c:pt idx="2">
                  <c:v>6839</c:v>
                </c:pt>
              </c:numCache>
            </c:numRef>
          </c:val>
          <c:extLst>
            <c:ext xmlns:c16="http://schemas.microsoft.com/office/drawing/2014/chart" uri="{C3380CC4-5D6E-409C-BE32-E72D297353CC}">
              <c16:uniqueId val="{00000000-FC7E-4A88-B059-F59BDB1408B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1010</c:v>
                </c:pt>
                <c:pt idx="1">
                  <c:v>2010</c:v>
                </c:pt>
                <c:pt idx="2">
                  <c:v>2510</c:v>
                </c:pt>
              </c:numCache>
            </c:numRef>
          </c:val>
          <c:extLst>
            <c:ext xmlns:c16="http://schemas.microsoft.com/office/drawing/2014/chart" uri="{C3380CC4-5D6E-409C-BE32-E72D297353CC}">
              <c16:uniqueId val="{00000001-FC7E-4A88-B059-F59BDB1408B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6169</c:v>
                </c:pt>
                <c:pt idx="1">
                  <c:v>6210</c:v>
                </c:pt>
                <c:pt idx="2">
                  <c:v>7193</c:v>
                </c:pt>
              </c:numCache>
            </c:numRef>
          </c:val>
          <c:extLst>
            <c:ext xmlns:c16="http://schemas.microsoft.com/office/drawing/2014/chart" uri="{C3380CC4-5D6E-409C-BE32-E72D297353CC}">
              <c16:uniqueId val="{00000002-FC7E-4A88-B059-F59BDB1408B0}"/>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A57-4608-B9B3-8B9EED6E0838}"/>
              </c:ext>
            </c:extLst>
          </c:dPt>
          <c:dPt>
            <c:idx val="1"/>
            <c:bubble3D val="0"/>
            <c:extLst>
              <c:ext xmlns:c16="http://schemas.microsoft.com/office/drawing/2014/chart" uri="{C3380CC4-5D6E-409C-BE32-E72D297353CC}">
                <c16:uniqueId val="{00000001-2A57-4608-B9B3-8B9EED6E0838}"/>
              </c:ext>
            </c:extLst>
          </c:dPt>
          <c:dPt>
            <c:idx val="2"/>
            <c:bubble3D val="0"/>
            <c:extLst>
              <c:ext xmlns:c16="http://schemas.microsoft.com/office/drawing/2014/chart" uri="{C3380CC4-5D6E-409C-BE32-E72D297353CC}">
                <c16:uniqueId val="{00000002-2A57-4608-B9B3-8B9EED6E0838}"/>
              </c:ext>
            </c:extLst>
          </c:dPt>
          <c:dPt>
            <c:idx val="3"/>
            <c:bubble3D val="0"/>
            <c:extLst>
              <c:ext xmlns:c16="http://schemas.microsoft.com/office/drawing/2014/chart" uri="{C3380CC4-5D6E-409C-BE32-E72D297353CC}">
                <c16:uniqueId val="{00000003-2A57-4608-B9B3-8B9EED6E0838}"/>
              </c:ext>
            </c:extLst>
          </c:dPt>
          <c:dPt>
            <c:idx val="4"/>
            <c:bubble3D val="0"/>
            <c:extLst>
              <c:ext xmlns:c16="http://schemas.microsoft.com/office/drawing/2014/chart" uri="{C3380CC4-5D6E-409C-BE32-E72D297353CC}">
                <c16:uniqueId val="{00000004-2A57-4608-B9B3-8B9EED6E0838}"/>
              </c:ext>
            </c:extLst>
          </c:dPt>
          <c:dPt>
            <c:idx val="8"/>
            <c:bubble3D val="0"/>
            <c:extLst>
              <c:ext xmlns:c16="http://schemas.microsoft.com/office/drawing/2014/chart" uri="{C3380CC4-5D6E-409C-BE32-E72D297353CC}">
                <c16:uniqueId val="{00000005-2A57-4608-B9B3-8B9EED6E0838}"/>
              </c:ext>
            </c:extLst>
          </c:dPt>
          <c:dPt>
            <c:idx val="16"/>
            <c:bubble3D val="0"/>
            <c:extLst>
              <c:ext xmlns:c16="http://schemas.microsoft.com/office/drawing/2014/chart" uri="{C3380CC4-5D6E-409C-BE32-E72D297353CC}">
                <c16:uniqueId val="{00000006-2A57-4608-B9B3-8B9EED6E0838}"/>
              </c:ext>
            </c:extLst>
          </c:dPt>
          <c:dPt>
            <c:idx val="24"/>
            <c:bubble3D val="0"/>
            <c:extLst>
              <c:ext xmlns:c16="http://schemas.microsoft.com/office/drawing/2014/chart" uri="{C3380CC4-5D6E-409C-BE32-E72D297353CC}">
                <c16:uniqueId val="{00000007-2A57-4608-B9B3-8B9EED6E0838}"/>
              </c:ext>
            </c:extLst>
          </c:dPt>
          <c:dPt>
            <c:idx val="32"/>
            <c:bubble3D val="0"/>
            <c:extLst>
              <c:ext xmlns:c16="http://schemas.microsoft.com/office/drawing/2014/chart" uri="{C3380CC4-5D6E-409C-BE32-E72D297353CC}">
                <c16:uniqueId val="{00000008-2A57-4608-B9B3-8B9EED6E0838}"/>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R01</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A57-4608-B9B3-8B9EED6E083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2A57-4608-B9B3-8B9EED6E083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2A57-4608-B9B3-8B9EED6E083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2A57-4608-B9B3-8B9EED6E083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2A57-4608-B9B3-8B9EED6E0838}"/>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A57-4608-B9B3-8B9EED6E0838}"/>
                </c:ext>
              </c:extLst>
            </c:dLbl>
            <c:dLbl>
              <c:idx val="16"/>
              <c:layout>
                <c:manualLayout>
                  <c:x val="0"/>
                  <c:y val="1.767575311599601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A57-4608-B9B3-8B9EED6E0838}"/>
                </c:ext>
              </c:extLst>
            </c:dLbl>
            <c:dLbl>
              <c:idx val="24"/>
              <c:layout>
                <c:manualLayout>
                  <c:x val="0"/>
                  <c:y val="-1.767575311599601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A57-4608-B9B3-8B9EED6E0838}"/>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A57-4608-B9B3-8B9EED6E083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51.7</c:v>
                </c:pt>
                <c:pt idx="8">
                  <c:v>53</c:v>
                </c:pt>
                <c:pt idx="16">
                  <c:v>54.1</c:v>
                </c:pt>
                <c:pt idx="24">
                  <c:v>53.9</c:v>
                </c:pt>
                <c:pt idx="32">
                  <c:v>55.5</c:v>
                </c:pt>
              </c:numCache>
            </c:numRef>
          </c:xVal>
          <c:yVal>
            <c:numRef>
              <c:f>公会計指標分析・財政指標組合せ分析表!$BP$51:$DC$51</c:f>
              <c:numCache>
                <c:formatCode>#,##0.0;"▲ "#,##0.0</c:formatCode>
                <c:ptCount val="40"/>
                <c:pt idx="0">
                  <c:v>52.2</c:v>
                </c:pt>
                <c:pt idx="8">
                  <c:v>37.5</c:v>
                </c:pt>
                <c:pt idx="16">
                  <c:v>19.100000000000001</c:v>
                </c:pt>
                <c:pt idx="24">
                  <c:v>18.7</c:v>
                </c:pt>
                <c:pt idx="32">
                  <c:v>5.2</c:v>
                </c:pt>
              </c:numCache>
            </c:numRef>
          </c:yVal>
          <c:smooth val="0"/>
          <c:extLst>
            <c:ext xmlns:c16="http://schemas.microsoft.com/office/drawing/2014/chart" uri="{C3380CC4-5D6E-409C-BE32-E72D297353CC}">
              <c16:uniqueId val="{00000009-2A57-4608-B9B3-8B9EED6E08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2A57-4608-B9B3-8B9EED6E0838}"/>
              </c:ext>
            </c:extLst>
          </c:dPt>
          <c:dPt>
            <c:idx val="1"/>
            <c:bubble3D val="0"/>
            <c:extLst>
              <c:ext xmlns:c16="http://schemas.microsoft.com/office/drawing/2014/chart" uri="{C3380CC4-5D6E-409C-BE32-E72D297353CC}">
                <c16:uniqueId val="{0000000B-2A57-4608-B9B3-8B9EED6E0838}"/>
              </c:ext>
            </c:extLst>
          </c:dPt>
          <c:dPt>
            <c:idx val="2"/>
            <c:bubble3D val="0"/>
            <c:extLst>
              <c:ext xmlns:c16="http://schemas.microsoft.com/office/drawing/2014/chart" uri="{C3380CC4-5D6E-409C-BE32-E72D297353CC}">
                <c16:uniqueId val="{0000000C-2A57-4608-B9B3-8B9EED6E0838}"/>
              </c:ext>
            </c:extLst>
          </c:dPt>
          <c:dPt>
            <c:idx val="3"/>
            <c:bubble3D val="0"/>
            <c:extLst>
              <c:ext xmlns:c16="http://schemas.microsoft.com/office/drawing/2014/chart" uri="{C3380CC4-5D6E-409C-BE32-E72D297353CC}">
                <c16:uniqueId val="{0000000D-2A57-4608-B9B3-8B9EED6E0838}"/>
              </c:ext>
            </c:extLst>
          </c:dPt>
          <c:dPt>
            <c:idx val="4"/>
            <c:bubble3D val="0"/>
            <c:extLst>
              <c:ext xmlns:c16="http://schemas.microsoft.com/office/drawing/2014/chart" uri="{C3380CC4-5D6E-409C-BE32-E72D297353CC}">
                <c16:uniqueId val="{0000000E-2A57-4608-B9B3-8B9EED6E0838}"/>
              </c:ext>
            </c:extLst>
          </c:dPt>
          <c:dPt>
            <c:idx val="8"/>
            <c:bubble3D val="0"/>
            <c:extLst>
              <c:ext xmlns:c16="http://schemas.microsoft.com/office/drawing/2014/chart" uri="{C3380CC4-5D6E-409C-BE32-E72D297353CC}">
                <c16:uniqueId val="{0000000F-2A57-4608-B9B3-8B9EED6E0838}"/>
              </c:ext>
            </c:extLst>
          </c:dPt>
          <c:dPt>
            <c:idx val="16"/>
            <c:bubble3D val="0"/>
            <c:extLst>
              <c:ext xmlns:c16="http://schemas.microsoft.com/office/drawing/2014/chart" uri="{C3380CC4-5D6E-409C-BE32-E72D297353CC}">
                <c16:uniqueId val="{00000010-2A57-4608-B9B3-8B9EED6E0838}"/>
              </c:ext>
            </c:extLst>
          </c:dPt>
          <c:dPt>
            <c:idx val="24"/>
            <c:bubble3D val="0"/>
            <c:extLst>
              <c:ext xmlns:c16="http://schemas.microsoft.com/office/drawing/2014/chart" uri="{C3380CC4-5D6E-409C-BE32-E72D297353CC}">
                <c16:uniqueId val="{00000011-2A57-4608-B9B3-8B9EED6E0838}"/>
              </c:ext>
            </c:extLst>
          </c:dPt>
          <c:dPt>
            <c:idx val="32"/>
            <c:bubble3D val="0"/>
            <c:extLst>
              <c:ext xmlns:c16="http://schemas.microsoft.com/office/drawing/2014/chart" uri="{C3380CC4-5D6E-409C-BE32-E72D297353CC}">
                <c16:uniqueId val="{00000012-2A57-4608-B9B3-8B9EED6E0838}"/>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R01</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A57-4608-B9B3-8B9EED6E0838}"/>
                </c:ext>
              </c:extLst>
            </c:dLbl>
            <c:dLbl>
              <c:idx val="1"/>
              <c:delete val="1"/>
              <c:extLst>
                <c:ext xmlns:c15="http://schemas.microsoft.com/office/drawing/2012/chart" uri="{CE6537A1-D6FC-4f65-9D91-7224C49458BB}"/>
                <c:ext xmlns:c16="http://schemas.microsoft.com/office/drawing/2014/chart" uri="{C3380CC4-5D6E-409C-BE32-E72D297353CC}">
                  <c16:uniqueId val="{0000000B-2A57-4608-B9B3-8B9EED6E0838}"/>
                </c:ext>
              </c:extLst>
            </c:dLbl>
            <c:dLbl>
              <c:idx val="2"/>
              <c:delete val="1"/>
              <c:extLst>
                <c:ext xmlns:c15="http://schemas.microsoft.com/office/drawing/2012/chart" uri="{CE6537A1-D6FC-4f65-9D91-7224C49458BB}"/>
                <c:ext xmlns:c16="http://schemas.microsoft.com/office/drawing/2014/chart" uri="{C3380CC4-5D6E-409C-BE32-E72D297353CC}">
                  <c16:uniqueId val="{0000000C-2A57-4608-B9B3-8B9EED6E0838}"/>
                </c:ext>
              </c:extLst>
            </c:dLbl>
            <c:dLbl>
              <c:idx val="3"/>
              <c:delete val="1"/>
              <c:extLst>
                <c:ext xmlns:c15="http://schemas.microsoft.com/office/drawing/2012/chart" uri="{CE6537A1-D6FC-4f65-9D91-7224C49458BB}"/>
                <c:ext xmlns:c16="http://schemas.microsoft.com/office/drawing/2014/chart" uri="{C3380CC4-5D6E-409C-BE32-E72D297353CC}">
                  <c16:uniqueId val="{0000000D-2A57-4608-B9B3-8B9EED6E0838}"/>
                </c:ext>
              </c:extLst>
            </c:dLbl>
            <c:dLbl>
              <c:idx val="4"/>
              <c:delete val="1"/>
              <c:extLst>
                <c:ext xmlns:c15="http://schemas.microsoft.com/office/drawing/2012/chart" uri="{CE6537A1-D6FC-4f65-9D91-7224C49458BB}"/>
                <c:ext xmlns:c16="http://schemas.microsoft.com/office/drawing/2014/chart" uri="{C3380CC4-5D6E-409C-BE32-E72D297353CC}">
                  <c16:uniqueId val="{0000000E-2A57-4608-B9B3-8B9EED6E0838}"/>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A57-4608-B9B3-8B9EED6E0838}"/>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A57-4608-B9B3-8B9EED6E0838}"/>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A57-4608-B9B3-8B9EED6E0838}"/>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A57-4608-B9B3-8B9EED6E083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60.6</c:v>
                </c:pt>
                <c:pt idx="8">
                  <c:v>62</c:v>
                </c:pt>
                <c:pt idx="16">
                  <c:v>61.7</c:v>
                </c:pt>
                <c:pt idx="24">
                  <c:v>63.5</c:v>
                </c:pt>
                <c:pt idx="32">
                  <c:v>64.400000000000006</c:v>
                </c:pt>
              </c:numCache>
            </c:numRef>
          </c:xVal>
          <c:yVal>
            <c:numRef>
              <c:f>公会計指標分析・財政指標組合せ分析表!$BP$55:$DC$55</c:f>
              <c:numCache>
                <c:formatCode>#,##0.0;"▲ "#,##0.0</c:formatCode>
                <c:ptCount val="40"/>
                <c:pt idx="0">
                  <c:v>22.7</c:v>
                </c:pt>
                <c:pt idx="8">
                  <c:v>27.8</c:v>
                </c:pt>
                <c:pt idx="16">
                  <c:v>19</c:v>
                </c:pt>
                <c:pt idx="24">
                  <c:v>4</c:v>
                </c:pt>
                <c:pt idx="32">
                  <c:v>0.4</c:v>
                </c:pt>
              </c:numCache>
            </c:numRef>
          </c:yVal>
          <c:smooth val="0"/>
          <c:extLst>
            <c:ext xmlns:c16="http://schemas.microsoft.com/office/drawing/2014/chart" uri="{C3380CC4-5D6E-409C-BE32-E72D297353CC}">
              <c16:uniqueId val="{00000013-2A57-4608-B9B3-8B9EED6E0838}"/>
            </c:ext>
          </c:extLst>
        </c:ser>
        <c:dLbls>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16776422366"/>
              <c:y val="0.9079293088363954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460930247798E-2"/>
              <c:y val="0.2508808398950131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E0A-4EA7-ABBF-205E8F548BAA}"/>
              </c:ext>
            </c:extLst>
          </c:dPt>
          <c:dPt>
            <c:idx val="1"/>
            <c:bubble3D val="0"/>
            <c:extLst>
              <c:ext xmlns:c16="http://schemas.microsoft.com/office/drawing/2014/chart" uri="{C3380CC4-5D6E-409C-BE32-E72D297353CC}">
                <c16:uniqueId val="{00000001-2E0A-4EA7-ABBF-205E8F548BAA}"/>
              </c:ext>
            </c:extLst>
          </c:dPt>
          <c:dPt>
            <c:idx val="2"/>
            <c:bubble3D val="0"/>
            <c:extLst>
              <c:ext xmlns:c16="http://schemas.microsoft.com/office/drawing/2014/chart" uri="{C3380CC4-5D6E-409C-BE32-E72D297353CC}">
                <c16:uniqueId val="{00000002-2E0A-4EA7-ABBF-205E8F548BAA}"/>
              </c:ext>
            </c:extLst>
          </c:dPt>
          <c:dPt>
            <c:idx val="3"/>
            <c:bubble3D val="0"/>
            <c:extLst>
              <c:ext xmlns:c16="http://schemas.microsoft.com/office/drawing/2014/chart" uri="{C3380CC4-5D6E-409C-BE32-E72D297353CC}">
                <c16:uniqueId val="{00000003-2E0A-4EA7-ABBF-205E8F548BAA}"/>
              </c:ext>
            </c:extLst>
          </c:dPt>
          <c:dPt>
            <c:idx val="4"/>
            <c:bubble3D val="0"/>
            <c:extLst>
              <c:ext xmlns:c16="http://schemas.microsoft.com/office/drawing/2014/chart" uri="{C3380CC4-5D6E-409C-BE32-E72D297353CC}">
                <c16:uniqueId val="{00000004-2E0A-4EA7-ABBF-205E8F548BAA}"/>
              </c:ext>
            </c:extLst>
          </c:dPt>
          <c:dPt>
            <c:idx val="8"/>
            <c:bubble3D val="0"/>
            <c:extLst>
              <c:ext xmlns:c16="http://schemas.microsoft.com/office/drawing/2014/chart" uri="{C3380CC4-5D6E-409C-BE32-E72D297353CC}">
                <c16:uniqueId val="{00000005-2E0A-4EA7-ABBF-205E8F548BAA}"/>
              </c:ext>
            </c:extLst>
          </c:dPt>
          <c:dPt>
            <c:idx val="16"/>
            <c:bubble3D val="0"/>
            <c:extLst>
              <c:ext xmlns:c16="http://schemas.microsoft.com/office/drawing/2014/chart" uri="{C3380CC4-5D6E-409C-BE32-E72D297353CC}">
                <c16:uniqueId val="{00000006-2E0A-4EA7-ABBF-205E8F548BAA}"/>
              </c:ext>
            </c:extLst>
          </c:dPt>
          <c:dPt>
            <c:idx val="24"/>
            <c:bubble3D val="0"/>
            <c:extLst>
              <c:ext xmlns:c16="http://schemas.microsoft.com/office/drawing/2014/chart" uri="{C3380CC4-5D6E-409C-BE32-E72D297353CC}">
                <c16:uniqueId val="{00000007-2E0A-4EA7-ABBF-205E8F548BAA}"/>
              </c:ext>
            </c:extLst>
          </c:dPt>
          <c:dPt>
            <c:idx val="32"/>
            <c:bubble3D val="0"/>
            <c:extLst>
              <c:ext xmlns:c16="http://schemas.microsoft.com/office/drawing/2014/chart" uri="{C3380CC4-5D6E-409C-BE32-E72D297353CC}">
                <c16:uniqueId val="{00000008-2E0A-4EA7-ABBF-205E8F548BAA}"/>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E0A-4EA7-ABBF-205E8F548BA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0A-4EA7-ABBF-205E8F548BA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0A-4EA7-ABBF-205E8F548BA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0A-4EA7-ABBF-205E8F548BA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0A-4EA7-ABBF-205E8F548BAA}"/>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E0A-4EA7-ABBF-205E8F548BAA}"/>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E0A-4EA7-ABBF-205E8F548BAA}"/>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E0A-4EA7-ABBF-205E8F548BAA}"/>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E0A-4EA7-ABBF-205E8F548BA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8.4</c:v>
                </c:pt>
                <c:pt idx="16">
                  <c:v>8.5</c:v>
                </c:pt>
                <c:pt idx="24">
                  <c:v>8.8000000000000007</c:v>
                </c:pt>
                <c:pt idx="32">
                  <c:v>9.3000000000000007</c:v>
                </c:pt>
              </c:numCache>
            </c:numRef>
          </c:xVal>
          <c:yVal>
            <c:numRef>
              <c:f>公会計指標分析・財政指標組合せ分析表!$BP$73:$DC$73</c:f>
              <c:numCache>
                <c:formatCode>#,##0.0;"▲ "#,##0.0</c:formatCode>
                <c:ptCount val="40"/>
                <c:pt idx="0">
                  <c:v>52.2</c:v>
                </c:pt>
                <c:pt idx="8">
                  <c:v>37.5</c:v>
                </c:pt>
                <c:pt idx="16">
                  <c:v>19.100000000000001</c:v>
                </c:pt>
                <c:pt idx="24">
                  <c:v>18.7</c:v>
                </c:pt>
                <c:pt idx="32">
                  <c:v>5.2</c:v>
                </c:pt>
              </c:numCache>
            </c:numRef>
          </c:yVal>
          <c:smooth val="0"/>
          <c:extLst>
            <c:ext xmlns:c16="http://schemas.microsoft.com/office/drawing/2014/chart" uri="{C3380CC4-5D6E-409C-BE32-E72D297353CC}">
              <c16:uniqueId val="{00000009-2E0A-4EA7-ABBF-205E8F548BA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2E0A-4EA7-ABBF-205E8F548BAA}"/>
              </c:ext>
            </c:extLst>
          </c:dPt>
          <c:dPt>
            <c:idx val="1"/>
            <c:bubble3D val="0"/>
            <c:extLst>
              <c:ext xmlns:c16="http://schemas.microsoft.com/office/drawing/2014/chart" uri="{C3380CC4-5D6E-409C-BE32-E72D297353CC}">
                <c16:uniqueId val="{0000000B-2E0A-4EA7-ABBF-205E8F548BAA}"/>
              </c:ext>
            </c:extLst>
          </c:dPt>
          <c:dPt>
            <c:idx val="2"/>
            <c:bubble3D val="0"/>
            <c:extLst>
              <c:ext xmlns:c16="http://schemas.microsoft.com/office/drawing/2014/chart" uri="{C3380CC4-5D6E-409C-BE32-E72D297353CC}">
                <c16:uniqueId val="{0000000C-2E0A-4EA7-ABBF-205E8F548BAA}"/>
              </c:ext>
            </c:extLst>
          </c:dPt>
          <c:dPt>
            <c:idx val="3"/>
            <c:bubble3D val="0"/>
            <c:extLst>
              <c:ext xmlns:c16="http://schemas.microsoft.com/office/drawing/2014/chart" uri="{C3380CC4-5D6E-409C-BE32-E72D297353CC}">
                <c16:uniqueId val="{0000000D-2E0A-4EA7-ABBF-205E8F548BAA}"/>
              </c:ext>
            </c:extLst>
          </c:dPt>
          <c:dPt>
            <c:idx val="4"/>
            <c:bubble3D val="0"/>
            <c:extLst>
              <c:ext xmlns:c16="http://schemas.microsoft.com/office/drawing/2014/chart" uri="{C3380CC4-5D6E-409C-BE32-E72D297353CC}">
                <c16:uniqueId val="{0000000E-2E0A-4EA7-ABBF-205E8F548BAA}"/>
              </c:ext>
            </c:extLst>
          </c:dPt>
          <c:dPt>
            <c:idx val="8"/>
            <c:bubble3D val="0"/>
            <c:extLst>
              <c:ext xmlns:c16="http://schemas.microsoft.com/office/drawing/2014/chart" uri="{C3380CC4-5D6E-409C-BE32-E72D297353CC}">
                <c16:uniqueId val="{0000000F-2E0A-4EA7-ABBF-205E8F548BAA}"/>
              </c:ext>
            </c:extLst>
          </c:dPt>
          <c:dPt>
            <c:idx val="16"/>
            <c:bubble3D val="0"/>
            <c:extLst>
              <c:ext xmlns:c16="http://schemas.microsoft.com/office/drawing/2014/chart" uri="{C3380CC4-5D6E-409C-BE32-E72D297353CC}">
                <c16:uniqueId val="{00000010-2E0A-4EA7-ABBF-205E8F548BAA}"/>
              </c:ext>
            </c:extLst>
          </c:dPt>
          <c:dPt>
            <c:idx val="24"/>
            <c:bubble3D val="0"/>
            <c:extLst>
              <c:ext xmlns:c16="http://schemas.microsoft.com/office/drawing/2014/chart" uri="{C3380CC4-5D6E-409C-BE32-E72D297353CC}">
                <c16:uniqueId val="{00000011-2E0A-4EA7-ABBF-205E8F548BAA}"/>
              </c:ext>
            </c:extLst>
          </c:dPt>
          <c:dPt>
            <c:idx val="32"/>
            <c:bubble3D val="0"/>
            <c:extLst>
              <c:ext xmlns:c16="http://schemas.microsoft.com/office/drawing/2014/chart" uri="{C3380CC4-5D6E-409C-BE32-E72D297353CC}">
                <c16:uniqueId val="{00000012-2E0A-4EA7-ABBF-205E8F548BAA}"/>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R01</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E0A-4EA7-ABBF-205E8F548BAA}"/>
                </c:ext>
              </c:extLst>
            </c:dLbl>
            <c:dLbl>
              <c:idx val="1"/>
              <c:delete val="1"/>
              <c:extLst>
                <c:ext xmlns:c15="http://schemas.microsoft.com/office/drawing/2012/chart" uri="{CE6537A1-D6FC-4f65-9D91-7224C49458BB}"/>
                <c:ext xmlns:c16="http://schemas.microsoft.com/office/drawing/2014/chart" uri="{C3380CC4-5D6E-409C-BE32-E72D297353CC}">
                  <c16:uniqueId val="{0000000B-2E0A-4EA7-ABBF-205E8F548BAA}"/>
                </c:ext>
              </c:extLst>
            </c:dLbl>
            <c:dLbl>
              <c:idx val="2"/>
              <c:delete val="1"/>
              <c:extLst>
                <c:ext xmlns:c15="http://schemas.microsoft.com/office/drawing/2012/chart" uri="{CE6537A1-D6FC-4f65-9D91-7224C49458BB}"/>
                <c:ext xmlns:c16="http://schemas.microsoft.com/office/drawing/2014/chart" uri="{C3380CC4-5D6E-409C-BE32-E72D297353CC}">
                  <c16:uniqueId val="{0000000C-2E0A-4EA7-ABBF-205E8F548BAA}"/>
                </c:ext>
              </c:extLst>
            </c:dLbl>
            <c:dLbl>
              <c:idx val="3"/>
              <c:delete val="1"/>
              <c:extLst>
                <c:ext xmlns:c15="http://schemas.microsoft.com/office/drawing/2012/chart" uri="{CE6537A1-D6FC-4f65-9D91-7224C49458BB}"/>
                <c:ext xmlns:c16="http://schemas.microsoft.com/office/drawing/2014/chart" uri="{C3380CC4-5D6E-409C-BE32-E72D297353CC}">
                  <c16:uniqueId val="{0000000D-2E0A-4EA7-ABBF-205E8F548BAA}"/>
                </c:ext>
              </c:extLst>
            </c:dLbl>
            <c:dLbl>
              <c:idx val="4"/>
              <c:delete val="1"/>
              <c:extLst>
                <c:ext xmlns:c15="http://schemas.microsoft.com/office/drawing/2012/chart" uri="{CE6537A1-D6FC-4f65-9D91-7224C49458BB}"/>
                <c:ext xmlns:c16="http://schemas.microsoft.com/office/drawing/2014/chart" uri="{C3380CC4-5D6E-409C-BE32-E72D297353CC}">
                  <c16:uniqueId val="{0000000E-2E0A-4EA7-ABBF-205E8F548BAA}"/>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E0A-4EA7-ABBF-205E8F548BAA}"/>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E0A-4EA7-ABBF-205E8F548BAA}"/>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E0A-4EA7-ABBF-205E8F548BAA}"/>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E0A-4EA7-ABBF-205E8F548BA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7.5</c:v>
                </c:pt>
                <c:pt idx="16">
                  <c:v>8</c:v>
                </c:pt>
                <c:pt idx="24">
                  <c:v>8</c:v>
                </c:pt>
                <c:pt idx="32">
                  <c:v>8.3000000000000007</c:v>
                </c:pt>
              </c:numCache>
            </c:numRef>
          </c:xVal>
          <c:yVal>
            <c:numRef>
              <c:f>公会計指標分析・財政指標組合せ分析表!$BP$77:$DC$77</c:f>
              <c:numCache>
                <c:formatCode>#,##0.0;"▲ "#,##0.0</c:formatCode>
                <c:ptCount val="40"/>
                <c:pt idx="0">
                  <c:v>22.7</c:v>
                </c:pt>
                <c:pt idx="8">
                  <c:v>27.8</c:v>
                </c:pt>
                <c:pt idx="16">
                  <c:v>19</c:v>
                </c:pt>
                <c:pt idx="24">
                  <c:v>4</c:v>
                </c:pt>
                <c:pt idx="32">
                  <c:v>0.4</c:v>
                </c:pt>
              </c:numCache>
            </c:numRef>
          </c:yVal>
          <c:smooth val="0"/>
          <c:extLst>
            <c:ext xmlns:c16="http://schemas.microsoft.com/office/drawing/2014/chart" uri="{C3380CC4-5D6E-409C-BE32-E72D297353CC}">
              <c16:uniqueId val="{00000013-2E0A-4EA7-ABBF-205E8F548BAA}"/>
            </c:ext>
          </c:extLst>
        </c:ser>
        <c:dLbls>
          <c:showLegendKey val="0"/>
          <c:showVal val="1"/>
          <c:showCatName val="0"/>
          <c:showSerName val="0"/>
          <c:showPercent val="0"/>
          <c:showBubbleSize val="0"/>
        </c:dLbls>
        <c:axId val="3"/>
        <c:axId val="2"/>
      </c:scatterChart>
      <c:valAx>
        <c:axId val="3"/>
        <c:scaling>
          <c:orientation val="maxMin"/>
          <c:max val="10"/>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553805774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702311404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千葉県香取市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70,791
69,208
262.35
38,891,442
36,564,747
2,170,259
20,536,420
38,492,344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5.2</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082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82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274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latin typeface="ＭＳ Ｐゴシック"/>
              <a:ea typeface="ＭＳ Ｐゴシック"/>
            </a:rPr>
            <a:t>　前年度に比べ、</a:t>
          </a:r>
          <a:r>
            <a:rPr kumimoji="1" lang="en-US" altLang="ja-JP" sz="1150">
              <a:latin typeface="ＭＳ Ｐゴシック"/>
              <a:ea typeface="ＭＳ Ｐゴシック"/>
            </a:rPr>
            <a:t>0.01</a:t>
          </a:r>
          <a:r>
            <a:rPr kumimoji="1" lang="ja-JP" altLang="en-US" sz="1150">
              <a:latin typeface="ＭＳ Ｐゴシック"/>
              <a:ea typeface="ＭＳ Ｐゴシック"/>
            </a:rPr>
            <a:t>減少した。</a:t>
          </a:r>
        </a:p>
        <a:p>
          <a:r>
            <a:rPr kumimoji="1" lang="ja-JP" altLang="en-US" sz="1150">
              <a:latin typeface="ＭＳ Ｐゴシック"/>
              <a:ea typeface="ＭＳ Ｐゴシック"/>
            </a:rPr>
            <a:t>　単年度で見ると、需要額においては包括算定経費・高齢者福祉費・生活保護費等の増、収入額においては地方消費税交付金等の増により、財政力指数は横ばいであったが、令和２年度比0.02の減少となるため、3箇年平均の財政力指数は減少する結果となった。</a:t>
          </a:r>
        </a:p>
        <a:p>
          <a:r>
            <a:rPr kumimoji="1" lang="ja-JP" altLang="en-US" sz="1150">
              <a:latin typeface="ＭＳ Ｐゴシック"/>
              <a:ea typeface="ＭＳ Ｐゴシック"/>
            </a:rPr>
            <a:t>　全国平均を上回っているものの、県平均は下回っており、財政基盤が強固とは言えない。歳入確保に努めつつ、実施事業の取捨選択や公共施設等総合管理計画に基づく施設の統廃合などの歳出削減を推進し、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082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82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99695</xdr:rowOff>
    </xdr:from>
    <xdr:to>
      <xdr:col>23</xdr:col>
      <xdr:colOff>133350</xdr:colOff>
      <xdr:row>44</xdr:row>
      <xdr:rowOff>84455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00445"/>
          <a:ext cx="0" cy="15278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56515</xdr:rowOff>
    </xdr:from>
    <xdr:ext cx="762000" cy="2584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0.24</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84455</xdr:rowOff>
    </xdr:from>
    <xdr:to>
      <xdr:col>24</xdr:col>
      <xdr:colOff>12700</xdr:colOff>
      <xdr:row>44</xdr:row>
      <xdr:rowOff>84455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14605</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43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0.62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99695</xdr:rowOff>
    </xdr:from>
    <xdr:to>
      <xdr:col>24</xdr:col>
      <xdr:colOff>12700</xdr:colOff>
      <xdr:row>35</xdr:row>
      <xdr:rowOff>99695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00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27305</xdr:rowOff>
    </xdr:from>
    <xdr:to>
      <xdr:col>23</xdr:col>
      <xdr:colOff>133350</xdr:colOff>
      <xdr:row>38</xdr:row>
      <xdr:rowOff>67945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54240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59055</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6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39</xdr:row>
      <xdr:rowOff>86995</xdr:rowOff>
    </xdr:from>
    <xdr:to>
      <xdr:col>23</xdr:col>
      <xdr:colOff>184150</xdr:colOff>
      <xdr:row>40</xdr:row>
      <xdr:rowOff>17780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158750</xdr:rowOff>
    </xdr:from>
    <xdr:to>
      <xdr:col>19</xdr:col>
      <xdr:colOff>133350</xdr:colOff>
      <xdr:row>38</xdr:row>
      <xdr:rowOff>27305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5024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46355</xdr:rowOff>
    </xdr:from>
    <xdr:to>
      <xdr:col>19</xdr:col>
      <xdr:colOff>184150</xdr:colOff>
      <xdr:row>39</xdr:row>
      <xdr:rowOff>147955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132715</xdr:rowOff>
    </xdr:from>
    <xdr:ext cx="736600" cy="25082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192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37</xdr:row>
      <xdr:rowOff>78105</xdr:rowOff>
    </xdr:from>
    <xdr:to>
      <xdr:col>15</xdr:col>
      <xdr:colOff>82550</xdr:colOff>
      <xdr:row>37</xdr:row>
      <xdr:rowOff>158750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42175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86995</xdr:rowOff>
    </xdr:from>
    <xdr:to>
      <xdr:col>15</xdr:col>
      <xdr:colOff>133350</xdr:colOff>
      <xdr:row>40</xdr:row>
      <xdr:rowOff>17780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1905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59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37</xdr:row>
      <xdr:rowOff>78105</xdr:rowOff>
    </xdr:from>
    <xdr:to>
      <xdr:col>11</xdr:col>
      <xdr:colOff>31750</xdr:colOff>
      <xdr:row>37</xdr:row>
      <xdr:rowOff>78105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4217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37</xdr:row>
      <xdr:rowOff>67945</xdr:rowOff>
    </xdr:from>
    <xdr:to>
      <xdr:col>11</xdr:col>
      <xdr:colOff>82550</xdr:colOff>
      <xdr:row>37</xdr:row>
      <xdr:rowOff>169545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154940</xdr:rowOff>
    </xdr:from>
    <xdr:ext cx="762000" cy="25146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4985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37</xdr:row>
      <xdr:rowOff>107950</xdr:rowOff>
    </xdr:from>
    <xdr:to>
      <xdr:col>7</xdr:col>
      <xdr:colOff>31750</xdr:colOff>
      <xdr:row>38</xdr:row>
      <xdr:rowOff>38100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22860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537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38</xdr:row>
      <xdr:rowOff>17780</xdr:rowOff>
    </xdr:from>
    <xdr:to>
      <xdr:col>23</xdr:col>
      <xdr:colOff>184150</xdr:colOff>
      <xdr:row>38</xdr:row>
      <xdr:rowOff>118745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32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33655</xdr:rowOff>
    </xdr:from>
    <xdr:ext cx="762000" cy="2584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7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37</xdr:row>
      <xdr:rowOff>147955</xdr:rowOff>
    </xdr:from>
    <xdr:to>
      <xdr:col>19</xdr:col>
      <xdr:colOff>184150</xdr:colOff>
      <xdr:row>38</xdr:row>
      <xdr:rowOff>78105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88265</xdr:rowOff>
    </xdr:from>
    <xdr:ext cx="736600" cy="25082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2604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37</xdr:row>
      <xdr:rowOff>107950</xdr:rowOff>
    </xdr:from>
    <xdr:to>
      <xdr:col>15</xdr:col>
      <xdr:colOff>133350</xdr:colOff>
      <xdr:row>38</xdr:row>
      <xdr:rowOff>38100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48260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22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37</xdr:row>
      <xdr:rowOff>27305</xdr:rowOff>
    </xdr:from>
    <xdr:to>
      <xdr:col>11</xdr:col>
      <xdr:colOff>82550</xdr:colOff>
      <xdr:row>37</xdr:row>
      <xdr:rowOff>128905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139065</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139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37</xdr:row>
      <xdr:rowOff>27305</xdr:rowOff>
    </xdr:from>
    <xdr:to>
      <xdr:col>7</xdr:col>
      <xdr:colOff>31750</xdr:colOff>
      <xdr:row>37</xdr:row>
      <xdr:rowOff>128905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139065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139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274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前年度に比べ、2.0％増加した。</a:t>
          </a:r>
        </a:p>
        <a:p>
          <a:r>
            <a:rPr kumimoji="1" lang="ja-JP" altLang="en-US" sz="1300">
              <a:latin typeface="ＭＳ Ｐゴシック"/>
              <a:ea typeface="ＭＳ Ｐゴシック"/>
            </a:rPr>
            <a:t>　分子は補助費等や物件費増等の影響により、前年度比約1.9％の増となった。それに加え、臨時財政対策債減により分母全体も減となったため、経常収支比率の増加に繋がった。</a:t>
          </a:r>
        </a:p>
        <a:p>
          <a:r>
            <a:rPr kumimoji="1" lang="ja-JP" altLang="en-US" sz="1300">
              <a:latin typeface="ＭＳ Ｐゴシック"/>
              <a:ea typeface="ＭＳ Ｐゴシック"/>
            </a:rPr>
            <a:t>　全国平均や県内平均より低い数値ではあるものの、今後、物価高騰や人件費増等に伴う上昇傾向が続く見込みであるため、より一層経常経費の節減に取り組んでいく。</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082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121920</xdr:rowOff>
    </xdr:from>
    <xdr:to>
      <xdr:col>23</xdr:col>
      <xdr:colOff>133350</xdr:colOff>
      <xdr:row>65</xdr:row>
      <xdr:rowOff>80010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66020"/>
          <a:ext cx="0" cy="1158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52070</xdr:rowOff>
    </xdr:from>
    <xdr:ext cx="762000" cy="251460"/>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963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103.9</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80010</xdr:rowOff>
    </xdr:from>
    <xdr:to>
      <xdr:col>24</xdr:col>
      <xdr:colOff>12700</xdr:colOff>
      <xdr:row>65</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224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36830</xdr:rowOff>
    </xdr:from>
    <xdr:ext cx="762000" cy="259080"/>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79.9</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121920</xdr:rowOff>
    </xdr:from>
    <xdr:to>
      <xdr:col>24</xdr:col>
      <xdr:colOff>12700</xdr:colOff>
      <xdr:row>58</xdr:row>
      <xdr:rowOff>121920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37465</xdr:rowOff>
    </xdr:from>
    <xdr:to>
      <xdr:col>23</xdr:col>
      <xdr:colOff>133350</xdr:colOff>
      <xdr:row>61</xdr:row>
      <xdr:rowOff>133985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495915"/>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151765</xdr:rowOff>
    </xdr:from>
    <xdr:ext cx="762000" cy="259080"/>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102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8255</xdr:rowOff>
    </xdr:from>
    <xdr:to>
      <xdr:col>23</xdr:col>
      <xdr:colOff>184150</xdr:colOff>
      <xdr:row>62</xdr:row>
      <xdr:rowOff>109855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3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163195</xdr:rowOff>
    </xdr:from>
    <xdr:to>
      <xdr:col>19</xdr:col>
      <xdr:colOff>133350</xdr:colOff>
      <xdr:row>61</xdr:row>
      <xdr:rowOff>37465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278745"/>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132080</xdr:rowOff>
    </xdr:from>
    <xdr:to>
      <xdr:col>19</xdr:col>
      <xdr:colOff>184150</xdr:colOff>
      <xdr:row>62</xdr:row>
      <xdr:rowOff>61595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905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46355</xdr:rowOff>
    </xdr:from>
    <xdr:ext cx="736600" cy="259080"/>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76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163195</xdr:rowOff>
    </xdr:from>
    <xdr:to>
      <xdr:col>15</xdr:col>
      <xdr:colOff>82550</xdr:colOff>
      <xdr:row>61</xdr:row>
      <xdr:rowOff>27940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278745"/>
          <a:ext cx="8890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148590</xdr:rowOff>
    </xdr:from>
    <xdr:to>
      <xdr:col>15</xdr:col>
      <xdr:colOff>133350</xdr:colOff>
      <xdr:row>61</xdr:row>
      <xdr:rowOff>78740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63500</xdr:rowOff>
    </xdr:from>
    <xdr:ext cx="762000" cy="25146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5219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27940</xdr:rowOff>
    </xdr:from>
    <xdr:to>
      <xdr:col>11</xdr:col>
      <xdr:colOff>31750</xdr:colOff>
      <xdr:row>61</xdr:row>
      <xdr:rowOff>76200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48639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146050</xdr:rowOff>
    </xdr:from>
    <xdr:to>
      <xdr:col>11</xdr:col>
      <xdr:colOff>82550</xdr:colOff>
      <xdr:row>62</xdr:row>
      <xdr:rowOff>76200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0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60960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690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8255</xdr:rowOff>
    </xdr:from>
    <xdr:to>
      <xdr:col>7</xdr:col>
      <xdr:colOff>31750</xdr:colOff>
      <xdr:row>62</xdr:row>
      <xdr:rowOff>109855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3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94615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4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082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082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082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082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082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61</xdr:row>
      <xdr:rowOff>83185</xdr:rowOff>
    </xdr:from>
    <xdr:to>
      <xdr:col>23</xdr:col>
      <xdr:colOff>184150</xdr:colOff>
      <xdr:row>62</xdr:row>
      <xdr:rowOff>13335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54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99695</xdr:rowOff>
    </xdr:from>
    <xdr:ext cx="762000" cy="25082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386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158115</xdr:rowOff>
    </xdr:from>
    <xdr:to>
      <xdr:col>19</xdr:col>
      <xdr:colOff>184150</xdr:colOff>
      <xdr:row>61</xdr:row>
      <xdr:rowOff>88265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44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98425</xdr:rowOff>
    </xdr:from>
    <xdr:ext cx="736600" cy="25082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21397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112395</xdr:rowOff>
    </xdr:from>
    <xdr:to>
      <xdr:col>15</xdr:col>
      <xdr:colOff>133350</xdr:colOff>
      <xdr:row>60</xdr:row>
      <xdr:rowOff>42545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52705</xdr:rowOff>
    </xdr:from>
    <xdr:ext cx="762000" cy="25082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99968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148590</xdr:rowOff>
    </xdr:from>
    <xdr:to>
      <xdr:col>11</xdr:col>
      <xdr:colOff>82550</xdr:colOff>
      <xdr:row>61</xdr:row>
      <xdr:rowOff>78740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88900</xdr:rowOff>
    </xdr:from>
    <xdr:ext cx="762000" cy="25082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2044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25400</xdr:rowOff>
    </xdr:from>
    <xdr:to>
      <xdr:col>7</xdr:col>
      <xdr:colOff>31750</xdr:colOff>
      <xdr:row>61</xdr:row>
      <xdr:rowOff>127000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137160</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252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2745" cy="3587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09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[128,567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158,103</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140,987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前年度に比べ、4,684円増加した。</a:t>
          </a:r>
        </a:p>
        <a:p>
          <a:r>
            <a:rPr kumimoji="1" lang="ja-JP" altLang="en-US" sz="1300">
              <a:latin typeface="ＭＳ Ｐゴシック"/>
              <a:ea typeface="ＭＳ Ｐゴシック"/>
            </a:rPr>
            <a:t>　人件費は職員定員適正化計画に基づく職員数の削減により減少した。</a:t>
          </a:r>
        </a:p>
        <a:p>
          <a:r>
            <a:rPr kumimoji="1" lang="ja-JP" altLang="en-US" sz="1300">
              <a:latin typeface="ＭＳ Ｐゴシック"/>
              <a:ea typeface="ＭＳ Ｐゴシック"/>
            </a:rPr>
            <a:t>　物件費は、キャッシュレス決済ポイント還元事業の実施やふるさと香取応援寄附金の好調に伴い増加した。</a:t>
          </a:r>
        </a:p>
        <a:p>
          <a:r>
            <a:rPr kumimoji="1" lang="ja-JP" altLang="en-US" sz="1300">
              <a:latin typeface="ＭＳ Ｐゴシック"/>
              <a:ea typeface="ＭＳ Ｐゴシック"/>
            </a:rPr>
            <a:t>　平均値を下回っているが、ごみ処理や消防業務等を一部事務組合で実施していることも要因の一つであるため、引き続き経費抑制に努めていく。</a:t>
          </a:r>
        </a:p>
      </xdr:txBody>
    </xdr:sp>
    <xdr:clientData/>
  </xdr:twoCellAnchor>
  <xdr:oneCellAnchor>
    <xdr:from>
      <xdr:col>3</xdr:col>
      <xdr:colOff>95250</xdr:colOff>
      <xdr:row>77</xdr:row>
      <xdr:rowOff>6350</xdr:rowOff>
    </xdr:from>
    <xdr:ext cx="349885" cy="21717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082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146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082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86995</xdr:rowOff>
    </xdr:from>
    <xdr:to>
      <xdr:col>23</xdr:col>
      <xdr:colOff>133350</xdr:colOff>
      <xdr:row>89</xdr:row>
      <xdr:rowOff>135255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74445"/>
          <a:ext cx="0" cy="1419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107950</xdr:rowOff>
    </xdr:from>
    <xdr:ext cx="762000" cy="2590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6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298,170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135255</xdr:rowOff>
    </xdr:from>
    <xdr:to>
      <xdr:col>24</xdr:col>
      <xdr:colOff>12700</xdr:colOff>
      <xdr:row>89</xdr:row>
      <xdr:rowOff>135255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94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1905</xdr:rowOff>
    </xdr:from>
    <xdr:ext cx="762000" cy="25908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121,621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86995</xdr:rowOff>
    </xdr:from>
    <xdr:to>
      <xdr:col>24</xdr:col>
      <xdr:colOff>12700</xdr:colOff>
      <xdr:row>81</xdr:row>
      <xdr:rowOff>86995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74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105410</xdr:rowOff>
    </xdr:from>
    <xdr:to>
      <xdr:col>23</xdr:col>
      <xdr:colOff>133350</xdr:colOff>
      <xdr:row>81</xdr:row>
      <xdr:rowOff>143510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9286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120650</xdr:rowOff>
    </xdr:from>
    <xdr:ext cx="762000" cy="25146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10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178,145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147955</xdr:rowOff>
    </xdr:from>
    <xdr:to>
      <xdr:col>23</xdr:col>
      <xdr:colOff>184150</xdr:colOff>
      <xdr:row>84</xdr:row>
      <xdr:rowOff>78105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7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102870</xdr:rowOff>
    </xdr:from>
    <xdr:to>
      <xdr:col>19</xdr:col>
      <xdr:colOff>133350</xdr:colOff>
      <xdr:row>81</xdr:row>
      <xdr:rowOff>105410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9903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133350</xdr:rowOff>
    </xdr:from>
    <xdr:to>
      <xdr:col>19</xdr:col>
      <xdr:colOff>184150</xdr:colOff>
      <xdr:row>84</xdr:row>
      <xdr:rowOff>63500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48260</xdr:rowOff>
    </xdr:from>
    <xdr:ext cx="736600" cy="25908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50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176,292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74930</xdr:rowOff>
    </xdr:from>
    <xdr:to>
      <xdr:col>15</xdr:col>
      <xdr:colOff>82550</xdr:colOff>
      <xdr:row>81</xdr:row>
      <xdr:rowOff>102870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6238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93980</xdr:rowOff>
    </xdr:from>
    <xdr:to>
      <xdr:col>15</xdr:col>
      <xdr:colOff>133350</xdr:colOff>
      <xdr:row>84</xdr:row>
      <xdr:rowOff>24130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8890</xdr:rowOff>
    </xdr:from>
    <xdr:ext cx="762000" cy="25082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106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171,422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153670</xdr:rowOff>
    </xdr:from>
    <xdr:to>
      <xdr:col>11</xdr:col>
      <xdr:colOff>31750</xdr:colOff>
      <xdr:row>81</xdr:row>
      <xdr:rowOff>74930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6967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140970</xdr:rowOff>
    </xdr:from>
    <xdr:to>
      <xdr:col>11</xdr:col>
      <xdr:colOff>82550</xdr:colOff>
      <xdr:row>83</xdr:row>
      <xdr:rowOff>71120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55880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86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35560</xdr:rowOff>
    </xdr:from>
    <xdr:to>
      <xdr:col>7</xdr:col>
      <xdr:colOff>31750</xdr:colOff>
      <xdr:row>82</xdr:row>
      <xdr:rowOff>137160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121920</xdr:rowOff>
    </xdr:from>
    <xdr:ext cx="762000" cy="25082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808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142,853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81</xdr:row>
      <xdr:rowOff>92075</xdr:rowOff>
    </xdr:from>
    <xdr:to>
      <xdr:col>23</xdr:col>
      <xdr:colOff>184150</xdr:colOff>
      <xdr:row>82</xdr:row>
      <xdr:rowOff>22225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13335</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0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128,567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54610</xdr:rowOff>
    </xdr:from>
    <xdr:to>
      <xdr:col>19</xdr:col>
      <xdr:colOff>184150</xdr:colOff>
      <xdr:row>81</xdr:row>
      <xdr:rowOff>156210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4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166370</xdr:rowOff>
    </xdr:from>
    <xdr:ext cx="736600" cy="25146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109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123,883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52070</xdr:rowOff>
    </xdr:from>
    <xdr:to>
      <xdr:col>15</xdr:col>
      <xdr:colOff>133350</xdr:colOff>
      <xdr:row>81</xdr:row>
      <xdr:rowOff>153670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163830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08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123,591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23495</xdr:rowOff>
    </xdr:from>
    <xdr:to>
      <xdr:col>11</xdr:col>
      <xdr:colOff>82550</xdr:colOff>
      <xdr:row>81</xdr:row>
      <xdr:rowOff>125095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135890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68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120,065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102870</xdr:rowOff>
    </xdr:from>
    <xdr:to>
      <xdr:col>7</xdr:col>
      <xdr:colOff>31750</xdr:colOff>
      <xdr:row>81</xdr:row>
      <xdr:rowOff>33020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1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43180</xdr:rowOff>
    </xdr:from>
    <xdr:ext cx="762000" cy="25082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8773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108,597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274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en-US" altLang="ja-JP" sz="1300">
              <a:latin typeface="ＭＳ Ｐゴシック"/>
              <a:ea typeface="ＭＳ Ｐゴシック"/>
            </a:rPr>
            <a:t>100</a:t>
          </a:r>
          <a:r>
            <a:rPr kumimoji="1" lang="ja-JP" altLang="en-US" sz="1300">
              <a:latin typeface="ＭＳ Ｐゴシック"/>
              <a:ea typeface="ＭＳ Ｐゴシック"/>
            </a:rPr>
            <a:t>を上回る年度が続く状況であったが、令和５年度指数は100を下回った。要因として、高齢層職員の昇給抑制について、経過措置の１号給昇給を令和５年度に停止したこと等が挙げられる。</a:t>
          </a:r>
        </a:p>
        <a:p>
          <a:r>
            <a:rPr kumimoji="1" lang="ja-JP" altLang="en-US" sz="1300">
              <a:latin typeface="ＭＳ Ｐゴシック"/>
              <a:ea typeface="ＭＳ Ｐゴシック"/>
            </a:rPr>
            <a:t>　引き続き、国及び県の制度を基準として、給与水準の適正化に努めていく。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082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146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082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35560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881100"/>
          <a:ext cx="0" cy="14135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7620</xdr:rowOff>
    </xdr:from>
    <xdr:ext cx="762000" cy="25082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66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35560</xdr:rowOff>
    </xdr:from>
    <xdr:to>
      <xdr:col>81</xdr:col>
      <xdr:colOff>133350</xdr:colOff>
      <xdr:row>89</xdr:row>
      <xdr:rowOff>35560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9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17780</xdr:rowOff>
    </xdr:from>
    <xdr:to>
      <xdr:col>81</xdr:col>
      <xdr:colOff>44450</xdr:colOff>
      <xdr:row>88</xdr:row>
      <xdr:rowOff>86360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10538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118110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19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86360</xdr:rowOff>
    </xdr:from>
    <xdr:to>
      <xdr:col>77</xdr:col>
      <xdr:colOff>44450</xdr:colOff>
      <xdr:row>88</xdr:row>
      <xdr:rowOff>120650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1739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118745</xdr:rowOff>
    </xdr:from>
    <xdr:to>
      <xdr:col>77</xdr:col>
      <xdr:colOff>95250</xdr:colOff>
      <xdr:row>86</xdr:row>
      <xdr:rowOff>48895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9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59055</xdr:rowOff>
    </xdr:from>
    <xdr:ext cx="7366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60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69215</xdr:rowOff>
    </xdr:from>
    <xdr:to>
      <xdr:col>72</xdr:col>
      <xdr:colOff>203200</xdr:colOff>
      <xdr:row>88</xdr:row>
      <xdr:rowOff>120650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5681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41910</xdr:rowOff>
    </xdr:from>
    <xdr:ext cx="762000" cy="25082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437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69215</xdr:rowOff>
    </xdr:from>
    <xdr:to>
      <xdr:col>68</xdr:col>
      <xdr:colOff>152400</xdr:colOff>
      <xdr:row>88</xdr:row>
      <xdr:rowOff>69215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5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170815</xdr:rowOff>
    </xdr:from>
    <xdr:to>
      <xdr:col>68</xdr:col>
      <xdr:colOff>203200</xdr:colOff>
      <xdr:row>86</xdr:row>
      <xdr:rowOff>100965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74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111125</xdr:rowOff>
    </xdr:from>
    <xdr:ext cx="762000" cy="25082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129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135890</xdr:rowOff>
    </xdr:from>
    <xdr:to>
      <xdr:col>64</xdr:col>
      <xdr:colOff>152400</xdr:colOff>
      <xdr:row>86</xdr:row>
      <xdr:rowOff>66040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0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76200</xdr:rowOff>
    </xdr:from>
    <xdr:ext cx="762000" cy="25082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780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137795</xdr:rowOff>
    </xdr:from>
    <xdr:to>
      <xdr:col>81</xdr:col>
      <xdr:colOff>95250</xdr:colOff>
      <xdr:row>88</xdr:row>
      <xdr:rowOff>67945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05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109855</xdr:rowOff>
    </xdr:from>
    <xdr:ext cx="762000" cy="25082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260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35560</xdr:rowOff>
    </xdr:from>
    <xdr:to>
      <xdr:col>77</xdr:col>
      <xdr:colOff>95250</xdr:colOff>
      <xdr:row>88</xdr:row>
      <xdr:rowOff>137160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121920</xdr:rowOff>
    </xdr:from>
    <xdr:ext cx="736600" cy="25082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20952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156210</xdr:rowOff>
    </xdr:from>
    <xdr:ext cx="762000" cy="25082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438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18415</xdr:rowOff>
    </xdr:from>
    <xdr:to>
      <xdr:col>68</xdr:col>
      <xdr:colOff>203200</xdr:colOff>
      <xdr:row>88</xdr:row>
      <xdr:rowOff>120650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06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104775</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92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18415</xdr:rowOff>
    </xdr:from>
    <xdr:to>
      <xdr:col>64</xdr:col>
      <xdr:colOff>152400</xdr:colOff>
      <xdr:row>88</xdr:row>
      <xdr:rowOff>120650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06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104775</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92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2745" cy="35306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[6.81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職員定員適正化計画に基づき、</a:t>
          </a:r>
          <a:r>
            <a:rPr kumimoji="1" lang="ja-JP" altLang="en-US" sz="1300">
              <a:solidFill>
                <a:schemeClr val="tx1"/>
              </a:solidFill>
              <a:latin typeface="ＭＳ Ｐゴシック"/>
              <a:ea typeface="ＭＳ Ｐゴシック"/>
            </a:rPr>
            <a:t>退職者補充抑制の継続や民</a:t>
          </a:r>
          <a:r>
            <a:rPr kumimoji="1" lang="ja-JP" altLang="en-US" sz="1300">
              <a:latin typeface="ＭＳ Ｐゴシック"/>
              <a:ea typeface="ＭＳ Ｐゴシック"/>
            </a:rPr>
            <a:t>間委託（業務委託、民間移譲）の推進等により、引き続き類似団体平均値を大きく下回っている。</a:t>
          </a:r>
        </a:p>
        <a:p>
          <a:r>
            <a:rPr kumimoji="1" lang="ja-JP" altLang="en-US" sz="1300">
              <a:latin typeface="ＭＳ Ｐゴシック"/>
              <a:ea typeface="ＭＳ Ｐゴシック"/>
            </a:rPr>
            <a:t>　令和５年度普通会計職員数は、前年度から7人減の475人となり、人口</a:t>
          </a:r>
          <a:r>
            <a:rPr kumimoji="1" lang="en-US" altLang="ja-JP" sz="1300">
              <a:latin typeface="ＭＳ Ｐゴシック"/>
              <a:ea typeface="ＭＳ Ｐゴシック"/>
            </a:rPr>
            <a:t>1,000</a:t>
          </a:r>
          <a:r>
            <a:rPr kumimoji="1" lang="ja-JP" altLang="en-US" sz="1300">
              <a:latin typeface="ＭＳ Ｐゴシック"/>
              <a:ea typeface="ＭＳ Ｐゴシック"/>
            </a:rPr>
            <a:t>人当たり職員数は</a:t>
          </a:r>
          <a:r>
            <a:rPr kumimoji="1" lang="ja-JP" altLang="en-US" sz="1300">
              <a:solidFill>
                <a:srgbClr val="FF0000"/>
              </a:solidFill>
              <a:latin typeface="ＭＳ Ｐゴシック"/>
              <a:ea typeface="ＭＳ Ｐゴシック"/>
            </a:rPr>
            <a:t>、</a:t>
          </a:r>
          <a:r>
            <a:rPr kumimoji="1" lang="ja-JP" altLang="en-US" sz="1300">
              <a:solidFill>
                <a:schemeClr val="tx1"/>
              </a:solidFill>
              <a:latin typeface="ＭＳ Ｐゴシック"/>
              <a:ea typeface="ＭＳ Ｐゴシック"/>
            </a:rPr>
            <a:t>長期的には減少傾向にある。</a:t>
          </a:r>
          <a:endParaRPr kumimoji="1" lang="ja-JP" altLang="en-US" sz="1300">
            <a:solidFill>
              <a:srgbClr val="FF0000"/>
            </a:solidFill>
            <a:latin typeface="ＭＳ Ｐゴシック"/>
            <a:ea typeface="ＭＳ Ｐゴシック"/>
          </a:endParaRPr>
        </a:p>
        <a:p>
          <a:r>
            <a:rPr kumimoji="1" lang="ja-JP" altLang="en-US" sz="1300">
              <a:latin typeface="ＭＳ Ｐゴシック"/>
              <a:ea typeface="ＭＳ Ｐゴシック"/>
            </a:rPr>
            <a:t>　上記の取組に加え、組織機構や事務事業の見直し等を通し</a:t>
          </a:r>
          <a:r>
            <a:rPr kumimoji="1" lang="ja-JP" altLang="en-US" sz="1300">
              <a:solidFill>
                <a:schemeClr val="tx1"/>
              </a:solidFill>
              <a:latin typeface="ＭＳ Ｐゴシック"/>
              <a:ea typeface="ＭＳ Ｐゴシック"/>
            </a:rPr>
            <a:t>、第４次計画の５年間7.8％減を目標とし、引き続き適正な定員管理に努める。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082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8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082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20955</xdr:rowOff>
    </xdr:from>
    <xdr:to>
      <xdr:col>81</xdr:col>
      <xdr:colOff>44450</xdr:colOff>
      <xdr:row>67</xdr:row>
      <xdr:rowOff>38735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36505"/>
          <a:ext cx="0" cy="13893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10795</xdr:rowOff>
    </xdr:from>
    <xdr:ext cx="762000" cy="2584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97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38735</xdr:rowOff>
    </xdr:from>
    <xdr:to>
      <xdr:col>81</xdr:col>
      <xdr:colOff>133350</xdr:colOff>
      <xdr:row>67</xdr:row>
      <xdr:rowOff>38735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2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107315</xdr:rowOff>
    </xdr:from>
    <xdr:ext cx="76200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79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20955</xdr:rowOff>
    </xdr:from>
    <xdr:to>
      <xdr:col>81</xdr:col>
      <xdr:colOff>133350</xdr:colOff>
      <xdr:row>59</xdr:row>
      <xdr:rowOff>20955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36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83820</xdr:rowOff>
    </xdr:from>
    <xdr:to>
      <xdr:col>81</xdr:col>
      <xdr:colOff>44450</xdr:colOff>
      <xdr:row>60</xdr:row>
      <xdr:rowOff>89535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37082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61595</xdr:rowOff>
    </xdr:from>
    <xdr:ext cx="762000" cy="25908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20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89535</xdr:rowOff>
    </xdr:from>
    <xdr:to>
      <xdr:col>81</xdr:col>
      <xdr:colOff>95250</xdr:colOff>
      <xdr:row>62</xdr:row>
      <xdr:rowOff>19685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4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89535</xdr:rowOff>
    </xdr:from>
    <xdr:to>
      <xdr:col>77</xdr:col>
      <xdr:colOff>44450</xdr:colOff>
      <xdr:row>60</xdr:row>
      <xdr:rowOff>100965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3765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75565</xdr:rowOff>
    </xdr:from>
    <xdr:to>
      <xdr:col>77</xdr:col>
      <xdr:colOff>95250</xdr:colOff>
      <xdr:row>62</xdr:row>
      <xdr:rowOff>6350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161925</xdr:rowOff>
    </xdr:from>
    <xdr:ext cx="7366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203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88900</xdr:rowOff>
    </xdr:from>
    <xdr:to>
      <xdr:col>72</xdr:col>
      <xdr:colOff>203200</xdr:colOff>
      <xdr:row>60</xdr:row>
      <xdr:rowOff>100965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7590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65405</xdr:rowOff>
    </xdr:from>
    <xdr:to>
      <xdr:col>73</xdr:col>
      <xdr:colOff>44450</xdr:colOff>
      <xdr:row>61</xdr:row>
      <xdr:rowOff>167005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151765</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10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88900</xdr:rowOff>
    </xdr:from>
    <xdr:to>
      <xdr:col>68</xdr:col>
      <xdr:colOff>152400</xdr:colOff>
      <xdr:row>60</xdr:row>
      <xdr:rowOff>95250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3759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21590</xdr:rowOff>
    </xdr:from>
    <xdr:to>
      <xdr:col>68</xdr:col>
      <xdr:colOff>203200</xdr:colOff>
      <xdr:row>61</xdr:row>
      <xdr:rowOff>123190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8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107950</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6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26035</xdr:rowOff>
    </xdr:from>
    <xdr:to>
      <xdr:col>64</xdr:col>
      <xdr:colOff>152400</xdr:colOff>
      <xdr:row>61</xdr:row>
      <xdr:rowOff>127635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112395</xdr:rowOff>
    </xdr:from>
    <xdr:ext cx="762000" cy="25082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708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082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082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082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082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082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33020</xdr:rowOff>
    </xdr:from>
    <xdr:to>
      <xdr:col>81</xdr:col>
      <xdr:colOff>95250</xdr:colOff>
      <xdr:row>60</xdr:row>
      <xdr:rowOff>134620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49530</xdr:rowOff>
    </xdr:from>
    <xdr:ext cx="762000" cy="25908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65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38735</xdr:rowOff>
    </xdr:from>
    <xdr:to>
      <xdr:col>77</xdr:col>
      <xdr:colOff>95250</xdr:colOff>
      <xdr:row>60</xdr:row>
      <xdr:rowOff>140335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150495</xdr:rowOff>
    </xdr:from>
    <xdr:ext cx="7366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945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50165</xdr:rowOff>
    </xdr:from>
    <xdr:to>
      <xdr:col>73</xdr:col>
      <xdr:colOff>44450</xdr:colOff>
      <xdr:row>60</xdr:row>
      <xdr:rowOff>151765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161925</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06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38100</xdr:rowOff>
    </xdr:from>
    <xdr:to>
      <xdr:col>68</xdr:col>
      <xdr:colOff>203200</xdr:colOff>
      <xdr:row>60</xdr:row>
      <xdr:rowOff>139700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149860</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9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44450</xdr:rowOff>
    </xdr:from>
    <xdr:to>
      <xdr:col>64</xdr:col>
      <xdr:colOff>152400</xdr:colOff>
      <xdr:row>60</xdr:row>
      <xdr:rowOff>146050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156210</xdr:rowOff>
    </xdr:from>
    <xdr:ext cx="762000" cy="25082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03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745"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a:t>
          </a:r>
          <a:r>
            <a:rPr kumimoji="1" lang="en-US" altLang="ja-JP" sz="1300">
              <a:latin typeface="ＭＳ Ｐゴシック"/>
              <a:ea typeface="ＭＳ Ｐゴシック"/>
            </a:rPr>
            <a:t>0.5％</a:t>
          </a:r>
          <a:r>
            <a:rPr kumimoji="1" lang="ja-JP" altLang="en-US" sz="1300">
              <a:latin typeface="ＭＳ Ｐゴシック"/>
              <a:ea typeface="ＭＳ Ｐゴシック"/>
            </a:rPr>
            <a:t>増加した。</a:t>
          </a:r>
        </a:p>
        <a:p>
          <a:r>
            <a:rPr kumimoji="1" lang="ja-JP" altLang="en-US" sz="1300">
              <a:latin typeface="ＭＳ Ｐゴシック"/>
              <a:ea typeface="ＭＳ Ｐゴシック"/>
            </a:rPr>
            <a:t>　病院事業債管理特別会計設置に伴う病院事業債償還金の増や、旧合併特例事業債償還金の増等により償還額が増加したことが要因である。</a:t>
          </a:r>
        </a:p>
        <a:p>
          <a:r>
            <a:rPr kumimoji="1" lang="ja-JP" altLang="en-US" sz="1300">
              <a:latin typeface="ＭＳ Ｐゴシック"/>
              <a:ea typeface="ＭＳ Ｐゴシック"/>
            </a:rPr>
            <a:t>　今後も旧合併特例事業債や</a:t>
          </a:r>
          <a:r>
            <a:rPr kumimoji="1" lang="ja-JP" altLang="en-US" sz="1300">
              <a:latin typeface="ＭＳ ゴシック"/>
              <a:ea typeface="ＭＳ ゴシック"/>
            </a:rPr>
            <a:t>過疎対策事業債</a:t>
          </a:r>
          <a:r>
            <a:rPr kumimoji="1" lang="ja-JP" altLang="en-US" sz="1300">
              <a:latin typeface="ＭＳ Ｐゴシック"/>
              <a:ea typeface="ＭＳ Ｐゴシック"/>
            </a:rPr>
            <a:t>を活用した事業が控えているため、計画的な地方債の発行により、健全な財政運営に努めていく。</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082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48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082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151765</xdr:rowOff>
    </xdr:from>
    <xdr:ext cx="762000"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111760</xdr:rowOff>
    </xdr:from>
    <xdr:to>
      <xdr:col>81</xdr:col>
      <xdr:colOff>44450</xdr:colOff>
      <xdr:row>44</xdr:row>
      <xdr:rowOff>119380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283960"/>
          <a:ext cx="0" cy="1379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91440</xdr:rowOff>
    </xdr:from>
    <xdr:ext cx="762000" cy="259080"/>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3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119380</xdr:rowOff>
    </xdr:from>
    <xdr:to>
      <xdr:col>81</xdr:col>
      <xdr:colOff>133350</xdr:colOff>
      <xdr:row>44</xdr:row>
      <xdr:rowOff>119380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63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26670</xdr:rowOff>
    </xdr:from>
    <xdr:ext cx="762000" cy="259080"/>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27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111760</xdr:rowOff>
    </xdr:from>
    <xdr:to>
      <xdr:col>81</xdr:col>
      <xdr:colOff>133350</xdr:colOff>
      <xdr:row>36</xdr:row>
      <xdr:rowOff>111760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283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104775</xdr:rowOff>
    </xdr:from>
    <xdr:to>
      <xdr:col>81</xdr:col>
      <xdr:colOff>44450</xdr:colOff>
      <xdr:row>41</xdr:row>
      <xdr:rowOff>162560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134225"/>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13335</xdr:rowOff>
    </xdr:from>
    <xdr:ext cx="762000" cy="259080"/>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713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168275</xdr:rowOff>
    </xdr:from>
    <xdr:to>
      <xdr:col>81</xdr:col>
      <xdr:colOff>95250</xdr:colOff>
      <xdr:row>41</xdr:row>
      <xdr:rowOff>98425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70485</xdr:rowOff>
    </xdr:from>
    <xdr:to>
      <xdr:col>77</xdr:col>
      <xdr:colOff>44450</xdr:colOff>
      <xdr:row>41</xdr:row>
      <xdr:rowOff>104775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0999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133350</xdr:rowOff>
    </xdr:from>
    <xdr:to>
      <xdr:col>77</xdr:col>
      <xdr:colOff>95250</xdr:colOff>
      <xdr:row>41</xdr:row>
      <xdr:rowOff>63500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9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74930</xdr:rowOff>
    </xdr:from>
    <xdr:ext cx="736600" cy="25146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76148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59055</xdr:rowOff>
    </xdr:from>
    <xdr:to>
      <xdr:col>72</xdr:col>
      <xdr:colOff>203200</xdr:colOff>
      <xdr:row>41</xdr:row>
      <xdr:rowOff>70485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0885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133350</xdr:rowOff>
    </xdr:from>
    <xdr:to>
      <xdr:col>73</xdr:col>
      <xdr:colOff>44450</xdr:colOff>
      <xdr:row>41</xdr:row>
      <xdr:rowOff>63500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9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74930</xdr:rowOff>
    </xdr:from>
    <xdr:ext cx="762000" cy="25146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7614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24765</xdr:rowOff>
    </xdr:from>
    <xdr:to>
      <xdr:col>68</xdr:col>
      <xdr:colOff>152400</xdr:colOff>
      <xdr:row>41</xdr:row>
      <xdr:rowOff>59055</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0542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70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99060</xdr:rowOff>
    </xdr:from>
    <xdr:to>
      <xdr:col>64</xdr:col>
      <xdr:colOff>152400</xdr:colOff>
      <xdr:row>41</xdr:row>
      <xdr:rowOff>29210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39370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725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111760</xdr:rowOff>
    </xdr:from>
    <xdr:to>
      <xdr:col>81</xdr:col>
      <xdr:colOff>95250</xdr:colOff>
      <xdr:row>42</xdr:row>
      <xdr:rowOff>41910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14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83820</xdr:rowOff>
    </xdr:from>
    <xdr:ext cx="762000" cy="259080"/>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11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53975</xdr:rowOff>
    </xdr:from>
    <xdr:to>
      <xdr:col>77</xdr:col>
      <xdr:colOff>95250</xdr:colOff>
      <xdr:row>41</xdr:row>
      <xdr:rowOff>155575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140335</xdr:rowOff>
    </xdr:from>
    <xdr:ext cx="736600" cy="259080"/>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1697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19685</xdr:rowOff>
    </xdr:from>
    <xdr:to>
      <xdr:col>73</xdr:col>
      <xdr:colOff>44450</xdr:colOff>
      <xdr:row>41</xdr:row>
      <xdr:rowOff>121285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0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106045</xdr:rowOff>
    </xdr:from>
    <xdr:ext cx="762000" cy="259080"/>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135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8255</xdr:rowOff>
    </xdr:from>
    <xdr:to>
      <xdr:col>68</xdr:col>
      <xdr:colOff>203200</xdr:colOff>
      <xdr:row>41</xdr:row>
      <xdr:rowOff>109855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94615</xdr:rowOff>
    </xdr:from>
    <xdr:ext cx="762000" cy="25908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145415</xdr:rowOff>
    </xdr:from>
    <xdr:to>
      <xdr:col>64</xdr:col>
      <xdr:colOff>152400</xdr:colOff>
      <xdr:row>41</xdr:row>
      <xdr:rowOff>75565</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60325</xdr:rowOff>
    </xdr:from>
    <xdr:ext cx="762000" cy="259080"/>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089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745" cy="35877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55" y="154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前年度に比べ、13.5％改善した。</a:t>
          </a:r>
        </a:p>
        <a:p>
          <a:r>
            <a:rPr kumimoji="1" lang="ja-JP" altLang="en-US" sz="1300">
              <a:latin typeface="ＭＳ Ｐゴシック"/>
              <a:ea typeface="ＭＳ Ｐゴシック"/>
            </a:rPr>
            <a:t>　これは、起債残高の減少と、公共施設整備基金、減債基金の充当可能基金の増加が大きく影響したものである。</a:t>
          </a:r>
        </a:p>
        <a:p>
          <a:r>
            <a:rPr kumimoji="1" lang="ja-JP" altLang="en-US" sz="1300">
              <a:latin typeface="ＭＳ Ｐゴシック"/>
              <a:ea typeface="ＭＳ Ｐゴシック"/>
            </a:rPr>
            <a:t>　今後も、公債費等の義務的経費削減を中心とする行財政改革を進め、財政の健全化に努めていく。</a:t>
          </a:r>
        </a:p>
      </xdr:txBody>
    </xdr:sp>
    <xdr:clientData/>
  </xdr:twoCellAnchor>
  <xdr:oneCellAnchor>
    <xdr:from>
      <xdr:col>61</xdr:col>
      <xdr:colOff>6350</xdr:colOff>
      <xdr:row>10</xdr:row>
      <xdr:rowOff>63500</xdr:rowOff>
    </xdr:from>
    <xdr:ext cx="298450" cy="217170"/>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082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94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1460"/>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54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37465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13305"/>
          <a:ext cx="0" cy="14960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9525</xdr:rowOff>
    </xdr:from>
    <xdr:ext cx="762000" cy="25082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7814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130.2</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37465</xdr:rowOff>
    </xdr:from>
    <xdr:to>
      <xdr:col>81</xdr:col>
      <xdr:colOff>133350</xdr:colOff>
      <xdr:row>22</xdr:row>
      <xdr:rowOff>37465</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380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144145</xdr:rowOff>
    </xdr:from>
    <xdr:to>
      <xdr:col>81</xdr:col>
      <xdr:colOff>44450</xdr:colOff>
      <xdr:row>14</xdr:row>
      <xdr:rowOff>127635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6179800" y="2372995"/>
          <a:ext cx="8382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113665</xdr:rowOff>
    </xdr:from>
    <xdr:ext cx="762000" cy="2584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38100</xdr:rowOff>
    </xdr:from>
    <xdr:to>
      <xdr:col>81</xdr:col>
      <xdr:colOff>95250</xdr:colOff>
      <xdr:row>13</xdr:row>
      <xdr:rowOff>139700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127635</xdr:rowOff>
    </xdr:from>
    <xdr:to>
      <xdr:col>77</xdr:col>
      <xdr:colOff>44450</xdr:colOff>
      <xdr:row>14</xdr:row>
      <xdr:rowOff>132080</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5290800" y="25279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79375</xdr:rowOff>
    </xdr:from>
    <xdr:to>
      <xdr:col>77</xdr:col>
      <xdr:colOff>95250</xdr:colOff>
      <xdr:row>14</xdr:row>
      <xdr:rowOff>9525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3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19685</xdr:rowOff>
    </xdr:from>
    <xdr:ext cx="736600" cy="25082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7708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14</xdr:row>
      <xdr:rowOff>132080</xdr:rowOff>
    </xdr:from>
    <xdr:to>
      <xdr:col>72</xdr:col>
      <xdr:colOff>203200</xdr:colOff>
      <xdr:row>16</xdr:row>
      <xdr:rowOff>635</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4401800" y="2532380"/>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80645</xdr:rowOff>
    </xdr:from>
    <xdr:to>
      <xdr:col>73</xdr:col>
      <xdr:colOff>44450</xdr:colOff>
      <xdr:row>15</xdr:row>
      <xdr:rowOff>10795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48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20955</xdr:rowOff>
    </xdr:from>
    <xdr:ext cx="762000" cy="25082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2498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16</xdr:row>
      <xdr:rowOff>635</xdr:rowOff>
    </xdr:from>
    <xdr:to>
      <xdr:col>68</xdr:col>
      <xdr:colOff>152400</xdr:colOff>
      <xdr:row>16</xdr:row>
      <xdr:rowOff>169545</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3512800" y="2743835"/>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10160</xdr:rowOff>
    </xdr:from>
    <xdr:to>
      <xdr:col>68</xdr:col>
      <xdr:colOff>203200</xdr:colOff>
      <xdr:row>15</xdr:row>
      <xdr:rowOff>111760</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58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121920</xdr:rowOff>
    </xdr:from>
    <xdr:ext cx="762000" cy="25082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3507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123190</xdr:rowOff>
    </xdr:from>
    <xdr:to>
      <xdr:col>64</xdr:col>
      <xdr:colOff>152400</xdr:colOff>
      <xdr:row>15</xdr:row>
      <xdr:rowOff>53340</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52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63500</xdr:rowOff>
    </xdr:from>
    <xdr:ext cx="762000" cy="25146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292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13</xdr:row>
      <xdr:rowOff>93345</xdr:rowOff>
    </xdr:from>
    <xdr:to>
      <xdr:col>81</xdr:col>
      <xdr:colOff>95250</xdr:colOff>
      <xdr:row>14</xdr:row>
      <xdr:rowOff>23495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232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141605</xdr:rowOff>
    </xdr:from>
    <xdr:ext cx="762000" cy="259080"/>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37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14</xdr:row>
      <xdr:rowOff>76835</xdr:rowOff>
    </xdr:from>
    <xdr:to>
      <xdr:col>77</xdr:col>
      <xdr:colOff>95250</xdr:colOff>
      <xdr:row>15</xdr:row>
      <xdr:rowOff>6985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247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163195</xdr:rowOff>
    </xdr:from>
    <xdr:ext cx="736600" cy="259080"/>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2563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14</xdr:row>
      <xdr:rowOff>81280</xdr:rowOff>
    </xdr:from>
    <xdr:to>
      <xdr:col>73</xdr:col>
      <xdr:colOff>44450</xdr:colOff>
      <xdr:row>15</xdr:row>
      <xdr:rowOff>11430</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24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168275</xdr:rowOff>
    </xdr:from>
    <xdr:ext cx="762000" cy="25082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25685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121285</xdr:rowOff>
    </xdr:from>
    <xdr:to>
      <xdr:col>68</xdr:col>
      <xdr:colOff>203200</xdr:colOff>
      <xdr:row>16</xdr:row>
      <xdr:rowOff>52070</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2693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36195</xdr:rowOff>
    </xdr:from>
    <xdr:ext cx="762000" cy="259080"/>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2779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118745</xdr:rowOff>
    </xdr:from>
    <xdr:to>
      <xdr:col>64</xdr:col>
      <xdr:colOff>152400</xdr:colOff>
      <xdr:row>17</xdr:row>
      <xdr:rowOff>48895</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3462000" y="286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33655</xdr:rowOff>
    </xdr:from>
    <xdr:ext cx="762000" cy="2584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3131800" y="2948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千葉県香取市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70,791
69,208
262.35
38,891,442
36,564,747
2,170,259
20,536,420
38,492,344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5.2</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09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215" cy="25082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82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25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653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前年度から0.1ポイント増加した。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職員定員適正化計画に基づく職員数の減や市立保育所の統合・民営化等に伴う会計年度任用職員職員数の減等による減少要因はあるものの、人事院勧告に伴う給与改定等の増加要因もあり、横ばいとなっている。</a:t>
          </a:r>
        </a:p>
        <a:p>
          <a:r>
            <a:rPr kumimoji="1" lang="ja-JP" altLang="en-US" sz="1300">
              <a:latin typeface="ＭＳ Ｐゴシック"/>
              <a:ea typeface="ＭＳ Ｐゴシック"/>
            </a:rPr>
            <a:t>　職員数は減少しているため、引き続き適正な定員管理のもと、人件費の抑制に努めていく。</a:t>
          </a:r>
        </a:p>
      </xdr:txBody>
    </xdr:sp>
    <xdr:clientData/>
  </xdr:twoCellAnchor>
  <xdr:oneCellAnchor>
    <xdr:from>
      <xdr:col>3</xdr:col>
      <xdr:colOff>123825</xdr:colOff>
      <xdr:row>29</xdr:row>
      <xdr:rowOff>107950</xdr:rowOff>
    </xdr:from>
    <xdr:ext cx="29019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745" cy="25082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974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974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9745" cy="25082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974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974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745" cy="25082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40</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53340</xdr:rowOff>
    </xdr:from>
    <xdr:ext cx="762000" cy="25082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113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31.9</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81280</xdr:rowOff>
    </xdr:from>
    <xdr:to>
      <xdr:col>24</xdr:col>
      <xdr:colOff>114300</xdr:colOff>
      <xdr:row>40</xdr:row>
      <xdr:rowOff>81280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78740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09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001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29210</xdr:rowOff>
    </xdr:from>
    <xdr:ext cx="728345" cy="25146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72860"/>
          <a:ext cx="7283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27940</xdr:rowOff>
    </xdr:from>
    <xdr:to>
      <xdr:col>15</xdr:col>
      <xdr:colOff>98425</xdr:colOff>
      <xdr:row>37</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0014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147320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123190</xdr:rowOff>
    </xdr:from>
    <xdr:to>
      <xdr:col>11</xdr:col>
      <xdr:colOff>9525</xdr:colOff>
      <xdr:row>37</xdr:row>
      <xdr:rowOff>16510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23940"/>
          <a:ext cx="8890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26670</xdr:rowOff>
    </xdr:from>
    <xdr:to>
      <xdr:col>11</xdr:col>
      <xdr:colOff>60325</xdr:colOff>
      <xdr:row>37</xdr:row>
      <xdr:rowOff>128270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113030</xdr:rowOff>
    </xdr:from>
    <xdr:ext cx="75374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566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147320</xdr:rowOff>
    </xdr:from>
    <xdr:ext cx="75374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1952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74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1270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2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88900</xdr:rowOff>
    </xdr:from>
    <xdr:ext cx="728345" cy="25082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8200"/>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148590</xdr:rowOff>
    </xdr:from>
    <xdr:to>
      <xdr:col>15</xdr:col>
      <xdr:colOff>149225</xdr:colOff>
      <xdr:row>36</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88900</xdr:rowOff>
    </xdr:from>
    <xdr:ext cx="762000" cy="25082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82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137160</xdr:rowOff>
    </xdr:from>
    <xdr:to>
      <xdr:col>11</xdr:col>
      <xdr:colOff>60325</xdr:colOff>
      <xdr:row>37</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77470</xdr:rowOff>
    </xdr:from>
    <xdr:ext cx="753745" cy="25082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7822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12700</xdr:rowOff>
    </xdr:from>
    <xdr:ext cx="75374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200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前年度に比べ、0.5％増加した。</a:t>
          </a:r>
        </a:p>
        <a:p>
          <a:r>
            <a:rPr kumimoji="1" lang="ja-JP" altLang="en-US" sz="1300">
              <a:latin typeface="ＭＳ Ｐゴシック"/>
              <a:ea typeface="ＭＳ Ｐゴシック"/>
            </a:rPr>
            <a:t>　キャッシュレス決済ポイント還元事業の実施やふるさと香取応援寄附金の好調に伴い増加した。</a:t>
          </a:r>
        </a:p>
        <a:p>
          <a:r>
            <a:rPr kumimoji="1" lang="ja-JP" altLang="en-US" sz="1300">
              <a:latin typeface="ＭＳ Ｐゴシック"/>
              <a:ea typeface="ＭＳ Ｐゴシック"/>
            </a:rPr>
            <a:t>　今後は物価高騰に伴う経費増大が見込まれることから空き公共施設の活用や譲渡、施設の統廃合等を積極的に推進し、歳出の抑制に努めていく。</a:t>
          </a:r>
        </a:p>
      </xdr:txBody>
    </xdr:sp>
    <xdr:clientData/>
  </xdr:twoCellAnchor>
  <xdr:oneCellAnchor>
    <xdr:from>
      <xdr:col>62</xdr:col>
      <xdr:colOff>6350</xdr:colOff>
      <xdr:row>9</xdr:row>
      <xdr:rowOff>107950</xdr:rowOff>
    </xdr:from>
    <xdr:ext cx="29019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745" cy="2508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49974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49974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9745" cy="25082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49974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49974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745" cy="25082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152400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0980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118110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67310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53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152400</xdr:rowOff>
    </xdr:from>
    <xdr:to>
      <xdr:col>82</xdr:col>
      <xdr:colOff>196850</xdr:colOff>
      <xdr:row>12</xdr:row>
      <xdr:rowOff>152400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0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76200</xdr:rowOff>
    </xdr:from>
    <xdr:to>
      <xdr:col>82</xdr:col>
      <xdr:colOff>107950</xdr:colOff>
      <xdr:row>14</xdr:row>
      <xdr:rowOff>139700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7650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124460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7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107950</xdr:rowOff>
    </xdr:from>
    <xdr:to>
      <xdr:col>78</xdr:col>
      <xdr:colOff>69850</xdr:colOff>
      <xdr:row>14</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368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29210</xdr:rowOff>
    </xdr:from>
    <xdr:ext cx="736600" cy="25146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6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107950</xdr:rowOff>
    </xdr:from>
    <xdr:to>
      <xdr:col>73</xdr:col>
      <xdr:colOff>180975</xdr:colOff>
      <xdr:row>13</xdr:row>
      <xdr:rowOff>120650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3368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120650</xdr:rowOff>
    </xdr:from>
    <xdr:to>
      <xdr:col>69</xdr:col>
      <xdr:colOff>92075</xdr:colOff>
      <xdr:row>14</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495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99060</xdr:rowOff>
    </xdr:from>
    <xdr:ext cx="753745" cy="25082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4226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165100</xdr:rowOff>
    </xdr:from>
    <xdr:to>
      <xdr:col>65</xdr:col>
      <xdr:colOff>53975</xdr:colOff>
      <xdr:row>17</xdr:row>
      <xdr:rowOff>95250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0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80010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94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74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74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374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14</xdr:row>
      <xdr:rowOff>88900</xdr:rowOff>
    </xdr:from>
    <xdr:to>
      <xdr:col>82</xdr:col>
      <xdr:colOff>158750</xdr:colOff>
      <xdr:row>15</xdr:row>
      <xdr:rowOff>19050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105410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3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25400</xdr:rowOff>
    </xdr:from>
    <xdr:to>
      <xdr:col>78</xdr:col>
      <xdr:colOff>120650</xdr:colOff>
      <xdr:row>14</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137160</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94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57150</xdr:rowOff>
    </xdr:from>
    <xdr:to>
      <xdr:col>74</xdr:col>
      <xdr:colOff>31750</xdr:colOff>
      <xdr:row>13</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168910</xdr:rowOff>
    </xdr:from>
    <xdr:ext cx="762000" cy="25082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548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69850</xdr:rowOff>
    </xdr:from>
    <xdr:to>
      <xdr:col>69</xdr:col>
      <xdr:colOff>142875</xdr:colOff>
      <xdr:row>14</xdr:row>
      <xdr:rowOff>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9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10160</xdr:rowOff>
    </xdr:from>
    <xdr:ext cx="75374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67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16510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前年度に比べ、0.2％増加した。</a:t>
          </a:r>
        </a:p>
        <a:p>
          <a:r>
            <a:rPr kumimoji="1" lang="ja-JP" altLang="en-US" sz="1300">
              <a:latin typeface="ＭＳ Ｐゴシック"/>
              <a:ea typeface="ＭＳ Ｐゴシック"/>
            </a:rPr>
            <a:t>　</a:t>
          </a:r>
          <a:r>
            <a:rPr kumimoji="1" lang="ja-JP" altLang="en-US" sz="1200">
              <a:latin typeface="ＭＳ Ｐゴシック"/>
              <a:ea typeface="ＭＳ Ｐゴシック"/>
            </a:rPr>
            <a:t>障害者自立支援給付費関係の増があったことに加え、分母における臨時財政対策債の減により増加となった。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近年は生活保護及び及び障害関連の扶助費が増加しており、それらは今後も継続する推計であるため、資格審査の適正化など、様々な対応を検討していく。</a:t>
          </a:r>
        </a:p>
      </xdr:txBody>
    </xdr:sp>
    <xdr:clientData/>
  </xdr:twoCellAnchor>
  <xdr:oneCellAnchor>
    <xdr:from>
      <xdr:col>3</xdr:col>
      <xdr:colOff>123825</xdr:colOff>
      <xdr:row>49</xdr:row>
      <xdr:rowOff>107950</xdr:rowOff>
    </xdr:from>
    <xdr:ext cx="29019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745" cy="2508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499745" cy="2508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499745" cy="25082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499745" cy="25082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499745" cy="25082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745" cy="25082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97790</xdr:rowOff>
    </xdr:from>
    <xdr:to>
      <xdr:col>24</xdr:col>
      <xdr:colOff>25400</xdr:colOff>
      <xdr:row>61</xdr:row>
      <xdr:rowOff>124460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84640"/>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96520</xdr:rowOff>
    </xdr:from>
    <xdr:ext cx="76200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4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124460</xdr:rowOff>
    </xdr:from>
    <xdr:to>
      <xdr:col>24</xdr:col>
      <xdr:colOff>114300</xdr:colOff>
      <xdr:row>61</xdr:row>
      <xdr:rowOff>124460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2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12065</xdr:rowOff>
    </xdr:from>
    <xdr:ext cx="762000" cy="259080"/>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27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97790</xdr:rowOff>
    </xdr:from>
    <xdr:to>
      <xdr:col>24</xdr:col>
      <xdr:colOff>114300</xdr:colOff>
      <xdr:row>53</xdr:row>
      <xdr:rowOff>97790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8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154940</xdr:rowOff>
    </xdr:from>
    <xdr:to>
      <xdr:col>24</xdr:col>
      <xdr:colOff>25400</xdr:colOff>
      <xdr:row>55</xdr:row>
      <xdr:rowOff>1270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1324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68580</xdr:rowOff>
    </xdr:from>
    <xdr:ext cx="762000" cy="25908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983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96520</xdr:rowOff>
    </xdr:from>
    <xdr:to>
      <xdr:col>24</xdr:col>
      <xdr:colOff>76200</xdr:colOff>
      <xdr:row>56</xdr:row>
      <xdr:rowOff>26670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2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109220</xdr:rowOff>
    </xdr:from>
    <xdr:to>
      <xdr:col>19</xdr:col>
      <xdr:colOff>187325</xdr:colOff>
      <xdr:row>54</xdr:row>
      <xdr:rowOff>154940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675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69215</xdr:rowOff>
    </xdr:from>
    <xdr:to>
      <xdr:col>20</xdr:col>
      <xdr:colOff>38100</xdr:colOff>
      <xdr:row>55</xdr:row>
      <xdr:rowOff>170815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155575</xdr:rowOff>
    </xdr:from>
    <xdr:ext cx="728345" cy="25082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8532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109220</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675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50800</xdr:rowOff>
    </xdr:from>
    <xdr:to>
      <xdr:col>15</xdr:col>
      <xdr:colOff>149225</xdr:colOff>
      <xdr:row>55</xdr:row>
      <xdr:rowOff>152400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8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137160</xdr:rowOff>
    </xdr:from>
    <xdr:ext cx="762000" cy="25908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66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127000</xdr:rowOff>
    </xdr:from>
    <xdr:to>
      <xdr:col>11</xdr:col>
      <xdr:colOff>9525</xdr:colOff>
      <xdr:row>56</xdr:row>
      <xdr:rowOff>86360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85300"/>
          <a:ext cx="889000" cy="302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151765</xdr:rowOff>
    </xdr:from>
    <xdr:to>
      <xdr:col>11</xdr:col>
      <xdr:colOff>60325</xdr:colOff>
      <xdr:row>56</xdr:row>
      <xdr:rowOff>81915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8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66675</xdr:rowOff>
    </xdr:from>
    <xdr:ext cx="753745" cy="25082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66787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62230</xdr:rowOff>
    </xdr:from>
    <xdr:to>
      <xdr:col>6</xdr:col>
      <xdr:colOff>171450</xdr:colOff>
      <xdr:row>56</xdr:row>
      <xdr:rowOff>163830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148590</xdr:rowOff>
    </xdr:from>
    <xdr:ext cx="75374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4979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74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121920</xdr:rowOff>
    </xdr:from>
    <xdr:to>
      <xdr:col>24</xdr:col>
      <xdr:colOff>76200</xdr:colOff>
      <xdr:row>55</xdr:row>
      <xdr:rowOff>52070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138430</xdr:rowOff>
    </xdr:from>
    <xdr:ext cx="762000" cy="259080"/>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25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103505</xdr:rowOff>
    </xdr:from>
    <xdr:to>
      <xdr:col>20</xdr:col>
      <xdr:colOff>38100</xdr:colOff>
      <xdr:row>55</xdr:row>
      <xdr:rowOff>33655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6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43815</xdr:rowOff>
    </xdr:from>
    <xdr:ext cx="728345" cy="25082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3066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57785</xdr:rowOff>
    </xdr:from>
    <xdr:to>
      <xdr:col>15</xdr:col>
      <xdr:colOff>149225</xdr:colOff>
      <xdr:row>54</xdr:row>
      <xdr:rowOff>159385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1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169545</xdr:rowOff>
    </xdr:from>
    <xdr:ext cx="762000" cy="25082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849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16510</xdr:rowOff>
    </xdr:from>
    <xdr:ext cx="75374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033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34925</xdr:rowOff>
    </xdr:from>
    <xdr:to>
      <xdr:col>6</xdr:col>
      <xdr:colOff>171450</xdr:colOff>
      <xdr:row>56</xdr:row>
      <xdr:rowOff>136525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146685</xdr:rowOff>
    </xdr:from>
    <xdr:ext cx="753745" cy="25082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40498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前年度と同値となった。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後期高齢者医療事業会計への繰出金増があるものの、</a:t>
          </a:r>
          <a:r>
            <a:rPr kumimoji="1" lang="ja-JP" altLang="en-US" sz="1200">
              <a:latin typeface="ＭＳ Ｐゴシック"/>
              <a:ea typeface="ＭＳ Ｐゴシック"/>
            </a:rPr>
            <a:t>分母における臨時財政対策債の減により同値となっている。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公共施設の老朽化により維持補修費が年々増加しているため、個別施設計画等に基づき適正な維持管理を推進していく。</a:t>
          </a:r>
        </a:p>
      </xdr:txBody>
    </xdr:sp>
    <xdr:clientData/>
  </xdr:twoCellAnchor>
  <xdr:oneCellAnchor>
    <xdr:from>
      <xdr:col>62</xdr:col>
      <xdr:colOff>6350</xdr:colOff>
      <xdr:row>49</xdr:row>
      <xdr:rowOff>107950</xdr:rowOff>
    </xdr:from>
    <xdr:ext cx="290195"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745" cy="2508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974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974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9745" cy="2508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974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974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745" cy="25082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107950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80010</xdr:rowOff>
    </xdr:from>
    <xdr:ext cx="762000" cy="259080"/>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6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107950</xdr:rowOff>
    </xdr:from>
    <xdr:to>
      <xdr:col>82</xdr:col>
      <xdr:colOff>196850</xdr:colOff>
      <xdr:row>60</xdr:row>
      <xdr:rowOff>107950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94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156210</xdr:rowOff>
    </xdr:from>
    <xdr:ext cx="762000" cy="25082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50800</xdr:rowOff>
    </xdr:from>
    <xdr:to>
      <xdr:col>82</xdr:col>
      <xdr:colOff>107950</xdr:colOff>
      <xdr:row>55</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4805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48260</xdr:rowOff>
    </xdr:from>
    <xdr:ext cx="762000" cy="259080"/>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49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127000</xdr:rowOff>
    </xdr:from>
    <xdr:to>
      <xdr:col>78</xdr:col>
      <xdr:colOff>69850</xdr:colOff>
      <xdr:row>55</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38530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19050</xdr:rowOff>
    </xdr:from>
    <xdr:to>
      <xdr:col>78</xdr:col>
      <xdr:colOff>120650</xdr:colOff>
      <xdr:row>56</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105410</xdr:rowOff>
    </xdr:from>
    <xdr:ext cx="736600"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06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54</xdr:row>
      <xdr:rowOff>127000</xdr:rowOff>
    </xdr:from>
    <xdr:to>
      <xdr:col>73</xdr:col>
      <xdr:colOff>180975</xdr:colOff>
      <xdr:row>54</xdr:row>
      <xdr:rowOff>146050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3853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133350</xdr:rowOff>
    </xdr:from>
    <xdr:to>
      <xdr:col>74</xdr:col>
      <xdr:colOff>31750</xdr:colOff>
      <xdr:row>56</xdr:row>
      <xdr:rowOff>63500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48260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64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54</xdr:row>
      <xdr:rowOff>146050</xdr:rowOff>
    </xdr:from>
    <xdr:to>
      <xdr:col>69</xdr:col>
      <xdr:colOff>92075</xdr:colOff>
      <xdr:row>59</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04350"/>
          <a:ext cx="889000" cy="723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19050</xdr:rowOff>
    </xdr:from>
    <xdr:to>
      <xdr:col>69</xdr:col>
      <xdr:colOff>142875</xdr:colOff>
      <xdr:row>56</xdr:row>
      <xdr:rowOff>120650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105410</xdr:rowOff>
    </xdr:from>
    <xdr:ext cx="75374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7066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19050</xdr:rowOff>
    </xdr:from>
    <xdr:to>
      <xdr:col>65</xdr:col>
      <xdr:colOff>53975</xdr:colOff>
      <xdr:row>58</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130810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32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74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74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374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55</xdr:row>
      <xdr:rowOff>0</xdr:rowOff>
    </xdr:from>
    <xdr:to>
      <xdr:col>82</xdr:col>
      <xdr:colOff>158750</xdr:colOff>
      <xdr:row>55</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16510</xdr:rowOff>
    </xdr:from>
    <xdr:ext cx="762000" cy="25908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274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0</xdr:rowOff>
    </xdr:from>
    <xdr:to>
      <xdr:col>78</xdr:col>
      <xdr:colOff>120650</xdr:colOff>
      <xdr:row>55</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111760</xdr:rowOff>
    </xdr:from>
    <xdr:ext cx="736600" cy="25082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19861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54</xdr:row>
      <xdr:rowOff>76200</xdr:rowOff>
    </xdr:from>
    <xdr:to>
      <xdr:col>74</xdr:col>
      <xdr:colOff>31750</xdr:colOff>
      <xdr:row>55</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16510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10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54</xdr:row>
      <xdr:rowOff>95250</xdr:rowOff>
    </xdr:from>
    <xdr:to>
      <xdr:col>69</xdr:col>
      <xdr:colOff>142875</xdr:colOff>
      <xdr:row>55</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35560</xdr:rowOff>
    </xdr:from>
    <xdr:ext cx="75374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224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133350</xdr:rowOff>
    </xdr:from>
    <xdr:to>
      <xdr:col>65</xdr:col>
      <xdr:colOff>53975</xdr:colOff>
      <xdr:row>59</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48260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16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前年度に比べ、0.7％増加した。</a:t>
          </a:r>
          <a:endParaRPr kumimoji="1" lang="en-US" altLang="ja-JP" sz="1200">
            <a:latin typeface="ＭＳ Ｐゴシック"/>
            <a:ea typeface="ＭＳ Ｐゴシック"/>
          </a:endParaRPr>
        </a:p>
        <a:p>
          <a:r>
            <a:rPr kumimoji="1" lang="ja-JP" altLang="en-US" sz="1200">
              <a:latin typeface="ＭＳ Ｐゴシック"/>
              <a:ea typeface="ＭＳ Ｐゴシック"/>
            </a:rPr>
            <a:t>　ごみ処理及びし尿処理、消防業務等を一部事務組合が実施しているため、各種平均よりも高い数値になっている。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ごみ処理施設の補修工事費増や人件費・公債費増等により、一部事務組合への負担金が増加した。</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今後も老朽化した施設の維持補修費や更新経費の増加が見込まれることから一部事務組合の収支改善に向け、予算査定等を通し補助費の削減に努めていく。</a:t>
          </a:r>
        </a:p>
      </xdr:txBody>
    </xdr:sp>
    <xdr:clientData/>
  </xdr:twoCellAnchor>
  <xdr:oneCellAnchor>
    <xdr:from>
      <xdr:col>62</xdr:col>
      <xdr:colOff>6350</xdr:colOff>
      <xdr:row>29</xdr:row>
      <xdr:rowOff>107950</xdr:rowOff>
    </xdr:from>
    <xdr:ext cx="290195" cy="22542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745" cy="2508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9745" cy="2508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9745" cy="2508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9745" cy="2508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9745" cy="25082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129540</xdr:rowOff>
    </xdr:from>
    <xdr:to>
      <xdr:col>82</xdr:col>
      <xdr:colOff>107950</xdr:colOff>
      <xdr:row>39</xdr:row>
      <xdr:rowOff>88265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787390"/>
          <a:ext cx="0" cy="987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60325</xdr:rowOff>
    </xdr:from>
    <xdr:ext cx="762000" cy="259080"/>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746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88265</xdr:rowOff>
    </xdr:from>
    <xdr:to>
      <xdr:col>82</xdr:col>
      <xdr:colOff>196850</xdr:colOff>
      <xdr:row>39</xdr:row>
      <xdr:rowOff>88265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774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44450</xdr:rowOff>
    </xdr:from>
    <xdr:ext cx="762000" cy="259080"/>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30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129540</xdr:rowOff>
    </xdr:from>
    <xdr:to>
      <xdr:col>82</xdr:col>
      <xdr:colOff>196850</xdr:colOff>
      <xdr:row>33</xdr:row>
      <xdr:rowOff>129540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78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124460</xdr:rowOff>
    </xdr:from>
    <xdr:to>
      <xdr:col>82</xdr:col>
      <xdr:colOff>107950</xdr:colOff>
      <xdr:row>37</xdr:row>
      <xdr:rowOff>156845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46811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92710</xdr:rowOff>
    </xdr:from>
    <xdr:ext cx="762000" cy="259080"/>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093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92710</xdr:rowOff>
    </xdr:from>
    <xdr:to>
      <xdr:col>78</xdr:col>
      <xdr:colOff>69850</xdr:colOff>
      <xdr:row>37</xdr:row>
      <xdr:rowOff>124460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4363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57785</xdr:rowOff>
    </xdr:from>
    <xdr:to>
      <xdr:col>78</xdr:col>
      <xdr:colOff>120650</xdr:colOff>
      <xdr:row>36</xdr:row>
      <xdr:rowOff>159385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169545</xdr:rowOff>
    </xdr:from>
    <xdr:ext cx="736600" cy="25082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599884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92710</xdr:rowOff>
    </xdr:from>
    <xdr:to>
      <xdr:col>73</xdr:col>
      <xdr:colOff>180975</xdr:colOff>
      <xdr:row>37</xdr:row>
      <xdr:rowOff>152400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43636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53340</xdr:rowOff>
    </xdr:from>
    <xdr:to>
      <xdr:col>74</xdr:col>
      <xdr:colOff>31750</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165100</xdr:rowOff>
    </xdr:from>
    <xdr:ext cx="762000"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599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6350</xdr:rowOff>
    </xdr:from>
    <xdr:to>
      <xdr:col>69</xdr:col>
      <xdr:colOff>92075</xdr:colOff>
      <xdr:row>37</xdr:row>
      <xdr:rowOff>152400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35000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48895</xdr:rowOff>
    </xdr:from>
    <xdr:to>
      <xdr:col>69</xdr:col>
      <xdr:colOff>142875</xdr:colOff>
      <xdr:row>36</xdr:row>
      <xdr:rowOff>150495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160655</xdr:rowOff>
    </xdr:from>
    <xdr:ext cx="753745"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598995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96520</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592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74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74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374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106045</xdr:rowOff>
    </xdr:from>
    <xdr:to>
      <xdr:col>82</xdr:col>
      <xdr:colOff>158750</xdr:colOff>
      <xdr:row>38</xdr:row>
      <xdr:rowOff>36195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78105</xdr:rowOff>
    </xdr:from>
    <xdr:ext cx="762000" cy="25082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4217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73660</xdr:rowOff>
    </xdr:from>
    <xdr:to>
      <xdr:col>78</xdr:col>
      <xdr:colOff>120650</xdr:colOff>
      <xdr:row>38</xdr:row>
      <xdr:rowOff>3810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160020</xdr:rowOff>
    </xdr:from>
    <xdr:ext cx="7366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503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41910</xdr:rowOff>
    </xdr:from>
    <xdr:to>
      <xdr:col>74</xdr:col>
      <xdr:colOff>31750</xdr:colOff>
      <xdr:row>37</xdr:row>
      <xdr:rowOff>143510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128270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471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101600</xdr:rowOff>
    </xdr:from>
    <xdr:to>
      <xdr:col>69</xdr:col>
      <xdr:colOff>142875</xdr:colOff>
      <xdr:row>38</xdr:row>
      <xdr:rowOff>31750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16510</xdr:rowOff>
    </xdr:from>
    <xdr:ext cx="753745"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5316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126365</xdr:rowOff>
    </xdr:from>
    <xdr:to>
      <xdr:col>65</xdr:col>
      <xdr:colOff>53975</xdr:colOff>
      <xdr:row>37</xdr:row>
      <xdr:rowOff>56515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41275</xdr:rowOff>
    </xdr:from>
    <xdr:ext cx="762000" cy="25082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3849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前年度に比べ、0.5％増加した。</a:t>
          </a:r>
        </a:p>
        <a:p>
          <a:r>
            <a:rPr kumimoji="1" lang="ja-JP" altLang="en-US" sz="1300">
              <a:latin typeface="ＭＳ Ｐゴシック"/>
              <a:ea typeface="ＭＳ Ｐゴシック"/>
            </a:rPr>
            <a:t>　これは、大型建設事業に係る旧合併特例事業債の償還開始や臨時財政対策債の償還額増が主な要因である。</a:t>
          </a:r>
        </a:p>
        <a:p>
          <a:r>
            <a:rPr kumimoji="1" lang="ja-JP" altLang="en-US" sz="1300">
              <a:latin typeface="ＭＳ Ｐゴシック"/>
              <a:ea typeface="ＭＳ Ｐゴシック"/>
            </a:rPr>
            <a:t>　今後も公債費は増加していく推計であるため、財政措置の無い地方債の発行抑制及び任意繰上償還の実施等により、健全な財政運営に努めていく。</a:t>
          </a:r>
        </a:p>
      </xdr:txBody>
    </xdr:sp>
    <xdr:clientData/>
  </xdr:twoCellAnchor>
  <xdr:oneCellAnchor>
    <xdr:from>
      <xdr:col>3</xdr:col>
      <xdr:colOff>123825</xdr:colOff>
      <xdr:row>69</xdr:row>
      <xdr:rowOff>107950</xdr:rowOff>
    </xdr:from>
    <xdr:ext cx="290195" cy="22542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745" cy="2508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9745"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974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9745" cy="25082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9745"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974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499745" cy="25082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82</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7140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156210</xdr:rowOff>
    </xdr:from>
    <xdr:ext cx="762000" cy="25082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40436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12700</xdr:rowOff>
    </xdr:from>
    <xdr:to>
      <xdr:col>24</xdr:col>
      <xdr:colOff>114300</xdr:colOff>
      <xdr:row>82</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4071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2000" cy="25082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148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88900</xdr:rowOff>
    </xdr:from>
    <xdr:to>
      <xdr:col>24</xdr:col>
      <xdr:colOff>25400</xdr:colOff>
      <xdr:row>78</xdr:row>
      <xdr:rowOff>152400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46200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124460</xdr:rowOff>
    </xdr:from>
    <xdr:ext cx="762000" cy="259080"/>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54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107950</xdr:rowOff>
    </xdr:from>
    <xdr:to>
      <xdr:col>24</xdr:col>
      <xdr:colOff>76200</xdr:colOff>
      <xdr:row>78</xdr:row>
      <xdr:rowOff>38100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44450</xdr:rowOff>
    </xdr:from>
    <xdr:to>
      <xdr:col>19</xdr:col>
      <xdr:colOff>187325</xdr:colOff>
      <xdr:row>78</xdr:row>
      <xdr:rowOff>88900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24610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133350</xdr:rowOff>
    </xdr:from>
    <xdr:to>
      <xdr:col>20</xdr:col>
      <xdr:colOff>38100</xdr:colOff>
      <xdr:row>78</xdr:row>
      <xdr:rowOff>63500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73660</xdr:rowOff>
    </xdr:from>
    <xdr:ext cx="728345" cy="259080"/>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10386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44450</xdr:rowOff>
    </xdr:from>
    <xdr:to>
      <xdr:col>15</xdr:col>
      <xdr:colOff>98425</xdr:colOff>
      <xdr:row>77</xdr:row>
      <xdr:rowOff>107950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2461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57150</xdr:rowOff>
    </xdr:from>
    <xdr:to>
      <xdr:col>15</xdr:col>
      <xdr:colOff>149225</xdr:colOff>
      <xdr:row>77</xdr:row>
      <xdr:rowOff>158750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143510</xdr:rowOff>
    </xdr:from>
    <xdr:ext cx="762000" cy="25146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451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127000</xdr:rowOff>
    </xdr:from>
    <xdr:to>
      <xdr:col>11</xdr:col>
      <xdr:colOff>9525</xdr:colOff>
      <xdr:row>77</xdr:row>
      <xdr:rowOff>107950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1572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44450</xdr:rowOff>
    </xdr:from>
    <xdr:to>
      <xdr:col>11</xdr:col>
      <xdr:colOff>60325</xdr:colOff>
      <xdr:row>77</xdr:row>
      <xdr:rowOff>146050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156210</xdr:rowOff>
    </xdr:from>
    <xdr:ext cx="753745" cy="25082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01496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44450</xdr:rowOff>
    </xdr:from>
    <xdr:to>
      <xdr:col>6</xdr:col>
      <xdr:colOff>171450</xdr:colOff>
      <xdr:row>77</xdr:row>
      <xdr:rowOff>146050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130810</xdr:rowOff>
    </xdr:from>
    <xdr:ext cx="75374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332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74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101600</xdr:rowOff>
    </xdr:from>
    <xdr:to>
      <xdr:col>24</xdr:col>
      <xdr:colOff>76200</xdr:colOff>
      <xdr:row>79</xdr:row>
      <xdr:rowOff>31750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73660</xdr:rowOff>
    </xdr:from>
    <xdr:ext cx="762000" cy="259080"/>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44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38100</xdr:rowOff>
    </xdr:from>
    <xdr:to>
      <xdr:col>20</xdr:col>
      <xdr:colOff>38100</xdr:colOff>
      <xdr:row>78</xdr:row>
      <xdr:rowOff>139700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124460</xdr:rowOff>
    </xdr:from>
    <xdr:ext cx="72834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49756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165100</xdr:rowOff>
    </xdr:from>
    <xdr:to>
      <xdr:col>15</xdr:col>
      <xdr:colOff>149225</xdr:colOff>
      <xdr:row>77</xdr:row>
      <xdr:rowOff>95250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105410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6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57150</xdr:rowOff>
    </xdr:from>
    <xdr:to>
      <xdr:col>11</xdr:col>
      <xdr:colOff>60325</xdr:colOff>
      <xdr:row>77</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143510</xdr:rowOff>
    </xdr:from>
    <xdr:ext cx="753745" cy="25146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4516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16510</xdr:rowOff>
    </xdr:from>
    <xdr:ext cx="75374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752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前年度と比べ、1.5％増加した。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増加した主な性質別は物件費及び補助費等、公債費であり、各増加要因については前述の通りである。</a:t>
          </a:r>
        </a:p>
        <a:p>
          <a:r>
            <a:rPr kumimoji="1" lang="ja-JP" altLang="en-US" sz="1300">
              <a:latin typeface="ＭＳ Ｐゴシック"/>
              <a:ea typeface="ＭＳ Ｐゴシック"/>
            </a:rPr>
            <a:t>　今後は市税等、分母となる経常一般財源の減少が見込まれることから、身の丈に合った予算編成を行うとともに、経常経費の一層の削減に努めていく。</a:t>
          </a:r>
        </a:p>
      </xdr:txBody>
    </xdr:sp>
    <xdr:clientData/>
  </xdr:twoCellAnchor>
  <xdr:oneCellAnchor>
    <xdr:from>
      <xdr:col>62</xdr:col>
      <xdr:colOff>6350</xdr:colOff>
      <xdr:row>69</xdr:row>
      <xdr:rowOff>107950</xdr:rowOff>
    </xdr:from>
    <xdr:ext cx="290195" cy="22542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745" cy="2508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499745" cy="25908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945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499745" cy="25146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619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499745" cy="2584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292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499745" cy="25908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66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499745" cy="25082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639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499745"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12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745" cy="25082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76200</xdr:rowOff>
    </xdr:from>
    <xdr:to>
      <xdr:col>82</xdr:col>
      <xdr:colOff>107950</xdr:colOff>
      <xdr:row>80</xdr:row>
      <xdr:rowOff>136525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592050"/>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109220</xdr:rowOff>
    </xdr:from>
    <xdr:ext cx="762000" cy="251460"/>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252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136525</xdr:rowOff>
    </xdr:from>
    <xdr:to>
      <xdr:col>82</xdr:col>
      <xdr:colOff>196850</xdr:colOff>
      <xdr:row>80</xdr:row>
      <xdr:rowOff>136525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52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162560</xdr:rowOff>
    </xdr:from>
    <xdr:ext cx="762000" cy="259080"/>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35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76200</xdr:rowOff>
    </xdr:from>
    <xdr:to>
      <xdr:col>82</xdr:col>
      <xdr:colOff>196850</xdr:colOff>
      <xdr:row>73</xdr:row>
      <xdr:rowOff>76200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592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48895</xdr:rowOff>
    </xdr:from>
    <xdr:to>
      <xdr:col>82</xdr:col>
      <xdr:colOff>107950</xdr:colOff>
      <xdr:row>74</xdr:row>
      <xdr:rowOff>146685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736195"/>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111760</xdr:rowOff>
    </xdr:from>
    <xdr:ext cx="762000" cy="25082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97051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139700</xdr:rowOff>
    </xdr:from>
    <xdr:to>
      <xdr:col>82</xdr:col>
      <xdr:colOff>158750</xdr:colOff>
      <xdr:row>76</xdr:row>
      <xdr:rowOff>69850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37465</xdr:rowOff>
    </xdr:from>
    <xdr:to>
      <xdr:col>78</xdr:col>
      <xdr:colOff>69850</xdr:colOff>
      <xdr:row>74</xdr:row>
      <xdr:rowOff>48895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553315"/>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61595</xdr:rowOff>
    </xdr:from>
    <xdr:to>
      <xdr:col>78</xdr:col>
      <xdr:colOff>120650</xdr:colOff>
      <xdr:row>75</xdr:row>
      <xdr:rowOff>163195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92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147955</xdr:rowOff>
    </xdr:from>
    <xdr:ext cx="736600" cy="2584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0067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37465</xdr:rowOff>
    </xdr:from>
    <xdr:to>
      <xdr:col>73</xdr:col>
      <xdr:colOff>180975</xdr:colOff>
      <xdr:row>74</xdr:row>
      <xdr:rowOff>113665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553315"/>
          <a:ext cx="88900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164465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750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149225</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836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113665</xdr:rowOff>
    </xdr:from>
    <xdr:to>
      <xdr:col>69</xdr:col>
      <xdr:colOff>92075</xdr:colOff>
      <xdr:row>75</xdr:row>
      <xdr:rowOff>86360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80096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127000</xdr:rowOff>
    </xdr:from>
    <xdr:to>
      <xdr:col>69</xdr:col>
      <xdr:colOff>142875</xdr:colOff>
      <xdr:row>76</xdr:row>
      <xdr:rowOff>57150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41910</xdr:rowOff>
    </xdr:from>
    <xdr:ext cx="753745" cy="25082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07211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1270</xdr:rowOff>
    </xdr:from>
    <xdr:to>
      <xdr:col>65</xdr:col>
      <xdr:colOff>53975</xdr:colOff>
      <xdr:row>76</xdr:row>
      <xdr:rowOff>102870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87630</xdr:rowOff>
    </xdr:from>
    <xdr:ext cx="762000" cy="25082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11783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74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74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374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74</xdr:row>
      <xdr:rowOff>95885</xdr:rowOff>
    </xdr:from>
    <xdr:to>
      <xdr:col>82</xdr:col>
      <xdr:colOff>158750</xdr:colOff>
      <xdr:row>75</xdr:row>
      <xdr:rowOff>26035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7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112395</xdr:rowOff>
    </xdr:from>
    <xdr:ext cx="762000" cy="25082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6282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73</xdr:row>
      <xdr:rowOff>169545</xdr:rowOff>
    </xdr:from>
    <xdr:to>
      <xdr:col>78</xdr:col>
      <xdr:colOff>120650</xdr:colOff>
      <xdr:row>74</xdr:row>
      <xdr:rowOff>99695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68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109855</xdr:rowOff>
    </xdr:from>
    <xdr:ext cx="736600" cy="25082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45425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72</xdr:row>
      <xdr:rowOff>158115</xdr:rowOff>
    </xdr:from>
    <xdr:to>
      <xdr:col>74</xdr:col>
      <xdr:colOff>31750</xdr:colOff>
      <xdr:row>73</xdr:row>
      <xdr:rowOff>88265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50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98425</xdr:rowOff>
    </xdr:from>
    <xdr:ext cx="762000" cy="25082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2713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63500</xdr:rowOff>
    </xdr:from>
    <xdr:to>
      <xdr:col>69</xdr:col>
      <xdr:colOff>142875</xdr:colOff>
      <xdr:row>74</xdr:row>
      <xdr:rowOff>164465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750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3175</xdr:rowOff>
    </xdr:from>
    <xdr:ext cx="753745"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51902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35560</xdr:rowOff>
    </xdr:from>
    <xdr:to>
      <xdr:col>65</xdr:col>
      <xdr:colOff>53975</xdr:colOff>
      <xdr:row>75</xdr:row>
      <xdr:rowOff>137160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9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147320</xdr:rowOff>
    </xdr:from>
    <xdr:ext cx="76200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63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千葉県香取市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5</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322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322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082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082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082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160655</xdr:rowOff>
    </xdr:from>
    <xdr:to>
      <xdr:col>29</xdr:col>
      <xdr:colOff>127000</xdr:colOff>
      <xdr:row>20</xdr:row>
      <xdr:rowOff>139065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65680"/>
          <a:ext cx="0" cy="1350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111125</xdr:rowOff>
    </xdr:from>
    <xdr:ext cx="753745" cy="25082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775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55,303</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139065</xdr:rowOff>
    </xdr:from>
    <xdr:to>
      <xdr:col>30</xdr:col>
      <xdr:colOff>25400</xdr:colOff>
      <xdr:row>20</xdr:row>
      <xdr:rowOff>139065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156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75565</xdr:rowOff>
    </xdr:from>
    <xdr:ext cx="753745" cy="25082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0914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161,586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160655</xdr:rowOff>
    </xdr:from>
    <xdr:to>
      <xdr:col>30</xdr:col>
      <xdr:colOff>25400</xdr:colOff>
      <xdr:row>12</xdr:row>
      <xdr:rowOff>160655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656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69850</xdr:rowOff>
    </xdr:from>
    <xdr:to>
      <xdr:col>29</xdr:col>
      <xdr:colOff>127000</xdr:colOff>
      <xdr:row>18</xdr:row>
      <xdr:rowOff>98425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203575"/>
          <a:ext cx="6477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80645</xdr:rowOff>
    </xdr:from>
    <xdr:ext cx="75374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1470"/>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97,678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64135</xdr:rowOff>
    </xdr:from>
    <xdr:to>
      <xdr:col>29</xdr:col>
      <xdr:colOff>177800</xdr:colOff>
      <xdr:row>17</xdr:row>
      <xdr:rowOff>166370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30264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50165</xdr:rowOff>
    </xdr:from>
    <xdr:to>
      <xdr:col>26</xdr:col>
      <xdr:colOff>50800</xdr:colOff>
      <xdr:row>18</xdr:row>
      <xdr:rowOff>98425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4305300" y="3183890"/>
          <a:ext cx="6985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109220</xdr:rowOff>
    </xdr:from>
    <xdr:to>
      <xdr:col>26</xdr:col>
      <xdr:colOff>101600</xdr:colOff>
      <xdr:row>18</xdr:row>
      <xdr:rowOff>38735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714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48895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397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94,217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32385</xdr:rowOff>
    </xdr:from>
    <xdr:to>
      <xdr:col>22</xdr:col>
      <xdr:colOff>114300</xdr:colOff>
      <xdr:row>18</xdr:row>
      <xdr:rowOff>50165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606800" y="316611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122555</xdr:rowOff>
    </xdr:from>
    <xdr:to>
      <xdr:col>22</xdr:col>
      <xdr:colOff>165100</xdr:colOff>
      <xdr:row>18</xdr:row>
      <xdr:rowOff>52705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84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63500</xdr:rowOff>
    </xdr:from>
    <xdr:ext cx="762000" cy="25146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432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93,111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32385</xdr:rowOff>
    </xdr:from>
    <xdr:to>
      <xdr:col>18</xdr:col>
      <xdr:colOff>177800</xdr:colOff>
      <xdr:row>18</xdr:row>
      <xdr:rowOff>80645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166110"/>
          <a:ext cx="6985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36830</xdr:rowOff>
    </xdr:from>
    <xdr:to>
      <xdr:col>19</xdr:col>
      <xdr:colOff>38100</xdr:colOff>
      <xdr:row>18</xdr:row>
      <xdr:rowOff>138430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170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123190</xdr:rowOff>
    </xdr:from>
    <xdr:ext cx="762000" cy="25082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569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66675</xdr:rowOff>
    </xdr:from>
    <xdr:to>
      <xdr:col>15</xdr:col>
      <xdr:colOff>101600</xdr:colOff>
      <xdr:row>18</xdr:row>
      <xdr:rowOff>168275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200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153035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8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83,986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74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19050</xdr:rowOff>
    </xdr:from>
    <xdr:to>
      <xdr:col>29</xdr:col>
      <xdr:colOff>177800</xdr:colOff>
      <xdr:row>18</xdr:row>
      <xdr:rowOff>120650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152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162560</xdr:rowOff>
    </xdr:from>
    <xdr:ext cx="75374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2483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87,750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47625</xdr:rowOff>
    </xdr:from>
    <xdr:to>
      <xdr:col>26</xdr:col>
      <xdr:colOff>101600</xdr:colOff>
      <xdr:row>18</xdr:row>
      <xdr:rowOff>149225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181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133985</xdr:rowOff>
    </xdr:from>
    <xdr:ext cx="736600" cy="25082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6771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85,490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170815</xdr:rowOff>
    </xdr:from>
    <xdr:to>
      <xdr:col>22</xdr:col>
      <xdr:colOff>165100</xdr:colOff>
      <xdr:row>18</xdr:row>
      <xdr:rowOff>100965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133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86360</xdr:rowOff>
    </xdr:from>
    <xdr:ext cx="762000" cy="25146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008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89,309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153035</xdr:rowOff>
    </xdr:from>
    <xdr:to>
      <xdr:col>19</xdr:col>
      <xdr:colOff>38100</xdr:colOff>
      <xdr:row>18</xdr:row>
      <xdr:rowOff>83185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115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93345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8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90,700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29845</xdr:rowOff>
    </xdr:from>
    <xdr:to>
      <xdr:col>15</xdr:col>
      <xdr:colOff>101600</xdr:colOff>
      <xdr:row>18</xdr:row>
      <xdr:rowOff>132080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1635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141605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32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86,922</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322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322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082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8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68580</xdr:rowOff>
    </xdr:from>
    <xdr:to>
      <xdr:col>29</xdr:col>
      <xdr:colOff>127000</xdr:colOff>
      <xdr:row>37</xdr:row>
      <xdr:rowOff>263525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651500" y="5993130"/>
          <a:ext cx="0" cy="13950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236855</xdr:rowOff>
    </xdr:from>
    <xdr:ext cx="753745" cy="25082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6155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6,793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263525</xdr:rowOff>
    </xdr:from>
    <xdr:to>
      <xdr:col>30</xdr:col>
      <xdr:colOff>25400</xdr:colOff>
      <xdr:row>37</xdr:row>
      <xdr:rowOff>263525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562600" y="73882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325120</xdr:rowOff>
    </xdr:from>
    <xdr:ext cx="753745" cy="259080"/>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3532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49,562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68580</xdr:rowOff>
    </xdr:from>
    <xdr:to>
      <xdr:col>30</xdr:col>
      <xdr:colOff>25400</xdr:colOff>
      <xdr:row>33</xdr:row>
      <xdr:rowOff>68580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562600" y="59931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204470</xdr:rowOff>
    </xdr:from>
    <xdr:to>
      <xdr:col>29</xdr:col>
      <xdr:colOff>127000</xdr:colOff>
      <xdr:row>35</xdr:row>
      <xdr:rowOff>263525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5003800" y="6814820"/>
          <a:ext cx="647700" cy="590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189865</xdr:rowOff>
    </xdr:from>
    <xdr:ext cx="753745" cy="25082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00215"/>
          <a:ext cx="75374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23,067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196215</xdr:rowOff>
    </xdr:from>
    <xdr:to>
      <xdr:col>29</xdr:col>
      <xdr:colOff>177800</xdr:colOff>
      <xdr:row>35</xdr:row>
      <xdr:rowOff>297180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56007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263525</xdr:rowOff>
    </xdr:from>
    <xdr:to>
      <xdr:col>26</xdr:col>
      <xdr:colOff>50800</xdr:colOff>
      <xdr:row>35</xdr:row>
      <xdr:rowOff>322580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4305300" y="6873875"/>
          <a:ext cx="698500" cy="590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228600</xdr:rowOff>
    </xdr:from>
    <xdr:to>
      <xdr:col>26</xdr:col>
      <xdr:colOff>101600</xdr:colOff>
      <xdr:row>35</xdr:row>
      <xdr:rowOff>329565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953000" y="68389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314960</xdr:rowOff>
    </xdr:from>
    <xdr:ext cx="736600" cy="25717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92531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322580</xdr:rowOff>
    </xdr:from>
    <xdr:to>
      <xdr:col>22</xdr:col>
      <xdr:colOff>114300</xdr:colOff>
      <xdr:row>35</xdr:row>
      <xdr:rowOff>334645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3606800" y="6932930"/>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267335</xdr:rowOff>
    </xdr:from>
    <xdr:to>
      <xdr:col>22</xdr:col>
      <xdr:colOff>165100</xdr:colOff>
      <xdr:row>36</xdr:row>
      <xdr:rowOff>26035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4254500" y="68776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36195</xdr:rowOff>
    </xdr:from>
    <xdr:ext cx="7620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6465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20,894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334645</xdr:rowOff>
    </xdr:from>
    <xdr:to>
      <xdr:col>18</xdr:col>
      <xdr:colOff>177800</xdr:colOff>
      <xdr:row>36</xdr:row>
      <xdr:rowOff>46990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2908300" y="6944995"/>
          <a:ext cx="698500" cy="552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36830</xdr:rowOff>
    </xdr:from>
    <xdr:to>
      <xdr:col>19</xdr:col>
      <xdr:colOff>38100</xdr:colOff>
      <xdr:row>36</xdr:row>
      <xdr:rowOff>138430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556000" y="69900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123190</xdr:rowOff>
    </xdr:from>
    <xdr:ext cx="762000" cy="25400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076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31115</xdr:rowOff>
    </xdr:from>
    <xdr:to>
      <xdr:col>15</xdr:col>
      <xdr:colOff>101600</xdr:colOff>
      <xdr:row>36</xdr:row>
      <xdr:rowOff>132715</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857500" y="6984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118110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07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17,621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745"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153035</xdr:rowOff>
    </xdr:from>
    <xdr:to>
      <xdr:col>29</xdr:col>
      <xdr:colOff>177800</xdr:colOff>
      <xdr:row>35</xdr:row>
      <xdr:rowOff>255270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5600700" y="67633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341630</xdr:rowOff>
    </xdr:from>
    <xdr:ext cx="753745" cy="252730"/>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609080"/>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24,381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212725</xdr:rowOff>
    </xdr:from>
    <xdr:to>
      <xdr:col>26</xdr:col>
      <xdr:colOff>101600</xdr:colOff>
      <xdr:row>35</xdr:row>
      <xdr:rowOff>313055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953000" y="682307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323850</xdr:rowOff>
    </xdr:from>
    <xdr:ext cx="736600" cy="25971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59130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22,596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273050</xdr:rowOff>
    </xdr:from>
    <xdr:to>
      <xdr:col>22</xdr:col>
      <xdr:colOff>165100</xdr:colOff>
      <xdr:row>36</xdr:row>
      <xdr:rowOff>31115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254500" y="68834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15875</xdr:rowOff>
    </xdr:from>
    <xdr:ext cx="762000" cy="259080"/>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969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20,748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285115</xdr:rowOff>
    </xdr:from>
    <xdr:to>
      <xdr:col>19</xdr:col>
      <xdr:colOff>38100</xdr:colOff>
      <xdr:row>36</xdr:row>
      <xdr:rowOff>43180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556000" y="68954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53975</xdr:rowOff>
    </xdr:from>
    <xdr:ext cx="762000" cy="255270"/>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6643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339090</xdr:rowOff>
    </xdr:from>
    <xdr:to>
      <xdr:col>15</xdr:col>
      <xdr:colOff>101600</xdr:colOff>
      <xdr:row>36</xdr:row>
      <xdr:rowOff>97790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857500" y="6949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107315</xdr:rowOff>
    </xdr:from>
    <xdr:ext cx="762000" cy="25908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717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18,708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千葉県香取市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70,791
69,208
262.35
38,891,442
36,564,747
2,170,259
20,536,420
38,492,344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5.2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80,168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082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7375" cy="25082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737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737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7375" cy="25082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151130</xdr:rowOff>
    </xdr:from>
    <xdr:to>
      <xdr:col>24</xdr:col>
      <xdr:colOff>62865</xdr:colOff>
      <xdr:row>39</xdr:row>
      <xdr:rowOff>137160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66080"/>
          <a:ext cx="1270" cy="1357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140970</xdr:rowOff>
    </xdr:from>
    <xdr:ext cx="534670" cy="25908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7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137160</xdr:rowOff>
    </xdr:from>
    <xdr:to>
      <xdr:col>24</xdr:col>
      <xdr:colOff>152400</xdr:colOff>
      <xdr:row>39</xdr:row>
      <xdr:rowOff>137160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3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97790</xdr:rowOff>
    </xdr:from>
    <xdr:ext cx="598805" cy="25146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412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159,580</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151130</xdr:rowOff>
    </xdr:from>
    <xdr:to>
      <xdr:col>24</xdr:col>
      <xdr:colOff>152400</xdr:colOff>
      <xdr:row>31</xdr:row>
      <xdr:rowOff>151130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66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81915</xdr:rowOff>
    </xdr:from>
    <xdr:to>
      <xdr:col>24</xdr:col>
      <xdr:colOff>63500</xdr:colOff>
      <xdr:row>38</xdr:row>
      <xdr:rowOff>92075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9701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169545</xdr:rowOff>
    </xdr:from>
    <xdr:ext cx="534670" cy="25082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7029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88,459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146685</xdr:rowOff>
    </xdr:from>
    <xdr:to>
      <xdr:col>24</xdr:col>
      <xdr:colOff>114300</xdr:colOff>
      <xdr:row>37</xdr:row>
      <xdr:rowOff>76835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74930</xdr:rowOff>
    </xdr:from>
    <xdr:to>
      <xdr:col>19</xdr:col>
      <xdr:colOff>177800</xdr:colOff>
      <xdr:row>38</xdr:row>
      <xdr:rowOff>92075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9003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167005</xdr:rowOff>
    </xdr:from>
    <xdr:to>
      <xdr:col>20</xdr:col>
      <xdr:colOff>38100</xdr:colOff>
      <xdr:row>37</xdr:row>
      <xdr:rowOff>97790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113665</xdr:rowOff>
    </xdr:from>
    <xdr:ext cx="526415" cy="2584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11441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64770</xdr:rowOff>
    </xdr:from>
    <xdr:to>
      <xdr:col>15</xdr:col>
      <xdr:colOff>50800</xdr:colOff>
      <xdr:row>38</xdr:row>
      <xdr:rowOff>74930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798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10160</xdr:rowOff>
    </xdr:from>
    <xdr:to>
      <xdr:col>15</xdr:col>
      <xdr:colOff>101600</xdr:colOff>
      <xdr:row>37</xdr:row>
      <xdr:rowOff>111760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128270</xdr:rowOff>
    </xdr:from>
    <xdr:ext cx="52641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1290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64770</xdr:rowOff>
    </xdr:from>
    <xdr:to>
      <xdr:col>10</xdr:col>
      <xdr:colOff>114300</xdr:colOff>
      <xdr:row>39</xdr:row>
      <xdr:rowOff>6350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7987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67310</xdr:rowOff>
    </xdr:from>
    <xdr:to>
      <xdr:col>10</xdr:col>
      <xdr:colOff>165100</xdr:colOff>
      <xdr:row>37</xdr:row>
      <xdr:rowOff>168910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13970</xdr:rowOff>
    </xdr:from>
    <xdr:ext cx="52641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1861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170180</xdr:rowOff>
    </xdr:from>
    <xdr:to>
      <xdr:col>6</xdr:col>
      <xdr:colOff>38100</xdr:colOff>
      <xdr:row>38</xdr:row>
      <xdr:rowOff>100330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116840</xdr:rowOff>
    </xdr:from>
    <xdr:ext cx="52641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2890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73,117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9525</xdr:rowOff>
    </xdr:from>
    <xdr:ext cx="534670" cy="25082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246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41275</xdr:rowOff>
    </xdr:from>
    <xdr:to>
      <xdr:col>20</xdr:col>
      <xdr:colOff>38100</xdr:colOff>
      <xdr:row>38</xdr:row>
      <xdr:rowOff>143510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56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133985</xdr:rowOff>
    </xdr:from>
    <xdr:ext cx="526415" cy="25082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6490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23495</xdr:rowOff>
    </xdr:from>
    <xdr:to>
      <xdr:col>15</xdr:col>
      <xdr:colOff>101600</xdr:colOff>
      <xdr:row>38</xdr:row>
      <xdr:rowOff>125095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116205</xdr:rowOff>
    </xdr:from>
    <xdr:ext cx="52641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6313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13970</xdr:rowOff>
    </xdr:from>
    <xdr:to>
      <xdr:col>10</xdr:col>
      <xdr:colOff>165100</xdr:colOff>
      <xdr:row>38</xdr:row>
      <xdr:rowOff>115570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106680</xdr:rowOff>
    </xdr:from>
    <xdr:ext cx="52641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6217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71,908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127000</xdr:rowOff>
    </xdr:from>
    <xdr:to>
      <xdr:col>6</xdr:col>
      <xdr:colOff>38100</xdr:colOff>
      <xdr:row>39</xdr:row>
      <xdr:rowOff>57150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48260</xdr:rowOff>
    </xdr:from>
    <xdr:ext cx="52641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7348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082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082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7375" cy="25146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9093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7375" cy="2584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7375" cy="25908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139700</xdr:rowOff>
    </xdr:from>
    <xdr:to>
      <xdr:col>24</xdr:col>
      <xdr:colOff>62865</xdr:colOff>
      <xdr:row>58</xdr:row>
      <xdr:rowOff>81915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40750"/>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86360</xdr:rowOff>
    </xdr:from>
    <xdr:ext cx="534670" cy="251460"/>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304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51,553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81915</xdr:rowOff>
    </xdr:from>
    <xdr:to>
      <xdr:col>24</xdr:col>
      <xdr:colOff>152400</xdr:colOff>
      <xdr:row>58</xdr:row>
      <xdr:rowOff>81915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26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86360</xdr:rowOff>
    </xdr:from>
    <xdr:ext cx="598805" cy="251460"/>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1596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142,484</a:t>
          </a:r>
          <a:endParaRPr kumimoji="1" lang="ja-JP" altLang="en-US" sz="1000" b="1">
            <a:latin typeface="ＭＳ Ｐゴシック"/>
            <a:ea typeface="ＭＳ Ｐゴシック"/>
          </a:endParaRPr>
        </a:p>
      </xdr:txBody>
    </xdr:sp>
    <xdr:clientData/>
  </xdr:oneCellAnchor>
  <xdr:twoCellAnchor>
    <xdr:from>
      <xdr:col>23</xdr:col>
      <xdr:colOff>165100</xdr:colOff>
      <xdr:row>49</xdr:row>
      <xdr:rowOff>139700</xdr:rowOff>
    </xdr:from>
    <xdr:to>
      <xdr:col>24</xdr:col>
      <xdr:colOff>152400</xdr:colOff>
      <xdr:row>49</xdr:row>
      <xdr:rowOff>139700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4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79375</xdr:rowOff>
    </xdr:from>
    <xdr:to>
      <xdr:col>24</xdr:col>
      <xdr:colOff>63500</xdr:colOff>
      <xdr:row>57</xdr:row>
      <xdr:rowOff>140970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52025"/>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33020</xdr:rowOff>
    </xdr:from>
    <xdr:ext cx="534670" cy="259080"/>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291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84,320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10160</xdr:rowOff>
    </xdr:from>
    <xdr:to>
      <xdr:col>24</xdr:col>
      <xdr:colOff>114300</xdr:colOff>
      <xdr:row>55</xdr:row>
      <xdr:rowOff>111760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3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140970</xdr:rowOff>
    </xdr:from>
    <xdr:to>
      <xdr:col>19</xdr:col>
      <xdr:colOff>177800</xdr:colOff>
      <xdr:row>58</xdr:row>
      <xdr:rowOff>1270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91362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3175</xdr:rowOff>
    </xdr:from>
    <xdr:to>
      <xdr:col>20</xdr:col>
      <xdr:colOff>38100</xdr:colOff>
      <xdr:row>55</xdr:row>
      <xdr:rowOff>104775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43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53</xdr:row>
      <xdr:rowOff>121285</xdr:rowOff>
    </xdr:from>
    <xdr:ext cx="526415" cy="25082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29965" y="92081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84,759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1270</xdr:rowOff>
    </xdr:from>
    <xdr:to>
      <xdr:col>15</xdr:col>
      <xdr:colOff>50800</xdr:colOff>
      <xdr:row>58</xdr:row>
      <xdr:rowOff>57785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4537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59690</xdr:rowOff>
    </xdr:from>
    <xdr:to>
      <xdr:col>15</xdr:col>
      <xdr:colOff>101600</xdr:colOff>
      <xdr:row>55</xdr:row>
      <xdr:rowOff>161290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4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6350</xdr:rowOff>
    </xdr:from>
    <xdr:ext cx="526415" cy="25146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0965" y="92646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57785</xdr:rowOff>
    </xdr:from>
    <xdr:to>
      <xdr:col>10</xdr:col>
      <xdr:colOff>114300</xdr:colOff>
      <xdr:row>58</xdr:row>
      <xdr:rowOff>111125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0188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49530</xdr:rowOff>
    </xdr:from>
    <xdr:to>
      <xdr:col>10</xdr:col>
      <xdr:colOff>165100</xdr:colOff>
      <xdr:row>56</xdr:row>
      <xdr:rowOff>151130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5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167640</xdr:rowOff>
    </xdr:from>
    <xdr:ext cx="526415" cy="25082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1965" y="94259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97790</xdr:rowOff>
    </xdr:from>
    <xdr:to>
      <xdr:col>6</xdr:col>
      <xdr:colOff>38100</xdr:colOff>
      <xdr:row>57</xdr:row>
      <xdr:rowOff>27305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43815</xdr:rowOff>
    </xdr:from>
    <xdr:ext cx="526415" cy="25082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2965" y="94735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57</xdr:row>
      <xdr:rowOff>29210</xdr:rowOff>
    </xdr:from>
    <xdr:to>
      <xdr:col>24</xdr:col>
      <xdr:colOff>114300</xdr:colOff>
      <xdr:row>57</xdr:row>
      <xdr:rowOff>130175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01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6985</xdr:rowOff>
    </xdr:from>
    <xdr:ext cx="534670" cy="25082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796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62,213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90170</xdr:rowOff>
    </xdr:from>
    <xdr:to>
      <xdr:col>20</xdr:col>
      <xdr:colOff>38100</xdr:colOff>
      <xdr:row>58</xdr:row>
      <xdr:rowOff>20320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11430</xdr:rowOff>
    </xdr:from>
    <xdr:ext cx="526415"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29965" y="99555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121920</xdr:rowOff>
    </xdr:from>
    <xdr:to>
      <xdr:col>15</xdr:col>
      <xdr:colOff>101600</xdr:colOff>
      <xdr:row>58</xdr:row>
      <xdr:rowOff>52070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43180</xdr:rowOff>
    </xdr:from>
    <xdr:ext cx="526415" cy="25082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0965" y="99872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6985</xdr:rowOff>
    </xdr:from>
    <xdr:to>
      <xdr:col>10</xdr:col>
      <xdr:colOff>165100</xdr:colOff>
      <xdr:row>58</xdr:row>
      <xdr:rowOff>109220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99695</xdr:rowOff>
    </xdr:from>
    <xdr:ext cx="526415" cy="25082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1965" y="100437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60325</xdr:rowOff>
    </xdr:from>
    <xdr:to>
      <xdr:col>6</xdr:col>
      <xdr:colOff>38100</xdr:colOff>
      <xdr:row>58</xdr:row>
      <xdr:rowOff>161925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0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153035</xdr:rowOff>
    </xdr:from>
    <xdr:ext cx="526415"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2965" y="10097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0665" cy="25082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082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082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082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082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115570</xdr:rowOff>
    </xdr:from>
    <xdr:to>
      <xdr:col>24</xdr:col>
      <xdr:colOff>62865</xdr:colOff>
      <xdr:row>78</xdr:row>
      <xdr:rowOff>93345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88520"/>
          <a:ext cx="1270" cy="1177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97790</xdr:rowOff>
    </xdr:from>
    <xdr:ext cx="469900" cy="25146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08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6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62230</xdr:rowOff>
    </xdr:from>
    <xdr:ext cx="534670" cy="25908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3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26,777</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115570</xdr:rowOff>
    </xdr:from>
    <xdr:to>
      <xdr:col>24</xdr:col>
      <xdr:colOff>152400</xdr:colOff>
      <xdr:row>71</xdr:row>
      <xdr:rowOff>115570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8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149860</xdr:rowOff>
    </xdr:from>
    <xdr:to>
      <xdr:col>24</xdr:col>
      <xdr:colOff>63500</xdr:colOff>
      <xdr:row>77</xdr:row>
      <xdr:rowOff>160655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5151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68580</xdr:rowOff>
    </xdr:from>
    <xdr:ext cx="46990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273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45720</xdr:rowOff>
    </xdr:from>
    <xdr:to>
      <xdr:col>24</xdr:col>
      <xdr:colOff>114300</xdr:colOff>
      <xdr:row>76</xdr:row>
      <xdr:rowOff>147320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154940</xdr:rowOff>
    </xdr:from>
    <xdr:to>
      <xdr:col>19</xdr:col>
      <xdr:colOff>177800</xdr:colOff>
      <xdr:row>77</xdr:row>
      <xdr:rowOff>160655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565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20955</xdr:rowOff>
    </xdr:from>
    <xdr:to>
      <xdr:col>20</xdr:col>
      <xdr:colOff>38100</xdr:colOff>
      <xdr:row>76</xdr:row>
      <xdr:rowOff>122555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74</xdr:row>
      <xdr:rowOff>139065</xdr:rowOff>
    </xdr:from>
    <xdr:ext cx="461645"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282636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154940</xdr:rowOff>
    </xdr:from>
    <xdr:to>
      <xdr:col>15</xdr:col>
      <xdr:colOff>50800</xdr:colOff>
      <xdr:row>78</xdr:row>
      <xdr:rowOff>15875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5659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9525</xdr:rowOff>
    </xdr:from>
    <xdr:to>
      <xdr:col>15</xdr:col>
      <xdr:colOff>101600</xdr:colOff>
      <xdr:row>76</xdr:row>
      <xdr:rowOff>111125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74</xdr:row>
      <xdr:rowOff>127635</xdr:rowOff>
    </xdr:from>
    <xdr:ext cx="46164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28149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15875</xdr:rowOff>
    </xdr:from>
    <xdr:to>
      <xdr:col>10</xdr:col>
      <xdr:colOff>114300</xdr:colOff>
      <xdr:row>78</xdr:row>
      <xdr:rowOff>29845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8897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67310</xdr:rowOff>
    </xdr:from>
    <xdr:to>
      <xdr:col>10</xdr:col>
      <xdr:colOff>165100</xdr:colOff>
      <xdr:row>76</xdr:row>
      <xdr:rowOff>168910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9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13970</xdr:rowOff>
    </xdr:from>
    <xdr:ext cx="46164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28727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157480</xdr:rowOff>
    </xdr:from>
    <xdr:to>
      <xdr:col>6</xdr:col>
      <xdr:colOff>38100</xdr:colOff>
      <xdr:row>77</xdr:row>
      <xdr:rowOff>87630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8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104140</xdr:rowOff>
    </xdr:from>
    <xdr:ext cx="46164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296289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77</xdr:row>
      <xdr:rowOff>99060</xdr:rowOff>
    </xdr:from>
    <xdr:to>
      <xdr:col>24</xdr:col>
      <xdr:colOff>114300</xdr:colOff>
      <xdr:row>78</xdr:row>
      <xdr:rowOff>29210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0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13970</xdr:rowOff>
    </xdr:from>
    <xdr:ext cx="469900" cy="25908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15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109855</xdr:rowOff>
    </xdr:from>
    <xdr:to>
      <xdr:col>20</xdr:col>
      <xdr:colOff>38100</xdr:colOff>
      <xdr:row>78</xdr:row>
      <xdr:rowOff>40640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11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31115</xdr:rowOff>
    </xdr:from>
    <xdr:ext cx="461645" cy="25082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4042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103505</xdr:rowOff>
    </xdr:from>
    <xdr:to>
      <xdr:col>15</xdr:col>
      <xdr:colOff>101600</xdr:colOff>
      <xdr:row>78</xdr:row>
      <xdr:rowOff>33655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24765</xdr:rowOff>
    </xdr:from>
    <xdr:ext cx="46164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39786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136525</xdr:rowOff>
    </xdr:from>
    <xdr:to>
      <xdr:col>10</xdr:col>
      <xdr:colOff>165100</xdr:colOff>
      <xdr:row>78</xdr:row>
      <xdr:rowOff>66675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3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57785</xdr:rowOff>
    </xdr:from>
    <xdr:ext cx="46164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4308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1645"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350" y="134448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116,825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082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737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276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7375" cy="25146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951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737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737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92710</xdr:rowOff>
    </xdr:from>
    <xdr:to>
      <xdr:col>24</xdr:col>
      <xdr:colOff>62865</xdr:colOff>
      <xdr:row>98</xdr:row>
      <xdr:rowOff>142240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23210"/>
          <a:ext cx="127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146050</xdr:rowOff>
    </xdr:from>
    <xdr:ext cx="534670" cy="25082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4815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71,780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142240</xdr:rowOff>
    </xdr:from>
    <xdr:to>
      <xdr:col>24</xdr:col>
      <xdr:colOff>152400</xdr:colOff>
      <xdr:row>98</xdr:row>
      <xdr:rowOff>142240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4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39370</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84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202,330</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92710</xdr:rowOff>
    </xdr:from>
    <xdr:to>
      <xdr:col>24</xdr:col>
      <xdr:colOff>152400</xdr:colOff>
      <xdr:row>90</xdr:row>
      <xdr:rowOff>92710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23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144780</xdr:rowOff>
    </xdr:from>
    <xdr:to>
      <xdr:col>24</xdr:col>
      <xdr:colOff>63500</xdr:colOff>
      <xdr:row>97</xdr:row>
      <xdr:rowOff>84455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03980"/>
          <a:ext cx="8382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91440</xdr:rowOff>
    </xdr:from>
    <xdr:ext cx="598805" cy="25908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077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121,110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68580</xdr:rowOff>
    </xdr:from>
    <xdr:to>
      <xdr:col>24</xdr:col>
      <xdr:colOff>114300</xdr:colOff>
      <xdr:row>95</xdr:row>
      <xdr:rowOff>170180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5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162560</xdr:rowOff>
    </xdr:from>
    <xdr:to>
      <xdr:col>19</xdr:col>
      <xdr:colOff>177800</xdr:colOff>
      <xdr:row>97</xdr:row>
      <xdr:rowOff>84455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62176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8255</xdr:rowOff>
    </xdr:from>
    <xdr:to>
      <xdr:col>20</xdr:col>
      <xdr:colOff>38100</xdr:colOff>
      <xdr:row>96</xdr:row>
      <xdr:rowOff>109855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6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127000</xdr:rowOff>
    </xdr:from>
    <xdr:ext cx="59055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580" y="1624330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110,880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162560</xdr:rowOff>
    </xdr:from>
    <xdr:to>
      <xdr:col>15</xdr:col>
      <xdr:colOff>50800</xdr:colOff>
      <xdr:row>98</xdr:row>
      <xdr:rowOff>45085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621760"/>
          <a:ext cx="889000"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39370</xdr:rowOff>
    </xdr:from>
    <xdr:to>
      <xdr:col>15</xdr:col>
      <xdr:colOff>101600</xdr:colOff>
      <xdr:row>95</xdr:row>
      <xdr:rowOff>140970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32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157480</xdr:rowOff>
    </xdr:from>
    <xdr:ext cx="590550" cy="25082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580" y="1610233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123,782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35560</xdr:rowOff>
    </xdr:from>
    <xdr:to>
      <xdr:col>10</xdr:col>
      <xdr:colOff>114300</xdr:colOff>
      <xdr:row>98</xdr:row>
      <xdr:rowOff>45085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130300" y="168376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87630</xdr:rowOff>
    </xdr:from>
    <xdr:to>
      <xdr:col>10</xdr:col>
      <xdr:colOff>165100</xdr:colOff>
      <xdr:row>97</xdr:row>
      <xdr:rowOff>17780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4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34290</xdr:rowOff>
    </xdr:from>
    <xdr:ext cx="59055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32204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119380</xdr:rowOff>
    </xdr:from>
    <xdr:to>
      <xdr:col>6</xdr:col>
      <xdr:colOff>38100</xdr:colOff>
      <xdr:row>97</xdr:row>
      <xdr:rowOff>49530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7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66040</xdr:rowOff>
    </xdr:from>
    <xdr:ext cx="590550" cy="25082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580" y="1635379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100,685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96</xdr:row>
      <xdr:rowOff>93980</xdr:rowOff>
    </xdr:from>
    <xdr:to>
      <xdr:col>24</xdr:col>
      <xdr:colOff>114300</xdr:colOff>
      <xdr:row>97</xdr:row>
      <xdr:rowOff>24130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5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72390</xdr:rowOff>
    </xdr:from>
    <xdr:ext cx="598805"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31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103,010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33655</xdr:rowOff>
    </xdr:from>
    <xdr:to>
      <xdr:col>20</xdr:col>
      <xdr:colOff>38100</xdr:colOff>
      <xdr:row>97</xdr:row>
      <xdr:rowOff>135255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6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126365</xdr:rowOff>
    </xdr:from>
    <xdr:ext cx="52641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29965" y="167570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111760</xdr:rowOff>
    </xdr:from>
    <xdr:to>
      <xdr:col>15</xdr:col>
      <xdr:colOff>101600</xdr:colOff>
      <xdr:row>97</xdr:row>
      <xdr:rowOff>41910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7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33020</xdr:rowOff>
    </xdr:from>
    <xdr:ext cx="59055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580" y="166636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166370</xdr:rowOff>
    </xdr:from>
    <xdr:to>
      <xdr:col>10</xdr:col>
      <xdr:colOff>165100</xdr:colOff>
      <xdr:row>98</xdr:row>
      <xdr:rowOff>95885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97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86995</xdr:rowOff>
    </xdr:from>
    <xdr:ext cx="526415" cy="25082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1965" y="168890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156210</xdr:rowOff>
    </xdr:from>
    <xdr:to>
      <xdr:col>6</xdr:col>
      <xdr:colOff>38100</xdr:colOff>
      <xdr:row>98</xdr:row>
      <xdr:rowOff>86360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77470</xdr:rowOff>
    </xdr:from>
    <xdr:ext cx="526415" cy="25082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2965" y="168795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54,618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066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588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7375" cy="25082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826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7375"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7375"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7375" cy="25082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124460</xdr:rowOff>
    </xdr:from>
    <xdr:to>
      <xdr:col>54</xdr:col>
      <xdr:colOff>189865</xdr:colOff>
      <xdr:row>37</xdr:row>
      <xdr:rowOff>138430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439410"/>
          <a:ext cx="127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142240</xdr:rowOff>
    </xdr:from>
    <xdr:ext cx="534670" cy="259080"/>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85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32,706</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138430</xdr:rowOff>
    </xdr:from>
    <xdr:to>
      <xdr:col>55</xdr:col>
      <xdr:colOff>88900</xdr:colOff>
      <xdr:row>37</xdr:row>
      <xdr:rowOff>138430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82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71120</xdr:rowOff>
    </xdr:from>
    <xdr:ext cx="598805" cy="25908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2146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169,470</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124460</xdr:rowOff>
    </xdr:from>
    <xdr:to>
      <xdr:col>55</xdr:col>
      <xdr:colOff>88900</xdr:colOff>
      <xdr:row>31</xdr:row>
      <xdr:rowOff>124460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439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55880</xdr:rowOff>
    </xdr:from>
    <xdr:to>
      <xdr:col>55</xdr:col>
      <xdr:colOff>0</xdr:colOff>
      <xdr:row>35</xdr:row>
      <xdr:rowOff>56515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05663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38735</xdr:rowOff>
    </xdr:from>
    <xdr:ext cx="534670" cy="25908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0394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81,232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60325</xdr:rowOff>
    </xdr:from>
    <xdr:to>
      <xdr:col>55</xdr:col>
      <xdr:colOff>50800</xdr:colOff>
      <xdr:row>35</xdr:row>
      <xdr:rowOff>161925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6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55880</xdr:rowOff>
    </xdr:from>
    <xdr:to>
      <xdr:col>50</xdr:col>
      <xdr:colOff>114300</xdr:colOff>
      <xdr:row>35</xdr:row>
      <xdr:rowOff>121285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05663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63500</xdr:rowOff>
    </xdr:from>
    <xdr:to>
      <xdr:col>50</xdr:col>
      <xdr:colOff>165100</xdr:colOff>
      <xdr:row>35</xdr:row>
      <xdr:rowOff>165100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6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156210</xdr:rowOff>
    </xdr:from>
    <xdr:ext cx="526415" cy="25082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1965" y="61569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30</xdr:row>
      <xdr:rowOff>58420</xdr:rowOff>
    </xdr:from>
    <xdr:to>
      <xdr:col>45</xdr:col>
      <xdr:colOff>177800</xdr:colOff>
      <xdr:row>35</xdr:row>
      <xdr:rowOff>121285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201920"/>
          <a:ext cx="889000" cy="920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86995</xdr:rowOff>
    </xdr:from>
    <xdr:to>
      <xdr:col>46</xdr:col>
      <xdr:colOff>38100</xdr:colOff>
      <xdr:row>36</xdr:row>
      <xdr:rowOff>17780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87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8255</xdr:rowOff>
    </xdr:from>
    <xdr:ext cx="526415" cy="25082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2965" y="61804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77,764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58420</xdr:rowOff>
    </xdr:from>
    <xdr:to>
      <xdr:col>41</xdr:col>
      <xdr:colOff>50800</xdr:colOff>
      <xdr:row>36</xdr:row>
      <xdr:rowOff>74930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201920"/>
          <a:ext cx="889000" cy="1045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34925</xdr:rowOff>
    </xdr:from>
    <xdr:to>
      <xdr:col>41</xdr:col>
      <xdr:colOff>101600</xdr:colOff>
      <xdr:row>31</xdr:row>
      <xdr:rowOff>136525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34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31</xdr:row>
      <xdr:rowOff>127635</xdr:rowOff>
    </xdr:from>
    <xdr:ext cx="59055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580" y="544258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92075</xdr:rowOff>
    </xdr:from>
    <xdr:to>
      <xdr:col>36</xdr:col>
      <xdr:colOff>165100</xdr:colOff>
      <xdr:row>37</xdr:row>
      <xdr:rowOff>22225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37</xdr:row>
      <xdr:rowOff>13335</xdr:rowOff>
    </xdr:from>
    <xdr:ext cx="52641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4965" y="63569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6350</xdr:rowOff>
    </xdr:from>
    <xdr:to>
      <xdr:col>55</xdr:col>
      <xdr:colOff>50800</xdr:colOff>
      <xdr:row>35</xdr:row>
      <xdr:rowOff>107315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07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29210</xdr:rowOff>
    </xdr:from>
    <xdr:ext cx="534670" cy="251460"/>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85851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88,408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5080</xdr:rowOff>
    </xdr:from>
    <xdr:to>
      <xdr:col>50</xdr:col>
      <xdr:colOff>165100</xdr:colOff>
      <xdr:row>35</xdr:row>
      <xdr:rowOff>106680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0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123190</xdr:rowOff>
    </xdr:from>
    <xdr:ext cx="526415" cy="25082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1965" y="57810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88,538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70485</xdr:rowOff>
    </xdr:from>
    <xdr:to>
      <xdr:col>46</xdr:col>
      <xdr:colOff>38100</xdr:colOff>
      <xdr:row>36</xdr:row>
      <xdr:rowOff>635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17780</xdr:rowOff>
    </xdr:from>
    <xdr:ext cx="526415" cy="25146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2965" y="58470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30</xdr:row>
      <xdr:rowOff>7620</xdr:rowOff>
    </xdr:from>
    <xdr:to>
      <xdr:col>41</xdr:col>
      <xdr:colOff>101600</xdr:colOff>
      <xdr:row>30</xdr:row>
      <xdr:rowOff>109220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1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28</xdr:row>
      <xdr:rowOff>125730</xdr:rowOff>
    </xdr:from>
    <xdr:ext cx="590550"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580" y="492633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200,682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24130</xdr:rowOff>
    </xdr:from>
    <xdr:to>
      <xdr:col>36</xdr:col>
      <xdr:colOff>165100</xdr:colOff>
      <xdr:row>36</xdr:row>
      <xdr:rowOff>125730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1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34</xdr:row>
      <xdr:rowOff>142240</xdr:rowOff>
    </xdr:from>
    <xdr:ext cx="526415"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4965" y="59715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066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080" y="10017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7375" cy="25082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9255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737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7375"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24130</xdr:rowOff>
    </xdr:from>
    <xdr:to>
      <xdr:col>54</xdr:col>
      <xdr:colOff>189865</xdr:colOff>
      <xdr:row>57</xdr:row>
      <xdr:rowOff>154940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68080"/>
          <a:ext cx="127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158115</xdr:rowOff>
    </xdr:from>
    <xdr:ext cx="534670" cy="25082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3076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30,577</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154940</xdr:rowOff>
    </xdr:from>
    <xdr:to>
      <xdr:col>55</xdr:col>
      <xdr:colOff>88900</xdr:colOff>
      <xdr:row>57</xdr:row>
      <xdr:rowOff>154940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27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142240</xdr:rowOff>
    </xdr:from>
    <xdr:ext cx="598805" cy="259080"/>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432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182,682</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24130</xdr:rowOff>
    </xdr:from>
    <xdr:to>
      <xdr:col>55</xdr:col>
      <xdr:colOff>88900</xdr:colOff>
      <xdr:row>51</xdr:row>
      <xdr:rowOff>24130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68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34290</xdr:rowOff>
    </xdr:from>
    <xdr:to>
      <xdr:col>55</xdr:col>
      <xdr:colOff>0</xdr:colOff>
      <xdr:row>57</xdr:row>
      <xdr:rowOff>78105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35490"/>
          <a:ext cx="8382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86360</xdr:rowOff>
    </xdr:from>
    <xdr:ext cx="534670" cy="251460"/>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446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80,821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63500</xdr:rowOff>
    </xdr:from>
    <xdr:to>
      <xdr:col>55</xdr:col>
      <xdr:colOff>50800</xdr:colOff>
      <xdr:row>55</xdr:row>
      <xdr:rowOff>165100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49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34290</xdr:rowOff>
    </xdr:from>
    <xdr:to>
      <xdr:col>50</xdr:col>
      <xdr:colOff>114300</xdr:colOff>
      <xdr:row>56</xdr:row>
      <xdr:rowOff>61595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354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132080</xdr:rowOff>
    </xdr:from>
    <xdr:to>
      <xdr:col>50</xdr:col>
      <xdr:colOff>165100</xdr:colOff>
      <xdr:row>56</xdr:row>
      <xdr:rowOff>62230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78740</xdr:rowOff>
    </xdr:from>
    <xdr:ext cx="526415"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1965" y="93370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61595</xdr:rowOff>
    </xdr:from>
    <xdr:to>
      <xdr:col>45</xdr:col>
      <xdr:colOff>177800</xdr:colOff>
      <xdr:row>57</xdr:row>
      <xdr:rowOff>114300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662795"/>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132080</xdr:rowOff>
    </xdr:from>
    <xdr:to>
      <xdr:col>46</xdr:col>
      <xdr:colOff>38100</xdr:colOff>
      <xdr:row>56</xdr:row>
      <xdr:rowOff>62230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78740</xdr:rowOff>
    </xdr:from>
    <xdr:ext cx="526415"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2965" y="93370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71120</xdr:rowOff>
    </xdr:from>
    <xdr:to>
      <xdr:col>41</xdr:col>
      <xdr:colOff>50800</xdr:colOff>
      <xdr:row>57</xdr:row>
      <xdr:rowOff>114300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84377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143510</xdr:rowOff>
    </xdr:from>
    <xdr:to>
      <xdr:col>41</xdr:col>
      <xdr:colOff>101600</xdr:colOff>
      <xdr:row>56</xdr:row>
      <xdr:rowOff>73660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90170</xdr:rowOff>
    </xdr:from>
    <xdr:ext cx="526415"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3965" y="93484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144780</xdr:rowOff>
    </xdr:from>
    <xdr:to>
      <xdr:col>36</xdr:col>
      <xdr:colOff>165100</xdr:colOff>
      <xdr:row>56</xdr:row>
      <xdr:rowOff>74930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7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91440</xdr:rowOff>
    </xdr:from>
    <xdr:ext cx="526415"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4965" y="93497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70,166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27305</xdr:rowOff>
    </xdr:from>
    <xdr:to>
      <xdr:col>55</xdr:col>
      <xdr:colOff>50800</xdr:colOff>
      <xdr:row>57</xdr:row>
      <xdr:rowOff>128905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113665</xdr:rowOff>
    </xdr:from>
    <xdr:ext cx="534670" cy="2584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14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40,567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154940</xdr:rowOff>
    </xdr:from>
    <xdr:to>
      <xdr:col>50</xdr:col>
      <xdr:colOff>165100</xdr:colOff>
      <xdr:row>56</xdr:row>
      <xdr:rowOff>85090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76200</xdr:rowOff>
    </xdr:from>
    <xdr:ext cx="526415" cy="25082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1965" y="967740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68,808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10795</xdr:rowOff>
    </xdr:from>
    <xdr:to>
      <xdr:col>46</xdr:col>
      <xdr:colOff>38100</xdr:colOff>
      <xdr:row>56</xdr:row>
      <xdr:rowOff>112395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103505</xdr:rowOff>
    </xdr:from>
    <xdr:ext cx="526415"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2965" y="97047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63500</xdr:rowOff>
    </xdr:from>
    <xdr:to>
      <xdr:col>41</xdr:col>
      <xdr:colOff>101600</xdr:colOff>
      <xdr:row>57</xdr:row>
      <xdr:rowOff>165100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156210</xdr:rowOff>
    </xdr:from>
    <xdr:ext cx="526415" cy="25082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3965" y="99288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20320</xdr:rowOff>
    </xdr:from>
    <xdr:to>
      <xdr:col>36</xdr:col>
      <xdr:colOff>165100</xdr:colOff>
      <xdr:row>57</xdr:row>
      <xdr:rowOff>121920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113030</xdr:rowOff>
    </xdr:from>
    <xdr:ext cx="526415" cy="25908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4965" y="98856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14,217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0665"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082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7375" cy="25082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102870</xdr:rowOff>
    </xdr:from>
    <xdr:to>
      <xdr:col>54</xdr:col>
      <xdr:colOff>189865</xdr:colOff>
      <xdr:row>79</xdr:row>
      <xdr:rowOff>41910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104370"/>
          <a:ext cx="127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45720</xdr:rowOff>
    </xdr:from>
    <xdr:ext cx="378460" cy="259080"/>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02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41910</xdr:rowOff>
    </xdr:from>
    <xdr:to>
      <xdr:col>55</xdr:col>
      <xdr:colOff>88900</xdr:colOff>
      <xdr:row>79</xdr:row>
      <xdr:rowOff>41910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49530</xdr:rowOff>
    </xdr:from>
    <xdr:ext cx="534670" cy="259080"/>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77,941</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102870</xdr:rowOff>
    </xdr:from>
    <xdr:to>
      <xdr:col>55</xdr:col>
      <xdr:colOff>88900</xdr:colOff>
      <xdr:row>70</xdr:row>
      <xdr:rowOff>102870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5080</xdr:rowOff>
    </xdr:from>
    <xdr:to>
      <xdr:col>55</xdr:col>
      <xdr:colOff>0</xdr:colOff>
      <xdr:row>78</xdr:row>
      <xdr:rowOff>165100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863830"/>
          <a:ext cx="838200" cy="674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63500</xdr:rowOff>
    </xdr:from>
    <xdr:ext cx="534670" cy="251460"/>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9370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15,533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40640</xdr:rowOff>
    </xdr:from>
    <xdr:to>
      <xdr:col>55</xdr:col>
      <xdr:colOff>50800</xdr:colOff>
      <xdr:row>77</xdr:row>
      <xdr:rowOff>142240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5080</xdr:rowOff>
    </xdr:from>
    <xdr:to>
      <xdr:col>50</xdr:col>
      <xdr:colOff>114300</xdr:colOff>
      <xdr:row>75</xdr:row>
      <xdr:rowOff>100330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86383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19685</xdr:rowOff>
    </xdr:from>
    <xdr:to>
      <xdr:col>50</xdr:col>
      <xdr:colOff>165100</xdr:colOff>
      <xdr:row>77</xdr:row>
      <xdr:rowOff>121285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22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112395</xdr:rowOff>
    </xdr:from>
    <xdr:ext cx="526415" cy="25082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1965" y="1331404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100330</xdr:rowOff>
    </xdr:from>
    <xdr:to>
      <xdr:col>45</xdr:col>
      <xdr:colOff>177800</xdr:colOff>
      <xdr:row>78</xdr:row>
      <xdr:rowOff>38100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2959080"/>
          <a:ext cx="889000" cy="452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20955</xdr:rowOff>
    </xdr:from>
    <xdr:to>
      <xdr:col>46</xdr:col>
      <xdr:colOff>38100</xdr:colOff>
      <xdr:row>77</xdr:row>
      <xdr:rowOff>122555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2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113665</xdr:rowOff>
    </xdr:from>
    <xdr:ext cx="526415" cy="2584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2965" y="1331531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152400</xdr:rowOff>
    </xdr:from>
    <xdr:to>
      <xdr:col>41</xdr:col>
      <xdr:colOff>50800</xdr:colOff>
      <xdr:row>78</xdr:row>
      <xdr:rowOff>38100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540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164465</xdr:rowOff>
    </xdr:from>
    <xdr:to>
      <xdr:col>41</xdr:col>
      <xdr:colOff>101600</xdr:colOff>
      <xdr:row>77</xdr:row>
      <xdr:rowOff>94615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111125</xdr:rowOff>
    </xdr:from>
    <xdr:ext cx="526415" cy="25082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3965" y="129698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14605</xdr:rowOff>
    </xdr:from>
    <xdr:to>
      <xdr:col>36</xdr:col>
      <xdr:colOff>165100</xdr:colOff>
      <xdr:row>77</xdr:row>
      <xdr:rowOff>116205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1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132715</xdr:rowOff>
    </xdr:from>
    <xdr:ext cx="526415" cy="25082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4965" y="129914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114300</xdr:rowOff>
    </xdr:from>
    <xdr:to>
      <xdr:col>55</xdr:col>
      <xdr:colOff>50800</xdr:colOff>
      <xdr:row>79</xdr:row>
      <xdr:rowOff>44450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29210</xdr:rowOff>
    </xdr:from>
    <xdr:ext cx="469900" cy="251460"/>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023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74</xdr:row>
      <xdr:rowOff>125730</xdr:rowOff>
    </xdr:from>
    <xdr:to>
      <xdr:col>50</xdr:col>
      <xdr:colOff>165100</xdr:colOff>
      <xdr:row>75</xdr:row>
      <xdr:rowOff>55880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72390</xdr:rowOff>
    </xdr:from>
    <xdr:ext cx="526415"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1965" y="125882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38,065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49530</xdr:rowOff>
    </xdr:from>
    <xdr:to>
      <xdr:col>46</xdr:col>
      <xdr:colOff>38100</xdr:colOff>
      <xdr:row>75</xdr:row>
      <xdr:rowOff>151130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167640</xdr:rowOff>
    </xdr:from>
    <xdr:ext cx="526415" cy="25082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2965" y="1268349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158750</xdr:rowOff>
    </xdr:from>
    <xdr:to>
      <xdr:col>41</xdr:col>
      <xdr:colOff>101600</xdr:colOff>
      <xdr:row>78</xdr:row>
      <xdr:rowOff>88900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80010</xdr:rowOff>
    </xdr:from>
    <xdr:ext cx="461645"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350" y="134531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101600</xdr:rowOff>
    </xdr:from>
    <xdr:to>
      <xdr:col>36</xdr:col>
      <xdr:colOff>165100</xdr:colOff>
      <xdr:row>78</xdr:row>
      <xdr:rowOff>31750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22860</xdr:rowOff>
    </xdr:from>
    <xdr:ext cx="52641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4965" y="133959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0665" cy="25908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7375" cy="2584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737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40640</xdr:rowOff>
    </xdr:from>
    <xdr:to>
      <xdr:col>54</xdr:col>
      <xdr:colOff>189865</xdr:colOff>
      <xdr:row>99</xdr:row>
      <xdr:rowOff>56515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71140"/>
          <a:ext cx="1270" cy="1558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60325</xdr:rowOff>
    </xdr:from>
    <xdr:ext cx="46990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33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56515</xdr:rowOff>
    </xdr:from>
    <xdr:to>
      <xdr:col>55</xdr:col>
      <xdr:colOff>88900</xdr:colOff>
      <xdr:row>99</xdr:row>
      <xdr:rowOff>56515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7030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158750</xdr:rowOff>
    </xdr:from>
    <xdr:ext cx="598805" cy="259080"/>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46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147,123</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40640</xdr:rowOff>
    </xdr:from>
    <xdr:to>
      <xdr:col>55</xdr:col>
      <xdr:colOff>88900</xdr:colOff>
      <xdr:row>90</xdr:row>
      <xdr:rowOff>40640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7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143510</xdr:rowOff>
    </xdr:from>
    <xdr:to>
      <xdr:col>55</xdr:col>
      <xdr:colOff>0</xdr:colOff>
      <xdr:row>98</xdr:row>
      <xdr:rowOff>15875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77416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21590</xdr:rowOff>
    </xdr:from>
    <xdr:ext cx="534670" cy="25908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093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51,790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170180</xdr:rowOff>
    </xdr:from>
    <xdr:to>
      <xdr:col>55</xdr:col>
      <xdr:colOff>50800</xdr:colOff>
      <xdr:row>96</xdr:row>
      <xdr:rowOff>100330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45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163195</xdr:rowOff>
    </xdr:from>
    <xdr:to>
      <xdr:col>50</xdr:col>
      <xdr:colOff>114300</xdr:colOff>
      <xdr:row>98</xdr:row>
      <xdr:rowOff>15875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79384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109855</xdr:rowOff>
    </xdr:from>
    <xdr:to>
      <xdr:col>50</xdr:col>
      <xdr:colOff>165100</xdr:colOff>
      <xdr:row>97</xdr:row>
      <xdr:rowOff>40640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56515</xdr:rowOff>
    </xdr:from>
    <xdr:ext cx="526415" cy="2584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1965" y="1634426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41,564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163195</xdr:rowOff>
    </xdr:from>
    <xdr:to>
      <xdr:col>45</xdr:col>
      <xdr:colOff>177800</xdr:colOff>
      <xdr:row>98</xdr:row>
      <xdr:rowOff>76200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9384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96520</xdr:rowOff>
    </xdr:from>
    <xdr:to>
      <xdr:col>46</xdr:col>
      <xdr:colOff>38100</xdr:colOff>
      <xdr:row>97</xdr:row>
      <xdr:rowOff>26670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43180</xdr:rowOff>
    </xdr:from>
    <xdr:ext cx="526415" cy="25082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33093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21590</xdr:rowOff>
    </xdr:from>
    <xdr:to>
      <xdr:col>41</xdr:col>
      <xdr:colOff>50800</xdr:colOff>
      <xdr:row>98</xdr:row>
      <xdr:rowOff>76200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82369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118745</xdr:rowOff>
    </xdr:from>
    <xdr:to>
      <xdr:col>41</xdr:col>
      <xdr:colOff>101600</xdr:colOff>
      <xdr:row>97</xdr:row>
      <xdr:rowOff>48895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5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65405</xdr:rowOff>
    </xdr:from>
    <xdr:ext cx="526415" cy="25082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3965" y="163531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124460</xdr:rowOff>
    </xdr:from>
    <xdr:to>
      <xdr:col>36</xdr:col>
      <xdr:colOff>165100</xdr:colOff>
      <xdr:row>97</xdr:row>
      <xdr:rowOff>54610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8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71120</xdr:rowOff>
    </xdr:from>
    <xdr:ext cx="526415"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4965" y="163588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92075</xdr:rowOff>
    </xdr:from>
    <xdr:to>
      <xdr:col>55</xdr:col>
      <xdr:colOff>50800</xdr:colOff>
      <xdr:row>98</xdr:row>
      <xdr:rowOff>22225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70485</xdr:rowOff>
    </xdr:from>
    <xdr:ext cx="534670" cy="259080"/>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01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27,476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136525</xdr:rowOff>
    </xdr:from>
    <xdr:to>
      <xdr:col>50</xdr:col>
      <xdr:colOff>165100</xdr:colOff>
      <xdr:row>98</xdr:row>
      <xdr:rowOff>66675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6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57785</xdr:rowOff>
    </xdr:from>
    <xdr:ext cx="526415"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1965" y="168598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112395</xdr:rowOff>
    </xdr:from>
    <xdr:to>
      <xdr:col>46</xdr:col>
      <xdr:colOff>38100</xdr:colOff>
      <xdr:row>98</xdr:row>
      <xdr:rowOff>42545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33655</xdr:rowOff>
    </xdr:from>
    <xdr:ext cx="526415" cy="2584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2965" y="1683575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25,604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25400</xdr:rowOff>
    </xdr:from>
    <xdr:to>
      <xdr:col>41</xdr:col>
      <xdr:colOff>101600</xdr:colOff>
      <xdr:row>98</xdr:row>
      <xdr:rowOff>127000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8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118110</xdr:rowOff>
    </xdr:from>
    <xdr:ext cx="526415"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3965" y="169202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142240</xdr:rowOff>
    </xdr:from>
    <xdr:to>
      <xdr:col>36</xdr:col>
      <xdr:colOff>165100</xdr:colOff>
      <xdr:row>98</xdr:row>
      <xdr:rowOff>72390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7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63500</xdr:rowOff>
    </xdr:from>
    <xdr:ext cx="526415" cy="25146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4965" y="1686560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22,840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0665"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080" y="6588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082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7375" cy="25082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850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71755</xdr:rowOff>
    </xdr:from>
    <xdr:to>
      <xdr:col>85</xdr:col>
      <xdr:colOff>126365</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38670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18415</xdr:rowOff>
    </xdr:from>
    <xdr:ext cx="534670" cy="25082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1619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70,569</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71755</xdr:rowOff>
    </xdr:from>
    <xdr:to>
      <xdr:col>86</xdr:col>
      <xdr:colOff>25400</xdr:colOff>
      <xdr:row>31</xdr:row>
      <xdr:rowOff>71755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38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20320</xdr:rowOff>
    </xdr:from>
    <xdr:to>
      <xdr:col>85</xdr:col>
      <xdr:colOff>127000</xdr:colOff>
      <xdr:row>39</xdr:row>
      <xdr:rowOff>40640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0687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78740</xdr:rowOff>
    </xdr:from>
    <xdr:ext cx="469900" cy="259080"/>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223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5,747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55880</xdr:rowOff>
    </xdr:from>
    <xdr:to>
      <xdr:col>85</xdr:col>
      <xdr:colOff>177800</xdr:colOff>
      <xdr:row>38</xdr:row>
      <xdr:rowOff>157480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24130</xdr:rowOff>
    </xdr:from>
    <xdr:to>
      <xdr:col>81</xdr:col>
      <xdr:colOff>50800</xdr:colOff>
      <xdr:row>39</xdr:row>
      <xdr:rowOff>40640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106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27940</xdr:rowOff>
    </xdr:from>
    <xdr:to>
      <xdr:col>81</xdr:col>
      <xdr:colOff>101600</xdr:colOff>
      <xdr:row>38</xdr:row>
      <xdr:rowOff>129540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146050</xdr:rowOff>
    </xdr:from>
    <xdr:ext cx="461645" cy="25082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350" y="631825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15875</xdr:rowOff>
    </xdr:from>
    <xdr:to>
      <xdr:col>76</xdr:col>
      <xdr:colOff>114300</xdr:colOff>
      <xdr:row>39</xdr:row>
      <xdr:rowOff>24130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0242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146685</xdr:rowOff>
    </xdr:from>
    <xdr:to>
      <xdr:col>76</xdr:col>
      <xdr:colOff>165100</xdr:colOff>
      <xdr:row>38</xdr:row>
      <xdr:rowOff>76835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93345</xdr:rowOff>
    </xdr:from>
    <xdr:ext cx="46164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350" y="62655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151765</xdr:rowOff>
    </xdr:from>
    <xdr:to>
      <xdr:col>71</xdr:col>
      <xdr:colOff>177800</xdr:colOff>
      <xdr:row>39</xdr:row>
      <xdr:rowOff>15875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6686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16510</xdr:rowOff>
    </xdr:from>
    <xdr:to>
      <xdr:col>72</xdr:col>
      <xdr:colOff>38100</xdr:colOff>
      <xdr:row>38</xdr:row>
      <xdr:rowOff>118110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3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134620</xdr:rowOff>
    </xdr:from>
    <xdr:ext cx="461645" cy="25082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350" y="630682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17780</xdr:rowOff>
    </xdr:from>
    <xdr:to>
      <xdr:col>67</xdr:col>
      <xdr:colOff>101600</xdr:colOff>
      <xdr:row>38</xdr:row>
      <xdr:rowOff>118745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135255</xdr:rowOff>
    </xdr:from>
    <xdr:ext cx="461645" cy="25082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350" y="630745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140970</xdr:rowOff>
    </xdr:from>
    <xdr:to>
      <xdr:col>85</xdr:col>
      <xdr:colOff>177800</xdr:colOff>
      <xdr:row>39</xdr:row>
      <xdr:rowOff>71120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55880</xdr:rowOff>
    </xdr:from>
    <xdr:ext cx="469900" cy="259080"/>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70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161290</xdr:rowOff>
    </xdr:from>
    <xdr:to>
      <xdr:col>81</xdr:col>
      <xdr:colOff>101600</xdr:colOff>
      <xdr:row>39</xdr:row>
      <xdr:rowOff>91440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82550</xdr:rowOff>
    </xdr:from>
    <xdr:ext cx="37846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70" y="6769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144780</xdr:rowOff>
    </xdr:from>
    <xdr:to>
      <xdr:col>76</xdr:col>
      <xdr:colOff>165100</xdr:colOff>
      <xdr:row>39</xdr:row>
      <xdr:rowOff>74930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66040</xdr:rowOff>
    </xdr:from>
    <xdr:ext cx="461645" cy="25082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350" y="675259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136525</xdr:rowOff>
    </xdr:from>
    <xdr:to>
      <xdr:col>72</xdr:col>
      <xdr:colOff>38100</xdr:colOff>
      <xdr:row>39</xdr:row>
      <xdr:rowOff>66675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57785</xdr:rowOff>
    </xdr:from>
    <xdr:ext cx="461645"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350" y="67443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100965</xdr:rowOff>
    </xdr:from>
    <xdr:to>
      <xdr:col>67</xdr:col>
      <xdr:colOff>101600</xdr:colOff>
      <xdr:row>39</xdr:row>
      <xdr:rowOff>31115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1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22860</xdr:rowOff>
    </xdr:from>
    <xdr:ext cx="461645" cy="2590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350" y="67094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0665" cy="25082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0665" cy="25082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130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13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13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13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13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130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130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130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0665" cy="25082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080" y="13827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082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146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87375" cy="2584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370" y="12195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737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7375" cy="25082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635</xdr:rowOff>
    </xdr:from>
    <xdr:to>
      <xdr:col>85</xdr:col>
      <xdr:colOff>126365</xdr:colOff>
      <xdr:row>78</xdr:row>
      <xdr:rowOff>132080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02135"/>
          <a:ext cx="1270" cy="1503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135255</xdr:rowOff>
    </xdr:from>
    <xdr:ext cx="534670" cy="25082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083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28,512</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132080</xdr:rowOff>
    </xdr:from>
    <xdr:to>
      <xdr:col>86</xdr:col>
      <xdr:colOff>25400</xdr:colOff>
      <xdr:row>78</xdr:row>
      <xdr:rowOff>132080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0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118745</xdr:rowOff>
    </xdr:from>
    <xdr:ext cx="598805" cy="259080"/>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7773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120,527</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635</xdr:rowOff>
    </xdr:from>
    <xdr:to>
      <xdr:col>86</xdr:col>
      <xdr:colOff>25400</xdr:colOff>
      <xdr:row>70</xdr:row>
      <xdr:rowOff>635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02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156845</xdr:rowOff>
    </xdr:from>
    <xdr:to>
      <xdr:col>85</xdr:col>
      <xdr:colOff>127000</xdr:colOff>
      <xdr:row>76</xdr:row>
      <xdr:rowOff>16510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01559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39370</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26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63,929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16510</xdr:rowOff>
    </xdr:from>
    <xdr:to>
      <xdr:col>85</xdr:col>
      <xdr:colOff>177800</xdr:colOff>
      <xdr:row>75</xdr:row>
      <xdr:rowOff>118110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87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26035</xdr:rowOff>
    </xdr:from>
    <xdr:to>
      <xdr:col>81</xdr:col>
      <xdr:colOff>50800</xdr:colOff>
      <xdr:row>76</xdr:row>
      <xdr:rowOff>16510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88478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34925</xdr:rowOff>
    </xdr:from>
    <xdr:to>
      <xdr:col>81</xdr:col>
      <xdr:colOff>101600</xdr:colOff>
      <xdr:row>75</xdr:row>
      <xdr:rowOff>136525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153035</xdr:rowOff>
    </xdr:from>
    <xdr:ext cx="52641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3965" y="126688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62,802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26035</xdr:rowOff>
    </xdr:from>
    <xdr:to>
      <xdr:col>76</xdr:col>
      <xdr:colOff>114300</xdr:colOff>
      <xdr:row>76</xdr:row>
      <xdr:rowOff>120650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884785"/>
          <a:ext cx="889000" cy="266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34925</xdr:rowOff>
    </xdr:from>
    <xdr:to>
      <xdr:col>76</xdr:col>
      <xdr:colOff>165100</xdr:colOff>
      <xdr:row>75</xdr:row>
      <xdr:rowOff>136525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127635</xdr:rowOff>
    </xdr:from>
    <xdr:ext cx="526415"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4965" y="129863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120650</xdr:rowOff>
    </xdr:from>
    <xdr:to>
      <xdr:col>71</xdr:col>
      <xdr:colOff>177800</xdr:colOff>
      <xdr:row>77</xdr:row>
      <xdr:rowOff>25400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5085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165100</xdr:rowOff>
    </xdr:from>
    <xdr:to>
      <xdr:col>72</xdr:col>
      <xdr:colOff>38100</xdr:colOff>
      <xdr:row>76</xdr:row>
      <xdr:rowOff>95250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2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111760</xdr:rowOff>
    </xdr:from>
    <xdr:ext cx="526415" cy="25082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5965" y="127990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169545</xdr:rowOff>
    </xdr:from>
    <xdr:to>
      <xdr:col>67</xdr:col>
      <xdr:colOff>101600</xdr:colOff>
      <xdr:row>76</xdr:row>
      <xdr:rowOff>99695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116205</xdr:rowOff>
    </xdr:from>
    <xdr:ext cx="526415"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6965" y="128035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106045</xdr:rowOff>
    </xdr:from>
    <xdr:to>
      <xdr:col>85</xdr:col>
      <xdr:colOff>177800</xdr:colOff>
      <xdr:row>76</xdr:row>
      <xdr:rowOff>36195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84455</xdr:rowOff>
    </xdr:from>
    <xdr:ext cx="534670" cy="259080"/>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43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137160</xdr:rowOff>
    </xdr:from>
    <xdr:to>
      <xdr:col>81</xdr:col>
      <xdr:colOff>101600</xdr:colOff>
      <xdr:row>76</xdr:row>
      <xdr:rowOff>67310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9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58420</xdr:rowOff>
    </xdr:from>
    <xdr:ext cx="52641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3965" y="130886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146685</xdr:rowOff>
    </xdr:from>
    <xdr:to>
      <xdr:col>76</xdr:col>
      <xdr:colOff>165100</xdr:colOff>
      <xdr:row>75</xdr:row>
      <xdr:rowOff>76835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93345</xdr:rowOff>
    </xdr:from>
    <xdr:ext cx="52641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4965" y="126091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66,462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69850</xdr:rowOff>
    </xdr:from>
    <xdr:to>
      <xdr:col>72</xdr:col>
      <xdr:colOff>38100</xdr:colOff>
      <xdr:row>77</xdr:row>
      <xdr:rowOff>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0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162560</xdr:rowOff>
    </xdr:from>
    <xdr:ext cx="526415"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5965" y="13192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146050</xdr:rowOff>
    </xdr:from>
    <xdr:to>
      <xdr:col>67</xdr:col>
      <xdr:colOff>101600</xdr:colOff>
      <xdr:row>77</xdr:row>
      <xdr:rowOff>76200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67310</xdr:rowOff>
    </xdr:from>
    <xdr:ext cx="52641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6965" y="132689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45,500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20,563</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11,336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665" cy="25908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080" y="16875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082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7375" cy="25908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113030</xdr:rowOff>
    </xdr:from>
    <xdr:to>
      <xdr:col>85</xdr:col>
      <xdr:colOff>126365</xdr:colOff>
      <xdr:row>99</xdr:row>
      <xdr:rowOff>29210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43530"/>
          <a:ext cx="127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32385</xdr:rowOff>
    </xdr:from>
    <xdr:ext cx="469900" cy="25082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059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29210</xdr:rowOff>
    </xdr:from>
    <xdr:to>
      <xdr:col>86</xdr:col>
      <xdr:colOff>25400</xdr:colOff>
      <xdr:row>99</xdr:row>
      <xdr:rowOff>29210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02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59690</xdr:rowOff>
    </xdr:from>
    <xdr:ext cx="598805" cy="259080"/>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18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116,086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113030</xdr:rowOff>
    </xdr:from>
    <xdr:to>
      <xdr:col>86</xdr:col>
      <xdr:colOff>25400</xdr:colOff>
      <xdr:row>90</xdr:row>
      <xdr:rowOff>113030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4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168275</xdr:rowOff>
    </xdr:from>
    <xdr:to>
      <xdr:col>85</xdr:col>
      <xdr:colOff>127000</xdr:colOff>
      <xdr:row>97</xdr:row>
      <xdr:rowOff>92075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627475"/>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149225</xdr:rowOff>
    </xdr:from>
    <xdr:ext cx="534670" cy="259080"/>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084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26,574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170815</xdr:rowOff>
    </xdr:from>
    <xdr:to>
      <xdr:col>85</xdr:col>
      <xdr:colOff>177800</xdr:colOff>
      <xdr:row>97</xdr:row>
      <xdr:rowOff>100965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3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92075</xdr:rowOff>
    </xdr:from>
    <xdr:to>
      <xdr:col>81</xdr:col>
      <xdr:colOff>50800</xdr:colOff>
      <xdr:row>98</xdr:row>
      <xdr:rowOff>132080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22725"/>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168910</xdr:rowOff>
    </xdr:from>
    <xdr:to>
      <xdr:col>81</xdr:col>
      <xdr:colOff>101600</xdr:colOff>
      <xdr:row>97</xdr:row>
      <xdr:rowOff>99060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115570</xdr:rowOff>
    </xdr:from>
    <xdr:ext cx="526415"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3965" y="164033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132080</xdr:rowOff>
    </xdr:from>
    <xdr:to>
      <xdr:col>76</xdr:col>
      <xdr:colOff>114300</xdr:colOff>
      <xdr:row>98</xdr:row>
      <xdr:rowOff>132715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9341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110490</xdr:rowOff>
    </xdr:from>
    <xdr:to>
      <xdr:col>76</xdr:col>
      <xdr:colOff>165100</xdr:colOff>
      <xdr:row>97</xdr:row>
      <xdr:rowOff>40640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57150</xdr:rowOff>
    </xdr:from>
    <xdr:ext cx="52641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4965" y="163449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31,313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132715</xdr:rowOff>
    </xdr:from>
    <xdr:to>
      <xdr:col>71</xdr:col>
      <xdr:colOff>177800</xdr:colOff>
      <xdr:row>99</xdr:row>
      <xdr:rowOff>3175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93481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135890</xdr:rowOff>
    </xdr:from>
    <xdr:to>
      <xdr:col>72</xdr:col>
      <xdr:colOff>38100</xdr:colOff>
      <xdr:row>98</xdr:row>
      <xdr:rowOff>66040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82550</xdr:rowOff>
    </xdr:from>
    <xdr:ext cx="52641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5965" y="165417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151765</xdr:rowOff>
    </xdr:from>
    <xdr:to>
      <xdr:col>67</xdr:col>
      <xdr:colOff>101600</xdr:colOff>
      <xdr:row>98</xdr:row>
      <xdr:rowOff>81915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98425</xdr:rowOff>
    </xdr:from>
    <xdr:ext cx="526415" cy="25082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6965" y="165576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117475</xdr:rowOff>
    </xdr:from>
    <xdr:to>
      <xdr:col>85</xdr:col>
      <xdr:colOff>177800</xdr:colOff>
      <xdr:row>97</xdr:row>
      <xdr:rowOff>47625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57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140335</xdr:rowOff>
    </xdr:from>
    <xdr:ext cx="534670" cy="259080"/>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28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30,748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41275</xdr:rowOff>
    </xdr:from>
    <xdr:to>
      <xdr:col>81</xdr:col>
      <xdr:colOff>101600</xdr:colOff>
      <xdr:row>97</xdr:row>
      <xdr:rowOff>143510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71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133985</xdr:rowOff>
    </xdr:from>
    <xdr:ext cx="526415" cy="25082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3965" y="167646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80645</xdr:rowOff>
    </xdr:from>
    <xdr:to>
      <xdr:col>76</xdr:col>
      <xdr:colOff>165100</xdr:colOff>
      <xdr:row>99</xdr:row>
      <xdr:rowOff>10795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99</xdr:row>
      <xdr:rowOff>1905</xdr:rowOff>
    </xdr:from>
    <xdr:ext cx="461645"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350" y="169754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81915</xdr:rowOff>
    </xdr:from>
    <xdr:to>
      <xdr:col>72</xdr:col>
      <xdr:colOff>38100</xdr:colOff>
      <xdr:row>99</xdr:row>
      <xdr:rowOff>12065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8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99</xdr:row>
      <xdr:rowOff>3175</xdr:rowOff>
    </xdr:from>
    <xdr:ext cx="46164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350" y="169767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123825</xdr:rowOff>
    </xdr:from>
    <xdr:to>
      <xdr:col>67</xdr:col>
      <xdr:colOff>101600</xdr:colOff>
      <xdr:row>99</xdr:row>
      <xdr:rowOff>53975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92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45085</xdr:rowOff>
    </xdr:from>
    <xdr:ext cx="461645" cy="2584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350" y="1701863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082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082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082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082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12700</xdr:rowOff>
    </xdr:from>
    <xdr:to>
      <xdr:col>116</xdr:col>
      <xdr:colOff>62865</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99100"/>
          <a:ext cx="1270" cy="1155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132080</xdr:rowOff>
    </xdr:from>
    <xdr:ext cx="534670" cy="251460"/>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2755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25,271</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12700</xdr:rowOff>
    </xdr:from>
    <xdr:to>
      <xdr:col>116</xdr:col>
      <xdr:colOff>152400</xdr:colOff>
      <xdr:row>32</xdr:row>
      <xdr:rowOff>12700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9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133350</xdr:rowOff>
    </xdr:from>
    <xdr:to>
      <xdr:col>116</xdr:col>
      <xdr:colOff>63500</xdr:colOff>
      <xdr:row>36</xdr:row>
      <xdr:rowOff>104775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134100"/>
          <a:ext cx="8382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168910</xdr:rowOff>
    </xdr:from>
    <xdr:ext cx="469900" cy="25082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41110"/>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5,274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19050</xdr:rowOff>
    </xdr:from>
    <xdr:to>
      <xdr:col>116</xdr:col>
      <xdr:colOff>114300</xdr:colOff>
      <xdr:row>37</xdr:row>
      <xdr:rowOff>120650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104775</xdr:rowOff>
    </xdr:from>
    <xdr:to>
      <xdr:col>111</xdr:col>
      <xdr:colOff>177800</xdr:colOff>
      <xdr:row>37</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276975"/>
          <a:ext cx="889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40640</xdr:rowOff>
    </xdr:from>
    <xdr:to>
      <xdr:col>112</xdr:col>
      <xdr:colOff>38100</xdr:colOff>
      <xdr:row>37</xdr:row>
      <xdr:rowOff>141605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384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132715</xdr:rowOff>
    </xdr:from>
    <xdr:ext cx="461645" cy="25082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350" y="64763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139700</xdr:rowOff>
    </xdr:from>
    <xdr:to>
      <xdr:col>107</xdr:col>
      <xdr:colOff>50800</xdr:colOff>
      <xdr:row>38</xdr:row>
      <xdr:rowOff>29210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48335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19050</xdr:rowOff>
    </xdr:from>
    <xdr:to>
      <xdr:col>107</xdr:col>
      <xdr:colOff>101600</xdr:colOff>
      <xdr:row>37</xdr:row>
      <xdr:rowOff>120650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137160</xdr:rowOff>
    </xdr:from>
    <xdr:ext cx="461645"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350" y="61379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36</xdr:row>
      <xdr:rowOff>123825</xdr:rowOff>
    </xdr:from>
    <xdr:to>
      <xdr:col>102</xdr:col>
      <xdr:colOff>114300</xdr:colOff>
      <xdr:row>38</xdr:row>
      <xdr:rowOff>29210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296025"/>
          <a:ext cx="8890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76835</xdr:rowOff>
    </xdr:from>
    <xdr:to>
      <xdr:col>102</xdr:col>
      <xdr:colOff>165100</xdr:colOff>
      <xdr:row>38</xdr:row>
      <xdr:rowOff>6985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23495</xdr:rowOff>
    </xdr:from>
    <xdr:ext cx="46164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350" y="619569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151765</xdr:rowOff>
    </xdr:from>
    <xdr:to>
      <xdr:col>98</xdr:col>
      <xdr:colOff>38100</xdr:colOff>
      <xdr:row>38</xdr:row>
      <xdr:rowOff>81915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73025</xdr:rowOff>
    </xdr:from>
    <xdr:ext cx="461645"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350" y="65881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82550</xdr:rowOff>
    </xdr:from>
    <xdr:to>
      <xdr:col>116</xdr:col>
      <xdr:colOff>114300</xdr:colOff>
      <xdr:row>36</xdr:row>
      <xdr:rowOff>12700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105410</xdr:rowOff>
    </xdr:from>
    <xdr:ext cx="534670" cy="259080"/>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5934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11,383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53975</xdr:rowOff>
    </xdr:from>
    <xdr:to>
      <xdr:col>112</xdr:col>
      <xdr:colOff>38100</xdr:colOff>
      <xdr:row>36</xdr:row>
      <xdr:rowOff>155575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635</xdr:rowOff>
    </xdr:from>
    <xdr:ext cx="461645"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350" y="60013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88900</xdr:rowOff>
    </xdr:from>
    <xdr:to>
      <xdr:col>107</xdr:col>
      <xdr:colOff>101600</xdr:colOff>
      <xdr:row>38</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10160</xdr:rowOff>
    </xdr:from>
    <xdr:ext cx="461645"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350" y="65252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149225</xdr:rowOff>
    </xdr:from>
    <xdr:to>
      <xdr:col>102</xdr:col>
      <xdr:colOff>165100</xdr:colOff>
      <xdr:row>38</xdr:row>
      <xdr:rowOff>79375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70485</xdr:rowOff>
    </xdr:from>
    <xdr:ext cx="461645"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350" y="65855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36</xdr:row>
      <xdr:rowOff>73025</xdr:rowOff>
    </xdr:from>
    <xdr:to>
      <xdr:col>98</xdr:col>
      <xdr:colOff>38100</xdr:colOff>
      <xdr:row>37</xdr:row>
      <xdr:rowOff>3175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19685</xdr:rowOff>
    </xdr:from>
    <xdr:ext cx="461645" cy="25082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350" y="602043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9,934</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0665" cy="25082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082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484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082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9027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082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569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082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86995</xdr:rowOff>
    </xdr:from>
    <xdr:to>
      <xdr:col>116</xdr:col>
      <xdr:colOff>62865</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9002395"/>
          <a:ext cx="1270" cy="1081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146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33655</xdr:rowOff>
    </xdr:from>
    <xdr:ext cx="534670" cy="2584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7776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23,654</a:t>
          </a:r>
          <a:endParaRPr kumimoji="1" lang="ja-JP" altLang="en-US" sz="1000" b="1">
            <a:latin typeface="ＭＳ Ｐゴシック"/>
            <a:ea typeface="ＭＳ Ｐゴシック"/>
          </a:endParaRPr>
        </a:p>
      </xdr:txBody>
    </xdr:sp>
    <xdr:clientData/>
  </xdr:oneCellAnchor>
  <xdr:twoCellAnchor>
    <xdr:from>
      <xdr:col>115</xdr:col>
      <xdr:colOff>165100</xdr:colOff>
      <xdr:row>52</xdr:row>
      <xdr:rowOff>86995</xdr:rowOff>
    </xdr:from>
    <xdr:to>
      <xdr:col>116</xdr:col>
      <xdr:colOff>152400</xdr:colOff>
      <xdr:row>52</xdr:row>
      <xdr:rowOff>86995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9002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17780</xdr:rowOff>
    </xdr:from>
    <xdr:to>
      <xdr:col>116</xdr:col>
      <xdr:colOff>63500</xdr:colOff>
      <xdr:row>58</xdr:row>
      <xdr:rowOff>20955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96188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132080</xdr:rowOff>
    </xdr:from>
    <xdr:ext cx="469900" cy="251460"/>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56183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7,059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109220</xdr:rowOff>
    </xdr:from>
    <xdr:to>
      <xdr:col>116</xdr:col>
      <xdr:colOff>114300</xdr:colOff>
      <xdr:row>57</xdr:row>
      <xdr:rowOff>39370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71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17780</xdr:rowOff>
    </xdr:from>
    <xdr:to>
      <xdr:col>111</xdr:col>
      <xdr:colOff>177800</xdr:colOff>
      <xdr:row>58</xdr:row>
      <xdr:rowOff>49530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96188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127000</xdr:rowOff>
    </xdr:from>
    <xdr:to>
      <xdr:col>112</xdr:col>
      <xdr:colOff>38100</xdr:colOff>
      <xdr:row>57</xdr:row>
      <xdr:rowOff>57150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74930</xdr:rowOff>
    </xdr:from>
    <xdr:ext cx="461645" cy="25146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50468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48260</xdr:rowOff>
    </xdr:from>
    <xdr:to>
      <xdr:col>107</xdr:col>
      <xdr:colOff>50800</xdr:colOff>
      <xdr:row>58</xdr:row>
      <xdr:rowOff>49530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923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107315</xdr:rowOff>
    </xdr:from>
    <xdr:to>
      <xdr:col>107</xdr:col>
      <xdr:colOff>101600</xdr:colOff>
      <xdr:row>57</xdr:row>
      <xdr:rowOff>37465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70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53975</xdr:rowOff>
    </xdr:from>
    <xdr:ext cx="461645" cy="25082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94837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48260</xdr:rowOff>
    </xdr:from>
    <xdr:to>
      <xdr:col>102</xdr:col>
      <xdr:colOff>114300</xdr:colOff>
      <xdr:row>58</xdr:row>
      <xdr:rowOff>50165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9923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6985</xdr:rowOff>
    </xdr:from>
    <xdr:to>
      <xdr:col>102</xdr:col>
      <xdr:colOff>165100</xdr:colOff>
      <xdr:row>57</xdr:row>
      <xdr:rowOff>109220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779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125095</xdr:rowOff>
    </xdr:from>
    <xdr:ext cx="461645" cy="2584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55484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17780</xdr:rowOff>
    </xdr:from>
    <xdr:to>
      <xdr:col>98</xdr:col>
      <xdr:colOff>38100</xdr:colOff>
      <xdr:row>57</xdr:row>
      <xdr:rowOff>118745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90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135255</xdr:rowOff>
    </xdr:from>
    <xdr:ext cx="461645" cy="25082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56500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141605</xdr:rowOff>
    </xdr:from>
    <xdr:to>
      <xdr:col>116</xdr:col>
      <xdr:colOff>114300</xdr:colOff>
      <xdr:row>58</xdr:row>
      <xdr:rowOff>71755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56515</xdr:rowOff>
    </xdr:from>
    <xdr:ext cx="469900" cy="2584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29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137795</xdr:rowOff>
    </xdr:from>
    <xdr:to>
      <xdr:col>112</xdr:col>
      <xdr:colOff>38100</xdr:colOff>
      <xdr:row>58</xdr:row>
      <xdr:rowOff>67945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59055</xdr:rowOff>
    </xdr:from>
    <xdr:ext cx="461645"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350" y="100031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170180</xdr:rowOff>
    </xdr:from>
    <xdr:to>
      <xdr:col>107</xdr:col>
      <xdr:colOff>101600</xdr:colOff>
      <xdr:row>58</xdr:row>
      <xdr:rowOff>100330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91440</xdr:rowOff>
    </xdr:from>
    <xdr:ext cx="46164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350" y="1003554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168910</xdr:rowOff>
    </xdr:from>
    <xdr:to>
      <xdr:col>102</xdr:col>
      <xdr:colOff>165100</xdr:colOff>
      <xdr:row>58</xdr:row>
      <xdr:rowOff>99060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90170</xdr:rowOff>
    </xdr:from>
    <xdr:ext cx="461645"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350" y="100342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170815</xdr:rowOff>
    </xdr:from>
    <xdr:to>
      <xdr:col>98</xdr:col>
      <xdr:colOff>38100</xdr:colOff>
      <xdr:row>58</xdr:row>
      <xdr:rowOff>100965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92075</xdr:rowOff>
    </xdr:from>
    <xdr:ext cx="461645"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350" y="1003617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41,143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1630" cy="21717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082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3827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082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082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130810</xdr:rowOff>
    </xdr:from>
    <xdr:to>
      <xdr:col>116</xdr:col>
      <xdr:colOff>62865</xdr:colOff>
      <xdr:row>78</xdr:row>
      <xdr:rowOff>66675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32310"/>
          <a:ext cx="127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70485</xdr:rowOff>
    </xdr:from>
    <xdr:ext cx="534670" cy="259080"/>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43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33,913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66675</xdr:rowOff>
    </xdr:from>
    <xdr:to>
      <xdr:col>116</xdr:col>
      <xdr:colOff>152400</xdr:colOff>
      <xdr:row>78</xdr:row>
      <xdr:rowOff>66675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39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77470</xdr:rowOff>
    </xdr:from>
    <xdr:ext cx="534670" cy="25082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0752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68,237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130810</xdr:rowOff>
    </xdr:from>
    <xdr:to>
      <xdr:col>116</xdr:col>
      <xdr:colOff>152400</xdr:colOff>
      <xdr:row>70</xdr:row>
      <xdr:rowOff>130810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3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33020</xdr:rowOff>
    </xdr:from>
    <xdr:to>
      <xdr:col>116</xdr:col>
      <xdr:colOff>63500</xdr:colOff>
      <xdr:row>76</xdr:row>
      <xdr:rowOff>73025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06322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12700</xdr:rowOff>
    </xdr:from>
    <xdr:ext cx="534670" cy="259080"/>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7000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161290</xdr:rowOff>
    </xdr:from>
    <xdr:to>
      <xdr:col>116</xdr:col>
      <xdr:colOff>114300</xdr:colOff>
      <xdr:row>75</xdr:row>
      <xdr:rowOff>91440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4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73025</xdr:rowOff>
    </xdr:from>
    <xdr:to>
      <xdr:col>111</xdr:col>
      <xdr:colOff>177800</xdr:colOff>
      <xdr:row>76</xdr:row>
      <xdr:rowOff>118110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10322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59690</xdr:rowOff>
    </xdr:from>
    <xdr:to>
      <xdr:col>112</xdr:col>
      <xdr:colOff>38100</xdr:colOff>
      <xdr:row>75</xdr:row>
      <xdr:rowOff>161290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91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6350</xdr:rowOff>
    </xdr:from>
    <xdr:ext cx="526415" cy="25146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5965" y="126936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118110</xdr:rowOff>
    </xdr:from>
    <xdr:to>
      <xdr:col>107</xdr:col>
      <xdr:colOff>50800</xdr:colOff>
      <xdr:row>77</xdr:row>
      <xdr:rowOff>16510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4831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86995</xdr:rowOff>
    </xdr:from>
    <xdr:to>
      <xdr:col>107</xdr:col>
      <xdr:colOff>101600</xdr:colOff>
      <xdr:row>76</xdr:row>
      <xdr:rowOff>17780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45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33655</xdr:rowOff>
    </xdr:from>
    <xdr:ext cx="526415" cy="2584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6965" y="1272095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74</xdr:row>
      <xdr:rowOff>171450</xdr:rowOff>
    </xdr:from>
    <xdr:to>
      <xdr:col>102</xdr:col>
      <xdr:colOff>114300</xdr:colOff>
      <xdr:row>77</xdr:row>
      <xdr:rowOff>16510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858750"/>
          <a:ext cx="889000" cy="359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25400</xdr:rowOff>
    </xdr:from>
    <xdr:to>
      <xdr:col>102</xdr:col>
      <xdr:colOff>165100</xdr:colOff>
      <xdr:row>76</xdr:row>
      <xdr:rowOff>127000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143510</xdr:rowOff>
    </xdr:from>
    <xdr:ext cx="526415" cy="25146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7965" y="128308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143510</xdr:rowOff>
    </xdr:from>
    <xdr:to>
      <xdr:col>98</xdr:col>
      <xdr:colOff>38100</xdr:colOff>
      <xdr:row>75</xdr:row>
      <xdr:rowOff>73660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83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64770</xdr:rowOff>
    </xdr:from>
    <xdr:ext cx="526415" cy="25082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8965" y="129235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48,560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153670</xdr:rowOff>
    </xdr:from>
    <xdr:to>
      <xdr:col>116</xdr:col>
      <xdr:colOff>114300</xdr:colOff>
      <xdr:row>76</xdr:row>
      <xdr:rowOff>83820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0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132080</xdr:rowOff>
    </xdr:from>
    <xdr:ext cx="534670" cy="251460"/>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9908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43,799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22225</xdr:rowOff>
    </xdr:from>
    <xdr:to>
      <xdr:col>112</xdr:col>
      <xdr:colOff>38100</xdr:colOff>
      <xdr:row>76</xdr:row>
      <xdr:rowOff>123825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5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114935</xdr:rowOff>
    </xdr:from>
    <xdr:ext cx="52641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5965" y="13145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42,748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67310</xdr:rowOff>
    </xdr:from>
    <xdr:to>
      <xdr:col>107</xdr:col>
      <xdr:colOff>101600</xdr:colOff>
      <xdr:row>76</xdr:row>
      <xdr:rowOff>168910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160020</xdr:rowOff>
    </xdr:from>
    <xdr:ext cx="52641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6965" y="131902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41,570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137160</xdr:rowOff>
    </xdr:from>
    <xdr:to>
      <xdr:col>102</xdr:col>
      <xdr:colOff>165100</xdr:colOff>
      <xdr:row>77</xdr:row>
      <xdr:rowOff>67310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58420</xdr:rowOff>
    </xdr:from>
    <xdr:ext cx="526415"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7965" y="132600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39,729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120650</xdr:rowOff>
    </xdr:from>
    <xdr:to>
      <xdr:col>98</xdr:col>
      <xdr:colOff>38100</xdr:colOff>
      <xdr:row>75</xdr:row>
      <xdr:rowOff>50800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80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67310</xdr:rowOff>
    </xdr:from>
    <xdr:ext cx="526415" cy="25908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8965" y="125831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1630" cy="21717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665" cy="25082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6113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0665" cy="25082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080" y="14970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30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30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13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3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3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30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130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300"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類似団体内平均値を上回っている項目は①補助費等②投資及び出資金③積立金の３項目で、分析は下記の通り。</a:t>
          </a:r>
        </a:p>
        <a:p>
          <a:r>
            <a:rPr kumimoji="1" lang="ja-JP" altLang="en-US" sz="1300">
              <a:latin typeface="ＭＳ Ｐゴシック"/>
              <a:ea typeface="ＭＳ Ｐゴシック"/>
            </a:rPr>
            <a:t>①ごみ処理及びし尿処理、消防業務等を一部事務組合が実施しているため、県・全国・類似団体内平均値よりも高いことが特徴。ごみ処理施設の補修工事費増や人件費・公債費増等により、一部事務組合への負担金が増加している。</a:t>
          </a:r>
        </a:p>
        <a:p>
          <a:r>
            <a:rPr kumimoji="1" lang="ja-JP" altLang="en-US" sz="1300">
              <a:latin typeface="ＭＳ Ｐゴシック"/>
              <a:ea typeface="ＭＳ Ｐゴシック"/>
            </a:rPr>
            <a:t>②水道事業会計で実施している施設統廃合事業の進捗により、県・全国・類似団体内平均値を上回る結果となった。令和10年度までの継続事業であるため、今後も高い水準で推移することが見込まれる。</a:t>
          </a:r>
        </a:p>
        <a:p>
          <a:r>
            <a:rPr kumimoji="1" lang="ja-JP" altLang="en-US" sz="1300">
              <a:latin typeface="ＭＳ Ｐゴシック"/>
              <a:ea typeface="ＭＳ Ｐゴシック"/>
            </a:rPr>
            <a:t>③公共施設整備基金やふるさと香取応援基金への積立増に伴い前年度から大きく増加したことに伴い県・全国・類似団体内平均値を上回る結果となった。令和４年度は減債基金、令和５年度は公共施設整備基金への積立を実施していることから大きくなっており、令和６年度以降は減少が見込まれ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千葉県香取市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70,791
69,208
262.35
38,891,442
36,564,747
2,170,259
20,536,420
38,492,344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5.2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9105" cy="25082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910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910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59105" cy="25082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5910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5910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9105" cy="25082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22860</xdr:rowOff>
    </xdr:from>
    <xdr:to>
      <xdr:col>24</xdr:col>
      <xdr:colOff>62865</xdr:colOff>
      <xdr:row>38</xdr:row>
      <xdr:rowOff>74930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781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78105</xdr:rowOff>
    </xdr:from>
    <xdr:ext cx="469900" cy="25082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932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74930</xdr:rowOff>
    </xdr:from>
    <xdr:to>
      <xdr:col>24</xdr:col>
      <xdr:colOff>152400</xdr:colOff>
      <xdr:row>38</xdr:row>
      <xdr:rowOff>74930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9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140970</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3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5,656</a:t>
          </a:r>
          <a:endParaRPr kumimoji="1" lang="ja-JP" altLang="en-US" sz="1000" b="1">
            <a:latin typeface="ＭＳ Ｐゴシック"/>
          </a:endParaRPr>
        </a:p>
      </xdr:txBody>
    </xdr:sp>
    <xdr:clientData/>
  </xdr:oneCellAnchor>
  <xdr:twoCellAnchor>
    <xdr:from>
      <xdr:col>23</xdr:col>
      <xdr:colOff>165100</xdr:colOff>
      <xdr:row>31</xdr:row>
      <xdr:rowOff>22860</xdr:rowOff>
    </xdr:from>
    <xdr:to>
      <xdr:col>24</xdr:col>
      <xdr:colOff>152400</xdr:colOff>
      <xdr:row>31</xdr:row>
      <xdr:rowOff>22860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110490</xdr:rowOff>
    </xdr:from>
    <xdr:to>
      <xdr:col>24</xdr:col>
      <xdr:colOff>63500</xdr:colOff>
      <xdr:row>36</xdr:row>
      <xdr:rowOff>149860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269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139700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90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116840</xdr:rowOff>
    </xdr:from>
    <xdr:to>
      <xdr:col>24</xdr:col>
      <xdr:colOff>114300</xdr:colOff>
      <xdr:row>36</xdr:row>
      <xdr:rowOff>46990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149860</xdr:rowOff>
    </xdr:from>
    <xdr:to>
      <xdr:col>19</xdr:col>
      <xdr:colOff>177800</xdr:colOff>
      <xdr:row>37</xdr:row>
      <xdr:rowOff>3175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2206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148590</xdr:rowOff>
    </xdr:from>
    <xdr:to>
      <xdr:col>20</xdr:col>
      <xdr:colOff>38100</xdr:colOff>
      <xdr:row>36</xdr:row>
      <xdr:rowOff>78740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95250</xdr:rowOff>
    </xdr:from>
    <xdr:ext cx="46164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9245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3175</xdr:rowOff>
    </xdr:from>
    <xdr:to>
      <xdr:col>15</xdr:col>
      <xdr:colOff>50800</xdr:colOff>
      <xdr:row>37</xdr:row>
      <xdr:rowOff>13970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468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168275</xdr:rowOff>
    </xdr:from>
    <xdr:to>
      <xdr:col>15</xdr:col>
      <xdr:colOff>101600</xdr:colOff>
      <xdr:row>36</xdr:row>
      <xdr:rowOff>98425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114935</xdr:rowOff>
    </xdr:from>
    <xdr:ext cx="46164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9442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3175</xdr:rowOff>
    </xdr:from>
    <xdr:to>
      <xdr:col>10</xdr:col>
      <xdr:colOff>114300</xdr:colOff>
      <xdr:row>37</xdr:row>
      <xdr:rowOff>13970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468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151765</xdr:rowOff>
    </xdr:from>
    <xdr:to>
      <xdr:col>10</xdr:col>
      <xdr:colOff>165100</xdr:colOff>
      <xdr:row>36</xdr:row>
      <xdr:rowOff>81915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98425</xdr:rowOff>
    </xdr:from>
    <xdr:ext cx="461645" cy="25082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277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112395</xdr:rowOff>
    </xdr:from>
    <xdr:to>
      <xdr:col>6</xdr:col>
      <xdr:colOff>38100</xdr:colOff>
      <xdr:row>36</xdr:row>
      <xdr:rowOff>42545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59055</xdr:rowOff>
    </xdr:from>
    <xdr:ext cx="46164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8883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36</xdr:row>
      <xdr:rowOff>59690</xdr:rowOff>
    </xdr:from>
    <xdr:to>
      <xdr:col>24</xdr:col>
      <xdr:colOff>114300</xdr:colOff>
      <xdr:row>36</xdr:row>
      <xdr:rowOff>161290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38100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0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99060</xdr:rowOff>
    </xdr:from>
    <xdr:to>
      <xdr:col>20</xdr:col>
      <xdr:colOff>38100</xdr:colOff>
      <xdr:row>37</xdr:row>
      <xdr:rowOff>29210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20320</xdr:rowOff>
    </xdr:from>
    <xdr:ext cx="461645" cy="25082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3639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123825</xdr:rowOff>
    </xdr:from>
    <xdr:to>
      <xdr:col>15</xdr:col>
      <xdr:colOff>101600</xdr:colOff>
      <xdr:row>37</xdr:row>
      <xdr:rowOff>53975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9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45085</xdr:rowOff>
    </xdr:from>
    <xdr:ext cx="461645" cy="2584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38873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134620</xdr:rowOff>
    </xdr:from>
    <xdr:to>
      <xdr:col>10</xdr:col>
      <xdr:colOff>165100</xdr:colOff>
      <xdr:row>37</xdr:row>
      <xdr:rowOff>64770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55880</xdr:rowOff>
    </xdr:from>
    <xdr:ext cx="46164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3995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123825</xdr:rowOff>
    </xdr:from>
    <xdr:to>
      <xdr:col>6</xdr:col>
      <xdr:colOff>38100</xdr:colOff>
      <xdr:row>37</xdr:row>
      <xdr:rowOff>53975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45085</xdr:rowOff>
    </xdr:from>
    <xdr:ext cx="461645"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38873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0665" cy="25082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7375" cy="25082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843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7375" cy="25082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271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7375" cy="25082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699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144145</xdr:rowOff>
    </xdr:from>
    <xdr:to>
      <xdr:col>24</xdr:col>
      <xdr:colOff>62865</xdr:colOff>
      <xdr:row>57</xdr:row>
      <xdr:rowOff>168275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888095"/>
          <a:ext cx="1270" cy="1052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635</xdr:rowOff>
    </xdr:from>
    <xdr:ext cx="534670" cy="25908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447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31,282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168275</xdr:rowOff>
    </xdr:from>
    <xdr:to>
      <xdr:col>24</xdr:col>
      <xdr:colOff>152400</xdr:colOff>
      <xdr:row>57</xdr:row>
      <xdr:rowOff>168275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40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90805</xdr:rowOff>
    </xdr:from>
    <xdr:ext cx="598805" cy="2584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6633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261,596</a:t>
          </a:r>
          <a:endParaRPr kumimoji="1" lang="ja-JP" altLang="en-US" sz="1000" b="1">
            <a:latin typeface="ＭＳ Ｐゴシック"/>
          </a:endParaRPr>
        </a:p>
      </xdr:txBody>
    </xdr:sp>
    <xdr:clientData/>
  </xdr:oneCellAnchor>
  <xdr:twoCellAnchor>
    <xdr:from>
      <xdr:col>23</xdr:col>
      <xdr:colOff>165100</xdr:colOff>
      <xdr:row>51</xdr:row>
      <xdr:rowOff>144145</xdr:rowOff>
    </xdr:from>
    <xdr:to>
      <xdr:col>24</xdr:col>
      <xdr:colOff>152400</xdr:colOff>
      <xdr:row>51</xdr:row>
      <xdr:rowOff>144145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88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9525</xdr:rowOff>
    </xdr:from>
    <xdr:to>
      <xdr:col>24</xdr:col>
      <xdr:colOff>63500</xdr:colOff>
      <xdr:row>56</xdr:row>
      <xdr:rowOff>85090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10725"/>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162560</xdr:rowOff>
    </xdr:from>
    <xdr:ext cx="598805" cy="25908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08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101,341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139700</xdr:rowOff>
    </xdr:from>
    <xdr:to>
      <xdr:col>24</xdr:col>
      <xdr:colOff>114300</xdr:colOff>
      <xdr:row>56</xdr:row>
      <xdr:rowOff>69850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6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9525</xdr:rowOff>
    </xdr:from>
    <xdr:to>
      <xdr:col>19</xdr:col>
      <xdr:colOff>177800</xdr:colOff>
      <xdr:row>56</xdr:row>
      <xdr:rowOff>138430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10725"/>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6350</xdr:rowOff>
    </xdr:from>
    <xdr:to>
      <xdr:col>20</xdr:col>
      <xdr:colOff>38100</xdr:colOff>
      <xdr:row>56</xdr:row>
      <xdr:rowOff>107950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0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99060</xdr:rowOff>
    </xdr:from>
    <xdr:ext cx="526415" cy="25082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29965" y="970026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92,996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54</xdr:row>
      <xdr:rowOff>122555</xdr:rowOff>
    </xdr:from>
    <xdr:to>
      <xdr:col>15</xdr:col>
      <xdr:colOff>50800</xdr:colOff>
      <xdr:row>56</xdr:row>
      <xdr:rowOff>138430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80855"/>
          <a:ext cx="88900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1905</xdr:rowOff>
    </xdr:from>
    <xdr:to>
      <xdr:col>15</xdr:col>
      <xdr:colOff>101600</xdr:colOff>
      <xdr:row>56</xdr:row>
      <xdr:rowOff>103505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120650</xdr:rowOff>
    </xdr:from>
    <xdr:ext cx="526415" cy="25146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3789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122555</xdr:rowOff>
    </xdr:from>
    <xdr:to>
      <xdr:col>10</xdr:col>
      <xdr:colOff>114300</xdr:colOff>
      <xdr:row>57</xdr:row>
      <xdr:rowOff>86360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380855"/>
          <a:ext cx="889000" cy="478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147320</xdr:rowOff>
    </xdr:from>
    <xdr:to>
      <xdr:col>10</xdr:col>
      <xdr:colOff>165100</xdr:colOff>
      <xdr:row>54</xdr:row>
      <xdr:rowOff>77470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23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52</xdr:row>
      <xdr:rowOff>93980</xdr:rowOff>
    </xdr:from>
    <xdr:ext cx="59055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580" y="900938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115570</xdr:rowOff>
    </xdr:from>
    <xdr:to>
      <xdr:col>6</xdr:col>
      <xdr:colOff>38100</xdr:colOff>
      <xdr:row>57</xdr:row>
      <xdr:rowOff>45720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1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62230</xdr:rowOff>
    </xdr:from>
    <xdr:ext cx="52641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2965" y="94919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69,236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56</xdr:row>
      <xdr:rowOff>34290</xdr:rowOff>
    </xdr:from>
    <xdr:to>
      <xdr:col>24</xdr:col>
      <xdr:colOff>114300</xdr:colOff>
      <xdr:row>56</xdr:row>
      <xdr:rowOff>135890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3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12700</xdr:rowOff>
    </xdr:from>
    <xdr:ext cx="534670"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13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86,904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130175</xdr:rowOff>
    </xdr:from>
    <xdr:to>
      <xdr:col>20</xdr:col>
      <xdr:colOff>38100</xdr:colOff>
      <xdr:row>56</xdr:row>
      <xdr:rowOff>60325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76835</xdr:rowOff>
    </xdr:from>
    <xdr:ext cx="590550" cy="25082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580" y="933513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87630</xdr:rowOff>
    </xdr:from>
    <xdr:to>
      <xdr:col>15</xdr:col>
      <xdr:colOff>101600</xdr:colOff>
      <xdr:row>57</xdr:row>
      <xdr:rowOff>17780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8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8890</xdr:rowOff>
    </xdr:from>
    <xdr:ext cx="526415" cy="25082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0965" y="97815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71755</xdr:rowOff>
    </xdr:from>
    <xdr:to>
      <xdr:col>10</xdr:col>
      <xdr:colOff>165100</xdr:colOff>
      <xdr:row>55</xdr:row>
      <xdr:rowOff>1905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3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164465</xdr:rowOff>
    </xdr:from>
    <xdr:ext cx="59055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580" y="942276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35560</xdr:rowOff>
    </xdr:from>
    <xdr:to>
      <xdr:col>6</xdr:col>
      <xdr:colOff>38100</xdr:colOff>
      <xdr:row>57</xdr:row>
      <xdr:rowOff>137160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128270</xdr:rowOff>
    </xdr:from>
    <xdr:ext cx="526415"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2965" y="99009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49,104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179,737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7375" cy="25082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827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737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446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737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6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7375" cy="25082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84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737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0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737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7375" cy="25082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120650</xdr:rowOff>
    </xdr:from>
    <xdr:to>
      <xdr:col>24</xdr:col>
      <xdr:colOff>62865</xdr:colOff>
      <xdr:row>77</xdr:row>
      <xdr:rowOff>161290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22150"/>
          <a:ext cx="1270" cy="1240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165100</xdr:rowOff>
    </xdr:from>
    <xdr:ext cx="598805" cy="259080"/>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66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167,821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161290</xdr:rowOff>
    </xdr:from>
    <xdr:to>
      <xdr:col>24</xdr:col>
      <xdr:colOff>152400</xdr:colOff>
      <xdr:row>77</xdr:row>
      <xdr:rowOff>161290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6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67310</xdr:rowOff>
    </xdr:from>
    <xdr:ext cx="598805" cy="25908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973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265,480</a:t>
          </a:r>
          <a:endParaRPr kumimoji="1" lang="ja-JP" altLang="en-US" sz="1000" b="1">
            <a:latin typeface="ＭＳ Ｐゴシック"/>
          </a:endParaRPr>
        </a:p>
      </xdr:txBody>
    </xdr:sp>
    <xdr:clientData/>
  </xdr:oneCellAnchor>
  <xdr:twoCellAnchor>
    <xdr:from>
      <xdr:col>23</xdr:col>
      <xdr:colOff>165100</xdr:colOff>
      <xdr:row>70</xdr:row>
      <xdr:rowOff>120650</xdr:rowOff>
    </xdr:from>
    <xdr:to>
      <xdr:col>24</xdr:col>
      <xdr:colOff>152400</xdr:colOff>
      <xdr:row>70</xdr:row>
      <xdr:rowOff>120650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36830</xdr:rowOff>
    </xdr:from>
    <xdr:to>
      <xdr:col>24</xdr:col>
      <xdr:colOff>63500</xdr:colOff>
      <xdr:row>78</xdr:row>
      <xdr:rowOff>6985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8480"/>
          <a:ext cx="8382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16510</xdr:rowOff>
    </xdr:from>
    <xdr:ext cx="598805" cy="25908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038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165100</xdr:rowOff>
    </xdr:from>
    <xdr:to>
      <xdr:col>24</xdr:col>
      <xdr:colOff>114300</xdr:colOff>
      <xdr:row>75</xdr:row>
      <xdr:rowOff>95250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160020</xdr:rowOff>
    </xdr:from>
    <xdr:to>
      <xdr:col>19</xdr:col>
      <xdr:colOff>177800</xdr:colOff>
      <xdr:row>78</xdr:row>
      <xdr:rowOff>6985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6167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158750</xdr:rowOff>
    </xdr:from>
    <xdr:to>
      <xdr:col>20</xdr:col>
      <xdr:colOff>38100</xdr:colOff>
      <xdr:row>76</xdr:row>
      <xdr:rowOff>88900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1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105410</xdr:rowOff>
    </xdr:from>
    <xdr:ext cx="590550" cy="2590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580" y="127927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190,979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160020</xdr:rowOff>
    </xdr:from>
    <xdr:to>
      <xdr:col>15</xdr:col>
      <xdr:colOff>50800</xdr:colOff>
      <xdr:row>79</xdr:row>
      <xdr:rowOff>52070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361670"/>
          <a:ext cx="88900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19050</xdr:rowOff>
    </xdr:from>
    <xdr:to>
      <xdr:col>15</xdr:col>
      <xdr:colOff>101600</xdr:colOff>
      <xdr:row>75</xdr:row>
      <xdr:rowOff>120650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137160</xdr:rowOff>
    </xdr:from>
    <xdr:ext cx="590550" cy="25908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580" y="126530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79</xdr:row>
      <xdr:rowOff>52070</xdr:rowOff>
    </xdr:from>
    <xdr:to>
      <xdr:col>10</xdr:col>
      <xdr:colOff>114300</xdr:colOff>
      <xdr:row>79</xdr:row>
      <xdr:rowOff>128905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59662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11430</xdr:rowOff>
    </xdr:from>
    <xdr:to>
      <xdr:col>10</xdr:col>
      <xdr:colOff>165100</xdr:colOff>
      <xdr:row>77</xdr:row>
      <xdr:rowOff>113030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129540</xdr:rowOff>
    </xdr:from>
    <xdr:ext cx="59055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580" y="1298829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79375</xdr:rowOff>
    </xdr:from>
    <xdr:to>
      <xdr:col>6</xdr:col>
      <xdr:colOff>38100</xdr:colOff>
      <xdr:row>78</xdr:row>
      <xdr:rowOff>9525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26035</xdr:rowOff>
    </xdr:from>
    <xdr:ext cx="59055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580" y="130562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170,253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157480</xdr:rowOff>
    </xdr:from>
    <xdr:to>
      <xdr:col>24</xdr:col>
      <xdr:colOff>114300</xdr:colOff>
      <xdr:row>77</xdr:row>
      <xdr:rowOff>87630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8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72390</xdr:rowOff>
    </xdr:from>
    <xdr:ext cx="598805" cy="25908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02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177,598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127635</xdr:rowOff>
    </xdr:from>
    <xdr:to>
      <xdr:col>20</xdr:col>
      <xdr:colOff>38100</xdr:colOff>
      <xdr:row>78</xdr:row>
      <xdr:rowOff>57785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2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48895</xdr:rowOff>
    </xdr:from>
    <xdr:ext cx="59055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580" y="1342199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166,454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109220</xdr:rowOff>
    </xdr:from>
    <xdr:to>
      <xdr:col>15</xdr:col>
      <xdr:colOff>101600</xdr:colOff>
      <xdr:row>78</xdr:row>
      <xdr:rowOff>39370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30480</xdr:rowOff>
    </xdr:from>
    <xdr:ext cx="590550" cy="25082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580" y="1340358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167,913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79</xdr:row>
      <xdr:rowOff>1270</xdr:rowOff>
    </xdr:from>
    <xdr:to>
      <xdr:col>10</xdr:col>
      <xdr:colOff>165100</xdr:colOff>
      <xdr:row>79</xdr:row>
      <xdr:rowOff>102870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54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79</xdr:row>
      <xdr:rowOff>93980</xdr:rowOff>
    </xdr:from>
    <xdr:ext cx="59055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580" y="1363853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149,416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79</xdr:row>
      <xdr:rowOff>78105</xdr:rowOff>
    </xdr:from>
    <xdr:to>
      <xdr:col>6</xdr:col>
      <xdr:colOff>38100</xdr:colOff>
      <xdr:row>80</xdr:row>
      <xdr:rowOff>8255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62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170815</xdr:rowOff>
    </xdr:from>
    <xdr:ext cx="590550" cy="2584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580" y="1371536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143,364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0665" cy="25082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082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99060</xdr:rowOff>
    </xdr:from>
    <xdr:to>
      <xdr:col>24</xdr:col>
      <xdr:colOff>62865</xdr:colOff>
      <xdr:row>98</xdr:row>
      <xdr:rowOff>36195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29560"/>
          <a:ext cx="1270" cy="1308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40640</xdr:rowOff>
    </xdr:from>
    <xdr:ext cx="534670" cy="251460"/>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8427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29,434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36195</xdr:rowOff>
    </xdr:from>
    <xdr:to>
      <xdr:col>24</xdr:col>
      <xdr:colOff>152400</xdr:colOff>
      <xdr:row>98</xdr:row>
      <xdr:rowOff>36195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838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45720</xdr:rowOff>
    </xdr:from>
    <xdr:ext cx="534670" cy="259080"/>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304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98,130</a:t>
          </a:r>
          <a:endParaRPr kumimoji="1" lang="ja-JP" altLang="en-US" sz="1000" b="1">
            <a:latin typeface="ＭＳ Ｐゴシック"/>
          </a:endParaRPr>
        </a:p>
      </xdr:txBody>
    </xdr:sp>
    <xdr:clientData/>
  </xdr:oneCellAnchor>
  <xdr:twoCellAnchor>
    <xdr:from>
      <xdr:col>23</xdr:col>
      <xdr:colOff>165100</xdr:colOff>
      <xdr:row>90</xdr:row>
      <xdr:rowOff>99060</xdr:rowOff>
    </xdr:from>
    <xdr:to>
      <xdr:col>24</xdr:col>
      <xdr:colOff>152400</xdr:colOff>
      <xdr:row>90</xdr:row>
      <xdr:rowOff>99060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29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83185</xdr:rowOff>
    </xdr:from>
    <xdr:to>
      <xdr:col>24</xdr:col>
      <xdr:colOff>63500</xdr:colOff>
      <xdr:row>96</xdr:row>
      <xdr:rowOff>41910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370935"/>
          <a:ext cx="8382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48895</xdr:rowOff>
    </xdr:from>
    <xdr:ext cx="534670"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336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51,980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70485</xdr:rowOff>
    </xdr:from>
    <xdr:to>
      <xdr:col>24</xdr:col>
      <xdr:colOff>114300</xdr:colOff>
      <xdr:row>96</xdr:row>
      <xdr:rowOff>635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35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41910</xdr:rowOff>
    </xdr:from>
    <xdr:to>
      <xdr:col>19</xdr:col>
      <xdr:colOff>177800</xdr:colOff>
      <xdr:row>96</xdr:row>
      <xdr:rowOff>62230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0111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60325</xdr:rowOff>
    </xdr:from>
    <xdr:to>
      <xdr:col>20</xdr:col>
      <xdr:colOff>38100</xdr:colOff>
      <xdr:row>95</xdr:row>
      <xdr:rowOff>161925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34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6985</xdr:rowOff>
    </xdr:from>
    <xdr:ext cx="526415" cy="25082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29965" y="161232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62230</xdr:rowOff>
    </xdr:from>
    <xdr:to>
      <xdr:col>15</xdr:col>
      <xdr:colOff>50800</xdr:colOff>
      <xdr:row>97</xdr:row>
      <xdr:rowOff>67945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21430"/>
          <a:ext cx="88900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55880</xdr:rowOff>
    </xdr:from>
    <xdr:to>
      <xdr:col>15</xdr:col>
      <xdr:colOff>101600</xdr:colOff>
      <xdr:row>95</xdr:row>
      <xdr:rowOff>157480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34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2540</xdr:rowOff>
    </xdr:from>
    <xdr:ext cx="52641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0965" y="161188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120650</xdr:rowOff>
    </xdr:from>
    <xdr:to>
      <xdr:col>10</xdr:col>
      <xdr:colOff>114300</xdr:colOff>
      <xdr:row>97</xdr:row>
      <xdr:rowOff>67945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579850"/>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10160</xdr:rowOff>
    </xdr:from>
    <xdr:to>
      <xdr:col>10</xdr:col>
      <xdr:colOff>165100</xdr:colOff>
      <xdr:row>96</xdr:row>
      <xdr:rowOff>111760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128905</xdr:rowOff>
    </xdr:from>
    <xdr:ext cx="526415"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1965" y="162452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73025</xdr:rowOff>
    </xdr:from>
    <xdr:to>
      <xdr:col>6</xdr:col>
      <xdr:colOff>38100</xdr:colOff>
      <xdr:row>97</xdr:row>
      <xdr:rowOff>3175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53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166370</xdr:rowOff>
    </xdr:from>
    <xdr:ext cx="526415" cy="25146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2965" y="166255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42,845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95</xdr:row>
      <xdr:rowOff>32385</xdr:rowOff>
    </xdr:from>
    <xdr:to>
      <xdr:col>24</xdr:col>
      <xdr:colOff>114300</xdr:colOff>
      <xdr:row>95</xdr:row>
      <xdr:rowOff>133985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3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55245</xdr:rowOff>
    </xdr:from>
    <xdr:ext cx="534670" cy="25082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1715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53,970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162560</xdr:rowOff>
    </xdr:from>
    <xdr:to>
      <xdr:col>20</xdr:col>
      <xdr:colOff>38100</xdr:colOff>
      <xdr:row>96</xdr:row>
      <xdr:rowOff>92710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5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83820</xdr:rowOff>
    </xdr:from>
    <xdr:ext cx="52641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29965" y="165430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11430</xdr:rowOff>
    </xdr:from>
    <xdr:to>
      <xdr:col>15</xdr:col>
      <xdr:colOff>101600</xdr:colOff>
      <xdr:row>96</xdr:row>
      <xdr:rowOff>113030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7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104140</xdr:rowOff>
    </xdr:from>
    <xdr:ext cx="52641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0965" y="165633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17780</xdr:rowOff>
    </xdr:from>
    <xdr:to>
      <xdr:col>10</xdr:col>
      <xdr:colOff>165100</xdr:colOff>
      <xdr:row>97</xdr:row>
      <xdr:rowOff>118745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48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109855</xdr:rowOff>
    </xdr:from>
    <xdr:ext cx="526415" cy="25082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1965" y="167405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36,753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69215</xdr:rowOff>
    </xdr:from>
    <xdr:to>
      <xdr:col>6</xdr:col>
      <xdr:colOff>38100</xdr:colOff>
      <xdr:row>96</xdr:row>
      <xdr:rowOff>170815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15875</xdr:rowOff>
    </xdr:from>
    <xdr:ext cx="52641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2965" y="163036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0665" cy="25908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080" y="6588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5910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640" y="6207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59105" cy="25082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5826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5910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445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5910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064760"/>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9105" cy="25082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166370</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138420"/>
          <a:ext cx="1270" cy="1592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113030</xdr:rowOff>
    </xdr:from>
    <xdr:ext cx="469900" cy="259080"/>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13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4,180</a:t>
          </a:r>
          <a:endParaRPr kumimoji="1" lang="ja-JP" altLang="en-US" sz="1000" b="1">
            <a:latin typeface="ＭＳ Ｐゴシック"/>
          </a:endParaRPr>
        </a:p>
      </xdr:txBody>
    </xdr:sp>
    <xdr:clientData/>
  </xdr:oneCellAnchor>
  <xdr:twoCellAnchor>
    <xdr:from>
      <xdr:col>54</xdr:col>
      <xdr:colOff>101600</xdr:colOff>
      <xdr:row>29</xdr:row>
      <xdr:rowOff>166370</xdr:rowOff>
    </xdr:from>
    <xdr:to>
      <xdr:col>55</xdr:col>
      <xdr:colOff>88900</xdr:colOff>
      <xdr:row>29</xdr:row>
      <xdr:rowOff>166370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138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154940</xdr:rowOff>
    </xdr:from>
    <xdr:to>
      <xdr:col>55</xdr:col>
      <xdr:colOff>0</xdr:colOff>
      <xdr:row>38</xdr:row>
      <xdr:rowOff>167005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67004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70485</xdr:rowOff>
    </xdr:from>
    <xdr:ext cx="378460" cy="259080"/>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24268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47625</xdr:rowOff>
    </xdr:from>
    <xdr:to>
      <xdr:col>55</xdr:col>
      <xdr:colOff>50800</xdr:colOff>
      <xdr:row>37</xdr:row>
      <xdr:rowOff>149225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154940</xdr:rowOff>
    </xdr:from>
    <xdr:to>
      <xdr:col>50</xdr:col>
      <xdr:colOff>114300</xdr:colOff>
      <xdr:row>38</xdr:row>
      <xdr:rowOff>166370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700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115570</xdr:rowOff>
    </xdr:from>
    <xdr:to>
      <xdr:col>50</xdr:col>
      <xdr:colOff>165100</xdr:colOff>
      <xdr:row>37</xdr:row>
      <xdr:rowOff>45720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62230</xdr:rowOff>
    </xdr:from>
    <xdr:ext cx="461645" cy="259080"/>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350" y="606298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166370</xdr:rowOff>
    </xdr:from>
    <xdr:to>
      <xdr:col>45</xdr:col>
      <xdr:colOff>177800</xdr:colOff>
      <xdr:row>38</xdr:row>
      <xdr:rowOff>166370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6814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103505</xdr:rowOff>
    </xdr:from>
    <xdr:to>
      <xdr:col>46</xdr:col>
      <xdr:colOff>38100</xdr:colOff>
      <xdr:row>38</xdr:row>
      <xdr:rowOff>33655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50165</xdr:rowOff>
    </xdr:from>
    <xdr:ext cx="378460" cy="259080"/>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70" y="62223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166370</xdr:rowOff>
    </xdr:from>
    <xdr:to>
      <xdr:col>41</xdr:col>
      <xdr:colOff>50800</xdr:colOff>
      <xdr:row>38</xdr:row>
      <xdr:rowOff>167005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814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159385</xdr:rowOff>
    </xdr:from>
    <xdr:to>
      <xdr:col>41</xdr:col>
      <xdr:colOff>101600</xdr:colOff>
      <xdr:row>37</xdr:row>
      <xdr:rowOff>89535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106045</xdr:rowOff>
    </xdr:from>
    <xdr:ext cx="37846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70" y="61067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66675</xdr:rowOff>
    </xdr:from>
    <xdr:to>
      <xdr:col>36</xdr:col>
      <xdr:colOff>165100</xdr:colOff>
      <xdr:row>37</xdr:row>
      <xdr:rowOff>168275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13335</xdr:rowOff>
    </xdr:from>
    <xdr:ext cx="37846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70" y="61855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116205</xdr:rowOff>
    </xdr:from>
    <xdr:to>
      <xdr:col>55</xdr:col>
      <xdr:colOff>50800</xdr:colOff>
      <xdr:row>39</xdr:row>
      <xdr:rowOff>46355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3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31115</xdr:rowOff>
    </xdr:from>
    <xdr:ext cx="378460" cy="25082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4621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104140</xdr:rowOff>
    </xdr:from>
    <xdr:to>
      <xdr:col>50</xdr:col>
      <xdr:colOff>165100</xdr:colOff>
      <xdr:row>39</xdr:row>
      <xdr:rowOff>34290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25400</xdr:rowOff>
    </xdr:from>
    <xdr:ext cx="37846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70" y="67119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114935</xdr:rowOff>
    </xdr:from>
    <xdr:to>
      <xdr:col>46</xdr:col>
      <xdr:colOff>38100</xdr:colOff>
      <xdr:row>39</xdr:row>
      <xdr:rowOff>45085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36195</xdr:rowOff>
    </xdr:from>
    <xdr:ext cx="37846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70" y="6722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115570</xdr:rowOff>
    </xdr:from>
    <xdr:to>
      <xdr:col>41</xdr:col>
      <xdr:colOff>101600</xdr:colOff>
      <xdr:row>39</xdr:row>
      <xdr:rowOff>45720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36830</xdr:rowOff>
    </xdr:from>
    <xdr:ext cx="37846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70" y="67233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116205</xdr:rowOff>
    </xdr:from>
    <xdr:to>
      <xdr:col>36</xdr:col>
      <xdr:colOff>165100</xdr:colOff>
      <xdr:row>39</xdr:row>
      <xdr:rowOff>46355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3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37465</xdr:rowOff>
    </xdr:from>
    <xdr:ext cx="37846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70" y="67240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10,909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0665" cy="25908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080" y="10017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082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505" y="9255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127000</xdr:rowOff>
    </xdr:from>
    <xdr:to>
      <xdr:col>54</xdr:col>
      <xdr:colOff>189865</xdr:colOff>
      <xdr:row>58</xdr:row>
      <xdr:rowOff>78105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699500"/>
          <a:ext cx="127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81915</xdr:rowOff>
    </xdr:from>
    <xdr:ext cx="469900" cy="259080"/>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26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7,244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78105</xdr:rowOff>
    </xdr:from>
    <xdr:to>
      <xdr:col>55</xdr:col>
      <xdr:colOff>88900</xdr:colOff>
      <xdr:row>58</xdr:row>
      <xdr:rowOff>78105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22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73660</xdr:rowOff>
    </xdr:from>
    <xdr:ext cx="534670" cy="259080"/>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74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76,678</a:t>
          </a:r>
          <a:endParaRPr kumimoji="1" lang="ja-JP" altLang="en-US" sz="1000" b="1">
            <a:latin typeface="ＭＳ Ｐゴシック"/>
          </a:endParaRPr>
        </a:p>
      </xdr:txBody>
    </xdr:sp>
    <xdr:clientData/>
  </xdr:oneCellAnchor>
  <xdr:twoCellAnchor>
    <xdr:from>
      <xdr:col>54</xdr:col>
      <xdr:colOff>101600</xdr:colOff>
      <xdr:row>50</xdr:row>
      <xdr:rowOff>127000</xdr:rowOff>
    </xdr:from>
    <xdr:to>
      <xdr:col>55</xdr:col>
      <xdr:colOff>88900</xdr:colOff>
      <xdr:row>50</xdr:row>
      <xdr:rowOff>127000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69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168910</xdr:rowOff>
    </xdr:from>
    <xdr:to>
      <xdr:col>55</xdr:col>
      <xdr:colOff>0</xdr:colOff>
      <xdr:row>57</xdr:row>
      <xdr:rowOff>7620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77011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140970</xdr:rowOff>
    </xdr:from>
    <xdr:ext cx="534670" cy="259080"/>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3992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29,456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118110</xdr:rowOff>
    </xdr:from>
    <xdr:to>
      <xdr:col>55</xdr:col>
      <xdr:colOff>50800</xdr:colOff>
      <xdr:row>56</xdr:row>
      <xdr:rowOff>48260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54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168910</xdr:rowOff>
    </xdr:from>
    <xdr:to>
      <xdr:col>50</xdr:col>
      <xdr:colOff>114300</xdr:colOff>
      <xdr:row>57</xdr:row>
      <xdr:rowOff>1905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701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128905</xdr:rowOff>
    </xdr:from>
    <xdr:to>
      <xdr:col>50</xdr:col>
      <xdr:colOff>165100</xdr:colOff>
      <xdr:row>56</xdr:row>
      <xdr:rowOff>59055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55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75565</xdr:rowOff>
    </xdr:from>
    <xdr:ext cx="526415" cy="25082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1965" y="93338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28,898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83185</xdr:rowOff>
    </xdr:from>
    <xdr:to>
      <xdr:col>45</xdr:col>
      <xdr:colOff>177800</xdr:colOff>
      <xdr:row>57</xdr:row>
      <xdr:rowOff>1905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512935"/>
          <a:ext cx="88900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158750</xdr:rowOff>
    </xdr:from>
    <xdr:to>
      <xdr:col>46</xdr:col>
      <xdr:colOff>38100</xdr:colOff>
      <xdr:row>56</xdr:row>
      <xdr:rowOff>88900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105410</xdr:rowOff>
    </xdr:from>
    <xdr:ext cx="526415"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2965" y="93637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83185</xdr:rowOff>
    </xdr:from>
    <xdr:to>
      <xdr:col>41</xdr:col>
      <xdr:colOff>50800</xdr:colOff>
      <xdr:row>57</xdr:row>
      <xdr:rowOff>55245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512935"/>
          <a:ext cx="889000"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46355</xdr:rowOff>
    </xdr:from>
    <xdr:to>
      <xdr:col>41</xdr:col>
      <xdr:colOff>101600</xdr:colOff>
      <xdr:row>56</xdr:row>
      <xdr:rowOff>147955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64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139065</xdr:rowOff>
    </xdr:from>
    <xdr:ext cx="52641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3965" y="97402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63500</xdr:rowOff>
    </xdr:from>
    <xdr:to>
      <xdr:col>36</xdr:col>
      <xdr:colOff>165100</xdr:colOff>
      <xdr:row>56</xdr:row>
      <xdr:rowOff>165100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10160</xdr:rowOff>
    </xdr:from>
    <xdr:ext cx="526415"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4965" y="94399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128270</xdr:rowOff>
    </xdr:from>
    <xdr:to>
      <xdr:col>55</xdr:col>
      <xdr:colOff>50800</xdr:colOff>
      <xdr:row>57</xdr:row>
      <xdr:rowOff>58420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106680</xdr:rowOff>
    </xdr:from>
    <xdr:ext cx="534670" cy="259080"/>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07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118110</xdr:rowOff>
    </xdr:from>
    <xdr:to>
      <xdr:col>50</xdr:col>
      <xdr:colOff>165100</xdr:colOff>
      <xdr:row>57</xdr:row>
      <xdr:rowOff>48260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1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39370</xdr:rowOff>
    </xdr:from>
    <xdr:ext cx="526415"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1965" y="98120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20,481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122555</xdr:rowOff>
    </xdr:from>
    <xdr:to>
      <xdr:col>46</xdr:col>
      <xdr:colOff>38100</xdr:colOff>
      <xdr:row>57</xdr:row>
      <xdr:rowOff>52705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43815</xdr:rowOff>
    </xdr:from>
    <xdr:ext cx="526415" cy="25082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2965" y="98164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20,244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32385</xdr:rowOff>
    </xdr:from>
    <xdr:to>
      <xdr:col>41</xdr:col>
      <xdr:colOff>101600</xdr:colOff>
      <xdr:row>55</xdr:row>
      <xdr:rowOff>133985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46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150495</xdr:rowOff>
    </xdr:from>
    <xdr:ext cx="526415"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3965" y="92373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33,953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4445</xdr:rowOff>
    </xdr:from>
    <xdr:to>
      <xdr:col>36</xdr:col>
      <xdr:colOff>165100</xdr:colOff>
      <xdr:row>57</xdr:row>
      <xdr:rowOff>106045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7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97790</xdr:rowOff>
    </xdr:from>
    <xdr:ext cx="526415" cy="25146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4965" y="98704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0665" cy="25908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080" y="13501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84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38100</xdr:rowOff>
    </xdr:from>
    <xdr:ext cx="531495" cy="2590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082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104140</xdr:rowOff>
    </xdr:from>
    <xdr:to>
      <xdr:col>54</xdr:col>
      <xdr:colOff>189865</xdr:colOff>
      <xdr:row>79</xdr:row>
      <xdr:rowOff>3175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05640"/>
          <a:ext cx="1270" cy="1442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6985</xdr:rowOff>
    </xdr:from>
    <xdr:ext cx="469900" cy="25082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515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3175</xdr:rowOff>
    </xdr:from>
    <xdr:to>
      <xdr:col>55</xdr:col>
      <xdr:colOff>88900</xdr:colOff>
      <xdr:row>79</xdr:row>
      <xdr:rowOff>3175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47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50800</xdr:rowOff>
    </xdr:from>
    <xdr:ext cx="534670" cy="259080"/>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0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47,091</a:t>
          </a:r>
          <a:endParaRPr kumimoji="1" lang="ja-JP" altLang="en-US" sz="1000" b="1">
            <a:latin typeface="ＭＳ Ｐゴシック"/>
          </a:endParaRPr>
        </a:p>
      </xdr:txBody>
    </xdr:sp>
    <xdr:clientData/>
  </xdr:oneCellAnchor>
  <xdr:twoCellAnchor>
    <xdr:from>
      <xdr:col>54</xdr:col>
      <xdr:colOff>101600</xdr:colOff>
      <xdr:row>70</xdr:row>
      <xdr:rowOff>104140</xdr:rowOff>
    </xdr:from>
    <xdr:to>
      <xdr:col>55</xdr:col>
      <xdr:colOff>88900</xdr:colOff>
      <xdr:row>70</xdr:row>
      <xdr:rowOff>104140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0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101600</xdr:rowOff>
    </xdr:from>
    <xdr:to>
      <xdr:col>55</xdr:col>
      <xdr:colOff>0</xdr:colOff>
      <xdr:row>77</xdr:row>
      <xdr:rowOff>16510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13180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78740</xdr:rowOff>
    </xdr:from>
    <xdr:ext cx="534670" cy="259080"/>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7660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20,765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75</xdr:row>
      <xdr:rowOff>55880</xdr:rowOff>
    </xdr:from>
    <xdr:to>
      <xdr:col>55</xdr:col>
      <xdr:colOff>50800</xdr:colOff>
      <xdr:row>75</xdr:row>
      <xdr:rowOff>157480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291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101600</xdr:rowOff>
    </xdr:from>
    <xdr:to>
      <xdr:col>50</xdr:col>
      <xdr:colOff>114300</xdr:colOff>
      <xdr:row>77</xdr:row>
      <xdr:rowOff>49530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13180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123190</xdr:rowOff>
    </xdr:from>
    <xdr:to>
      <xdr:col>50</xdr:col>
      <xdr:colOff>165100</xdr:colOff>
      <xdr:row>75</xdr:row>
      <xdr:rowOff>53340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281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69850</xdr:rowOff>
    </xdr:from>
    <xdr:ext cx="526415"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1965" y="125857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23,951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38100</xdr:rowOff>
    </xdr:from>
    <xdr:to>
      <xdr:col>45</xdr:col>
      <xdr:colOff>177800</xdr:colOff>
      <xdr:row>77</xdr:row>
      <xdr:rowOff>49530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06830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105410</xdr:rowOff>
    </xdr:from>
    <xdr:to>
      <xdr:col>46</xdr:col>
      <xdr:colOff>38100</xdr:colOff>
      <xdr:row>75</xdr:row>
      <xdr:rowOff>35560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79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52070</xdr:rowOff>
    </xdr:from>
    <xdr:ext cx="526415" cy="25146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2965" y="1256792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24,497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38100</xdr:rowOff>
    </xdr:from>
    <xdr:to>
      <xdr:col>41</xdr:col>
      <xdr:colOff>50800</xdr:colOff>
      <xdr:row>77</xdr:row>
      <xdr:rowOff>132080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068300"/>
          <a:ext cx="8890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11430</xdr:rowOff>
    </xdr:from>
    <xdr:to>
      <xdr:col>41</xdr:col>
      <xdr:colOff>101600</xdr:colOff>
      <xdr:row>75</xdr:row>
      <xdr:rowOff>113030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130175</xdr:rowOff>
    </xdr:from>
    <xdr:ext cx="52641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3965" y="126460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146050</xdr:rowOff>
    </xdr:from>
    <xdr:to>
      <xdr:col>36</xdr:col>
      <xdr:colOff>165100</xdr:colOff>
      <xdr:row>77</xdr:row>
      <xdr:rowOff>76200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92710</xdr:rowOff>
    </xdr:from>
    <xdr:ext cx="526415"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4965" y="129514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12,750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137160</xdr:rowOff>
    </xdr:from>
    <xdr:to>
      <xdr:col>55</xdr:col>
      <xdr:colOff>50800</xdr:colOff>
      <xdr:row>77</xdr:row>
      <xdr:rowOff>67310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115570</xdr:rowOff>
    </xdr:from>
    <xdr:ext cx="534670" cy="259080"/>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45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50800</xdr:rowOff>
    </xdr:from>
    <xdr:to>
      <xdr:col>50</xdr:col>
      <xdr:colOff>165100</xdr:colOff>
      <xdr:row>76</xdr:row>
      <xdr:rowOff>152400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08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143510</xdr:rowOff>
    </xdr:from>
    <xdr:ext cx="526415" cy="25146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1965" y="131737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15,674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170180</xdr:rowOff>
    </xdr:from>
    <xdr:to>
      <xdr:col>46</xdr:col>
      <xdr:colOff>38100</xdr:colOff>
      <xdr:row>77</xdr:row>
      <xdr:rowOff>100330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91440</xdr:rowOff>
    </xdr:from>
    <xdr:ext cx="526415"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2965" y="132930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158750</xdr:rowOff>
    </xdr:from>
    <xdr:to>
      <xdr:col>41</xdr:col>
      <xdr:colOff>101600</xdr:colOff>
      <xdr:row>76</xdr:row>
      <xdr:rowOff>88900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01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80010</xdr:rowOff>
    </xdr:from>
    <xdr:ext cx="52641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3965" y="131102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17,602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80645</xdr:rowOff>
    </xdr:from>
    <xdr:to>
      <xdr:col>36</xdr:col>
      <xdr:colOff>165100</xdr:colOff>
      <xdr:row>78</xdr:row>
      <xdr:rowOff>10795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8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1905</xdr:rowOff>
    </xdr:from>
    <xdr:ext cx="461645"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350" y="133750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33,904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0665" cy="25082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082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737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140335</xdr:rowOff>
    </xdr:from>
    <xdr:to>
      <xdr:col>54</xdr:col>
      <xdr:colOff>189865</xdr:colOff>
      <xdr:row>99</xdr:row>
      <xdr:rowOff>49530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399385"/>
          <a:ext cx="1270" cy="1623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53340</xdr:rowOff>
    </xdr:from>
    <xdr:ext cx="534670" cy="25082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2689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19,741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49530</xdr:rowOff>
    </xdr:from>
    <xdr:to>
      <xdr:col>55</xdr:col>
      <xdr:colOff>88900</xdr:colOff>
      <xdr:row>99</xdr:row>
      <xdr:rowOff>49530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23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86995</xdr:rowOff>
    </xdr:from>
    <xdr:ext cx="598805" cy="25082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1745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104,956</a:t>
          </a:r>
          <a:endParaRPr kumimoji="1" lang="ja-JP" altLang="en-US" sz="1000" b="1">
            <a:latin typeface="ＭＳ Ｐゴシック"/>
          </a:endParaRPr>
        </a:p>
      </xdr:txBody>
    </xdr:sp>
    <xdr:clientData/>
  </xdr:oneCellAnchor>
  <xdr:twoCellAnchor>
    <xdr:from>
      <xdr:col>54</xdr:col>
      <xdr:colOff>101600</xdr:colOff>
      <xdr:row>89</xdr:row>
      <xdr:rowOff>140335</xdr:rowOff>
    </xdr:from>
    <xdr:to>
      <xdr:col>55</xdr:col>
      <xdr:colOff>88900</xdr:colOff>
      <xdr:row>89</xdr:row>
      <xdr:rowOff>140335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39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123190</xdr:rowOff>
    </xdr:from>
    <xdr:to>
      <xdr:col>55</xdr:col>
      <xdr:colOff>0</xdr:colOff>
      <xdr:row>98</xdr:row>
      <xdr:rowOff>33020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582390"/>
          <a:ext cx="838200"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27305</xdr:rowOff>
    </xdr:from>
    <xdr:ext cx="534670" cy="259080"/>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1436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55,435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4445</xdr:rowOff>
    </xdr:from>
    <xdr:to>
      <xdr:col>55</xdr:col>
      <xdr:colOff>50800</xdr:colOff>
      <xdr:row>95</xdr:row>
      <xdr:rowOff>106045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29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120650</xdr:rowOff>
    </xdr:from>
    <xdr:to>
      <xdr:col>50</xdr:col>
      <xdr:colOff>114300</xdr:colOff>
      <xdr:row>96</xdr:row>
      <xdr:rowOff>123190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5798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1905</xdr:rowOff>
    </xdr:from>
    <xdr:to>
      <xdr:col>50</xdr:col>
      <xdr:colOff>165100</xdr:colOff>
      <xdr:row>95</xdr:row>
      <xdr:rowOff>103505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28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120650</xdr:rowOff>
    </xdr:from>
    <xdr:ext cx="526415" cy="25146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1965" y="1606550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55,563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120650</xdr:rowOff>
    </xdr:from>
    <xdr:to>
      <xdr:col>45</xdr:col>
      <xdr:colOff>177800</xdr:colOff>
      <xdr:row>98</xdr:row>
      <xdr:rowOff>6350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57985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140335</xdr:rowOff>
    </xdr:from>
    <xdr:to>
      <xdr:col>46</xdr:col>
      <xdr:colOff>38100</xdr:colOff>
      <xdr:row>95</xdr:row>
      <xdr:rowOff>70485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2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86995</xdr:rowOff>
    </xdr:from>
    <xdr:ext cx="526415" cy="25082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2965" y="1603184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103505</xdr:rowOff>
    </xdr:from>
    <xdr:to>
      <xdr:col>41</xdr:col>
      <xdr:colOff>50800</xdr:colOff>
      <xdr:row>98</xdr:row>
      <xdr:rowOff>6350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73415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84455</xdr:rowOff>
    </xdr:from>
    <xdr:to>
      <xdr:col>41</xdr:col>
      <xdr:colOff>101600</xdr:colOff>
      <xdr:row>96</xdr:row>
      <xdr:rowOff>14605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31115</xdr:rowOff>
    </xdr:from>
    <xdr:ext cx="526415" cy="25082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3965" y="161474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140335</xdr:rowOff>
    </xdr:from>
    <xdr:to>
      <xdr:col>36</xdr:col>
      <xdr:colOff>165100</xdr:colOff>
      <xdr:row>96</xdr:row>
      <xdr:rowOff>70485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86995</xdr:rowOff>
    </xdr:from>
    <xdr:ext cx="526415" cy="25082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4965" y="162032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153670</xdr:rowOff>
    </xdr:from>
    <xdr:to>
      <xdr:col>55</xdr:col>
      <xdr:colOff>50800</xdr:colOff>
      <xdr:row>98</xdr:row>
      <xdr:rowOff>83820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8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132080</xdr:rowOff>
    </xdr:from>
    <xdr:ext cx="534670" cy="251460"/>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627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72390</xdr:rowOff>
    </xdr:from>
    <xdr:to>
      <xdr:col>50</xdr:col>
      <xdr:colOff>165100</xdr:colOff>
      <xdr:row>97</xdr:row>
      <xdr:rowOff>2540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53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165100</xdr:rowOff>
    </xdr:from>
    <xdr:ext cx="526415"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1965" y="166243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42,852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69215</xdr:rowOff>
    </xdr:from>
    <xdr:to>
      <xdr:col>46</xdr:col>
      <xdr:colOff>38100</xdr:colOff>
      <xdr:row>96</xdr:row>
      <xdr:rowOff>170815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5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161925</xdr:rowOff>
    </xdr:from>
    <xdr:ext cx="526415"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2965" y="166211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43,037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127000</xdr:rowOff>
    </xdr:from>
    <xdr:to>
      <xdr:col>41</xdr:col>
      <xdr:colOff>101600</xdr:colOff>
      <xdr:row>98</xdr:row>
      <xdr:rowOff>57150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48260</xdr:rowOff>
    </xdr:from>
    <xdr:ext cx="526415"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3965" y="168503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31,005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52705</xdr:rowOff>
    </xdr:from>
    <xdr:to>
      <xdr:col>36</xdr:col>
      <xdr:colOff>165100</xdr:colOff>
      <xdr:row>97</xdr:row>
      <xdr:rowOff>154940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833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145415</xdr:rowOff>
    </xdr:from>
    <xdr:ext cx="526415" cy="25082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4965" y="167760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0665" cy="25082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082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49530</xdr:rowOff>
    </xdr:from>
    <xdr:to>
      <xdr:col>85</xdr:col>
      <xdr:colOff>126365</xdr:colOff>
      <xdr:row>39</xdr:row>
      <xdr:rowOff>45720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93030"/>
          <a:ext cx="127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49530</xdr:rowOff>
    </xdr:from>
    <xdr:ext cx="469900" cy="259080"/>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736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9,961</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45720</xdr:rowOff>
    </xdr:from>
    <xdr:to>
      <xdr:col>86</xdr:col>
      <xdr:colOff>25400</xdr:colOff>
      <xdr:row>39</xdr:row>
      <xdr:rowOff>45720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73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167640</xdr:rowOff>
    </xdr:from>
    <xdr:ext cx="534670" cy="25082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6824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50,361</a:t>
          </a:r>
          <a:endParaRPr kumimoji="1" lang="ja-JP" altLang="en-US" sz="1000" b="1">
            <a:latin typeface="ＭＳ Ｐゴシック"/>
          </a:endParaRPr>
        </a:p>
      </xdr:txBody>
    </xdr:sp>
    <xdr:clientData/>
  </xdr:oneCellAnchor>
  <xdr:twoCellAnchor>
    <xdr:from>
      <xdr:col>85</xdr:col>
      <xdr:colOff>38100</xdr:colOff>
      <xdr:row>30</xdr:row>
      <xdr:rowOff>49530</xdr:rowOff>
    </xdr:from>
    <xdr:to>
      <xdr:col>86</xdr:col>
      <xdr:colOff>25400</xdr:colOff>
      <xdr:row>30</xdr:row>
      <xdr:rowOff>49530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93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110490</xdr:rowOff>
    </xdr:from>
    <xdr:to>
      <xdr:col>85</xdr:col>
      <xdr:colOff>127000</xdr:colOff>
      <xdr:row>36</xdr:row>
      <xdr:rowOff>137160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5768340"/>
          <a:ext cx="838200" cy="541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69215</xdr:rowOff>
    </xdr:from>
    <xdr:ext cx="534670" cy="259080"/>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241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20,954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90805</xdr:rowOff>
    </xdr:from>
    <xdr:to>
      <xdr:col>85</xdr:col>
      <xdr:colOff>177800</xdr:colOff>
      <xdr:row>37</xdr:row>
      <xdr:rowOff>20955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26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46355</xdr:rowOff>
    </xdr:from>
    <xdr:to>
      <xdr:col>81</xdr:col>
      <xdr:colOff>50800</xdr:colOff>
      <xdr:row>36</xdr:row>
      <xdr:rowOff>137160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621855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144145</xdr:rowOff>
    </xdr:from>
    <xdr:to>
      <xdr:col>81</xdr:col>
      <xdr:colOff>101600</xdr:colOff>
      <xdr:row>37</xdr:row>
      <xdr:rowOff>74930</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16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65405</xdr:rowOff>
    </xdr:from>
    <xdr:ext cx="526415" cy="25082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3965" y="64090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19,547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39370</xdr:rowOff>
    </xdr:from>
    <xdr:to>
      <xdr:col>76</xdr:col>
      <xdr:colOff>114300</xdr:colOff>
      <xdr:row>36</xdr:row>
      <xdr:rowOff>46355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621157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104140</xdr:rowOff>
    </xdr:from>
    <xdr:to>
      <xdr:col>76</xdr:col>
      <xdr:colOff>165100</xdr:colOff>
      <xdr:row>37</xdr:row>
      <xdr:rowOff>34290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25400</xdr:rowOff>
    </xdr:from>
    <xdr:ext cx="526415"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4965" y="63690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39370</xdr:rowOff>
    </xdr:from>
    <xdr:to>
      <xdr:col>71</xdr:col>
      <xdr:colOff>177800</xdr:colOff>
      <xdr:row>36</xdr:row>
      <xdr:rowOff>163195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211570"/>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83185</xdr:rowOff>
    </xdr:from>
    <xdr:to>
      <xdr:col>72</xdr:col>
      <xdr:colOff>38100</xdr:colOff>
      <xdr:row>37</xdr:row>
      <xdr:rowOff>13335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4445</xdr:rowOff>
    </xdr:from>
    <xdr:ext cx="52641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5965" y="63480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153035</xdr:rowOff>
    </xdr:from>
    <xdr:to>
      <xdr:col>67</xdr:col>
      <xdr:colOff>101600</xdr:colOff>
      <xdr:row>37</xdr:row>
      <xdr:rowOff>83185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74930</xdr:rowOff>
    </xdr:from>
    <xdr:ext cx="526415" cy="25146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6965" y="64185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19,316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33</xdr:row>
      <xdr:rowOff>59690</xdr:rowOff>
    </xdr:from>
    <xdr:to>
      <xdr:col>85</xdr:col>
      <xdr:colOff>177800</xdr:colOff>
      <xdr:row>33</xdr:row>
      <xdr:rowOff>161290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82550</xdr:rowOff>
    </xdr:from>
    <xdr:ext cx="534670" cy="259080"/>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5568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35,268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86360</xdr:rowOff>
    </xdr:from>
    <xdr:to>
      <xdr:col>81</xdr:col>
      <xdr:colOff>101600</xdr:colOff>
      <xdr:row>37</xdr:row>
      <xdr:rowOff>16510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33020</xdr:rowOff>
    </xdr:from>
    <xdr:ext cx="526415"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3965" y="60337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167005</xdr:rowOff>
    </xdr:from>
    <xdr:to>
      <xdr:col>76</xdr:col>
      <xdr:colOff>165100</xdr:colOff>
      <xdr:row>36</xdr:row>
      <xdr:rowOff>97790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167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113665</xdr:rowOff>
    </xdr:from>
    <xdr:ext cx="526415" cy="2584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4965" y="594296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23,450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160020</xdr:rowOff>
    </xdr:from>
    <xdr:to>
      <xdr:col>72</xdr:col>
      <xdr:colOff>38100</xdr:colOff>
      <xdr:row>36</xdr:row>
      <xdr:rowOff>90170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106680</xdr:rowOff>
    </xdr:from>
    <xdr:ext cx="526415" cy="25908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5965" y="59359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23,631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112395</xdr:rowOff>
    </xdr:from>
    <xdr:to>
      <xdr:col>67</xdr:col>
      <xdr:colOff>101600</xdr:colOff>
      <xdr:row>37</xdr:row>
      <xdr:rowOff>42545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28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59055</xdr:rowOff>
    </xdr:from>
    <xdr:ext cx="526415"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6965" y="60598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65,502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082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505" y="10398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082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9255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8737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7375" cy="25908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7375" cy="25082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142240</xdr:rowOff>
    </xdr:from>
    <xdr:to>
      <xdr:col>85</xdr:col>
      <xdr:colOff>126365</xdr:colOff>
      <xdr:row>59</xdr:row>
      <xdr:rowOff>97790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43290"/>
          <a:ext cx="1270" cy="1670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100965</xdr:rowOff>
    </xdr:from>
    <xdr:ext cx="534670" cy="25082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2165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37,221</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97790</xdr:rowOff>
    </xdr:from>
    <xdr:to>
      <xdr:col>86</xdr:col>
      <xdr:colOff>25400</xdr:colOff>
      <xdr:row>59</xdr:row>
      <xdr:rowOff>97790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213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88900</xdr:rowOff>
    </xdr:from>
    <xdr:ext cx="598805" cy="25082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31850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124,869</a:t>
          </a:r>
          <a:endParaRPr kumimoji="1" lang="ja-JP" altLang="en-US" sz="1000" b="1">
            <a:latin typeface="ＭＳ Ｐゴシック"/>
          </a:endParaRPr>
        </a:p>
      </xdr:txBody>
    </xdr:sp>
    <xdr:clientData/>
  </xdr:oneCellAnchor>
  <xdr:twoCellAnchor>
    <xdr:from>
      <xdr:col>85</xdr:col>
      <xdr:colOff>38100</xdr:colOff>
      <xdr:row>49</xdr:row>
      <xdr:rowOff>142240</xdr:rowOff>
    </xdr:from>
    <xdr:to>
      <xdr:col>86</xdr:col>
      <xdr:colOff>25400</xdr:colOff>
      <xdr:row>49</xdr:row>
      <xdr:rowOff>142240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43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79375</xdr:rowOff>
    </xdr:from>
    <xdr:to>
      <xdr:col>85</xdr:col>
      <xdr:colOff>127000</xdr:colOff>
      <xdr:row>59</xdr:row>
      <xdr:rowOff>97790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5481300" y="1019492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97790</xdr:rowOff>
    </xdr:from>
    <xdr:ext cx="534670" cy="251460"/>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5275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74930</xdr:rowOff>
    </xdr:from>
    <xdr:to>
      <xdr:col>85</xdr:col>
      <xdr:colOff>177800</xdr:colOff>
      <xdr:row>57</xdr:row>
      <xdr:rowOff>4445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676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38735</xdr:rowOff>
    </xdr:from>
    <xdr:to>
      <xdr:col>81</xdr:col>
      <xdr:colOff>50800</xdr:colOff>
      <xdr:row>59</xdr:row>
      <xdr:rowOff>79375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1015428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142240</xdr:rowOff>
    </xdr:from>
    <xdr:to>
      <xdr:col>81</xdr:col>
      <xdr:colOff>101600</xdr:colOff>
      <xdr:row>57</xdr:row>
      <xdr:rowOff>72390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74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88900</xdr:rowOff>
    </xdr:from>
    <xdr:ext cx="526415" cy="25082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3965" y="95186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93345</xdr:rowOff>
    </xdr:from>
    <xdr:to>
      <xdr:col>76</xdr:col>
      <xdr:colOff>114300</xdr:colOff>
      <xdr:row>59</xdr:row>
      <xdr:rowOff>38735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1003744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31115</xdr:rowOff>
    </xdr:from>
    <xdr:to>
      <xdr:col>76</xdr:col>
      <xdr:colOff>165100</xdr:colOff>
      <xdr:row>57</xdr:row>
      <xdr:rowOff>132715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80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149860</xdr:rowOff>
    </xdr:from>
    <xdr:ext cx="526415"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4965" y="95796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93345</xdr:rowOff>
    </xdr:from>
    <xdr:to>
      <xdr:col>71</xdr:col>
      <xdr:colOff>177800</xdr:colOff>
      <xdr:row>58</xdr:row>
      <xdr:rowOff>157480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14300" y="1003744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4445</xdr:rowOff>
    </xdr:from>
    <xdr:to>
      <xdr:col>72</xdr:col>
      <xdr:colOff>38100</xdr:colOff>
      <xdr:row>57</xdr:row>
      <xdr:rowOff>106045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7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122555</xdr:rowOff>
    </xdr:from>
    <xdr:ext cx="526415" cy="25082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5965" y="95523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80010</xdr:rowOff>
    </xdr:from>
    <xdr:to>
      <xdr:col>67</xdr:col>
      <xdr:colOff>101600</xdr:colOff>
      <xdr:row>58</xdr:row>
      <xdr:rowOff>10160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26670</xdr:rowOff>
    </xdr:from>
    <xdr:ext cx="526415"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6965" y="96278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46355</xdr:rowOff>
    </xdr:from>
    <xdr:to>
      <xdr:col>85</xdr:col>
      <xdr:colOff>177800</xdr:colOff>
      <xdr:row>59</xdr:row>
      <xdr:rowOff>147955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132715</xdr:rowOff>
    </xdr:from>
    <xdr:ext cx="534670" cy="25082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100768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37,221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29210</xdr:rowOff>
    </xdr:from>
    <xdr:to>
      <xdr:col>81</xdr:col>
      <xdr:colOff>101600</xdr:colOff>
      <xdr:row>59</xdr:row>
      <xdr:rowOff>130175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10144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59</xdr:row>
      <xdr:rowOff>121285</xdr:rowOff>
    </xdr:from>
    <xdr:ext cx="526415" cy="25082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3965" y="102368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159385</xdr:rowOff>
    </xdr:from>
    <xdr:to>
      <xdr:col>76</xdr:col>
      <xdr:colOff>165100</xdr:colOff>
      <xdr:row>59</xdr:row>
      <xdr:rowOff>89535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1010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59</xdr:row>
      <xdr:rowOff>80645</xdr:rowOff>
    </xdr:from>
    <xdr:ext cx="526415"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4965" y="101961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40,316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42545</xdr:rowOff>
    </xdr:from>
    <xdr:to>
      <xdr:col>72</xdr:col>
      <xdr:colOff>38100</xdr:colOff>
      <xdr:row>58</xdr:row>
      <xdr:rowOff>144145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135255</xdr:rowOff>
    </xdr:from>
    <xdr:ext cx="526415" cy="25082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5965" y="100793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46,424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106680</xdr:rowOff>
    </xdr:from>
    <xdr:to>
      <xdr:col>67</xdr:col>
      <xdr:colOff>101600</xdr:colOff>
      <xdr:row>59</xdr:row>
      <xdr:rowOff>36830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59</xdr:row>
      <xdr:rowOff>27940</xdr:rowOff>
    </xdr:from>
    <xdr:ext cx="526415"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6965" y="101434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0665" cy="25908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082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7375" cy="25082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71755</xdr:rowOff>
    </xdr:from>
    <xdr:to>
      <xdr:col>85</xdr:col>
      <xdr:colOff>126365</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4470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18415</xdr:rowOff>
    </xdr:from>
    <xdr:ext cx="534670" cy="25082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20199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70,569</a:t>
          </a:r>
          <a:endParaRPr kumimoji="1" lang="ja-JP" altLang="en-US" sz="1000" b="1">
            <a:latin typeface="ＭＳ Ｐゴシック"/>
          </a:endParaRPr>
        </a:p>
      </xdr:txBody>
    </xdr:sp>
    <xdr:clientData/>
  </xdr:oneCellAnchor>
  <xdr:twoCellAnchor>
    <xdr:from>
      <xdr:col>85</xdr:col>
      <xdr:colOff>38100</xdr:colOff>
      <xdr:row>71</xdr:row>
      <xdr:rowOff>71755</xdr:rowOff>
    </xdr:from>
    <xdr:to>
      <xdr:col>86</xdr:col>
      <xdr:colOff>25400</xdr:colOff>
      <xdr:row>71</xdr:row>
      <xdr:rowOff>71755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4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20320</xdr:rowOff>
    </xdr:from>
    <xdr:to>
      <xdr:col>85</xdr:col>
      <xdr:colOff>127000</xdr:colOff>
      <xdr:row>79</xdr:row>
      <xdr:rowOff>40640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5481300" y="1356487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78740</xdr:rowOff>
    </xdr:from>
    <xdr:ext cx="469900" cy="259080"/>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2803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5,747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55880</xdr:rowOff>
    </xdr:from>
    <xdr:to>
      <xdr:col>85</xdr:col>
      <xdr:colOff>177800</xdr:colOff>
      <xdr:row>78</xdr:row>
      <xdr:rowOff>157480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2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24130</xdr:rowOff>
    </xdr:from>
    <xdr:to>
      <xdr:col>81</xdr:col>
      <xdr:colOff>50800</xdr:colOff>
      <xdr:row>79</xdr:row>
      <xdr:rowOff>40640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686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27305</xdr:rowOff>
    </xdr:from>
    <xdr:to>
      <xdr:col>81</xdr:col>
      <xdr:colOff>101600</xdr:colOff>
      <xdr:row>78</xdr:row>
      <xdr:rowOff>128905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0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146050</xdr:rowOff>
    </xdr:from>
    <xdr:ext cx="461645" cy="25082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350" y="1317625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15875</xdr:rowOff>
    </xdr:from>
    <xdr:to>
      <xdr:col>76</xdr:col>
      <xdr:colOff>114300</xdr:colOff>
      <xdr:row>79</xdr:row>
      <xdr:rowOff>24130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6042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146685</xdr:rowOff>
    </xdr:from>
    <xdr:to>
      <xdr:col>76</xdr:col>
      <xdr:colOff>165100</xdr:colOff>
      <xdr:row>78</xdr:row>
      <xdr:rowOff>76835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93345</xdr:rowOff>
    </xdr:from>
    <xdr:ext cx="461645"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350" y="131235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151765</xdr:rowOff>
    </xdr:from>
    <xdr:to>
      <xdr:col>71</xdr:col>
      <xdr:colOff>177800</xdr:colOff>
      <xdr:row>79</xdr:row>
      <xdr:rowOff>15875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2486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16510</xdr:rowOff>
    </xdr:from>
    <xdr:to>
      <xdr:col>72</xdr:col>
      <xdr:colOff>38100</xdr:colOff>
      <xdr:row>78</xdr:row>
      <xdr:rowOff>118110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134620</xdr:rowOff>
    </xdr:from>
    <xdr:ext cx="461645" cy="25082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350" y="1316482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17780</xdr:rowOff>
    </xdr:from>
    <xdr:to>
      <xdr:col>67</xdr:col>
      <xdr:colOff>101600</xdr:colOff>
      <xdr:row>78</xdr:row>
      <xdr:rowOff>118745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390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135255</xdr:rowOff>
    </xdr:from>
    <xdr:ext cx="461645" cy="25082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350" y="1316545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140970</xdr:rowOff>
    </xdr:from>
    <xdr:to>
      <xdr:col>85</xdr:col>
      <xdr:colOff>177800</xdr:colOff>
      <xdr:row>79</xdr:row>
      <xdr:rowOff>71120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55880</xdr:rowOff>
    </xdr:from>
    <xdr:ext cx="469900" cy="259080"/>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428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161290</xdr:rowOff>
    </xdr:from>
    <xdr:to>
      <xdr:col>81</xdr:col>
      <xdr:colOff>101600</xdr:colOff>
      <xdr:row>79</xdr:row>
      <xdr:rowOff>91440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3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82550</xdr:rowOff>
    </xdr:from>
    <xdr:ext cx="37846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2070" y="13627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144780</xdr:rowOff>
    </xdr:from>
    <xdr:to>
      <xdr:col>76</xdr:col>
      <xdr:colOff>165100</xdr:colOff>
      <xdr:row>79</xdr:row>
      <xdr:rowOff>74930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66040</xdr:rowOff>
    </xdr:from>
    <xdr:ext cx="461645" cy="25082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57350" y="1361059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136525</xdr:rowOff>
    </xdr:from>
    <xdr:to>
      <xdr:col>72</xdr:col>
      <xdr:colOff>38100</xdr:colOff>
      <xdr:row>79</xdr:row>
      <xdr:rowOff>66675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0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57785</xdr:rowOff>
    </xdr:from>
    <xdr:ext cx="461645"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68350" y="136023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100965</xdr:rowOff>
    </xdr:from>
    <xdr:to>
      <xdr:col>67</xdr:col>
      <xdr:colOff>101600</xdr:colOff>
      <xdr:row>79</xdr:row>
      <xdr:rowOff>31115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7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22860</xdr:rowOff>
    </xdr:from>
    <xdr:ext cx="461645"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79350" y="1356741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44,200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0665" cy="25082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082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146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87375" cy="2584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737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635</xdr:rowOff>
    </xdr:from>
    <xdr:to>
      <xdr:col>85</xdr:col>
      <xdr:colOff>126365</xdr:colOff>
      <xdr:row>98</xdr:row>
      <xdr:rowOff>132080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31135"/>
          <a:ext cx="1270" cy="1503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135255</xdr:rowOff>
    </xdr:from>
    <xdr:ext cx="534670" cy="25082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9373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28,512</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132080</xdr:rowOff>
    </xdr:from>
    <xdr:to>
      <xdr:col>86</xdr:col>
      <xdr:colOff>25400</xdr:colOff>
      <xdr:row>98</xdr:row>
      <xdr:rowOff>132080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934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118745</xdr:rowOff>
    </xdr:from>
    <xdr:ext cx="598805" cy="259080"/>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063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120,527</a:t>
          </a:r>
          <a:endParaRPr kumimoji="1" lang="ja-JP" altLang="en-US" sz="1000" b="1">
            <a:latin typeface="ＭＳ Ｐゴシック"/>
          </a:endParaRPr>
        </a:p>
      </xdr:txBody>
    </xdr:sp>
    <xdr:clientData/>
  </xdr:oneCellAnchor>
  <xdr:twoCellAnchor>
    <xdr:from>
      <xdr:col>85</xdr:col>
      <xdr:colOff>38100</xdr:colOff>
      <xdr:row>90</xdr:row>
      <xdr:rowOff>635</xdr:rowOff>
    </xdr:from>
    <xdr:to>
      <xdr:col>86</xdr:col>
      <xdr:colOff>25400</xdr:colOff>
      <xdr:row>90</xdr:row>
      <xdr:rowOff>635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31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156845</xdr:rowOff>
    </xdr:from>
    <xdr:to>
      <xdr:col>85</xdr:col>
      <xdr:colOff>127000</xdr:colOff>
      <xdr:row>96</xdr:row>
      <xdr:rowOff>16510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44459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39370</xdr:rowOff>
    </xdr:from>
    <xdr:ext cx="534670" cy="259080"/>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155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63,936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16510</xdr:rowOff>
    </xdr:from>
    <xdr:to>
      <xdr:col>85</xdr:col>
      <xdr:colOff>177800</xdr:colOff>
      <xdr:row>95</xdr:row>
      <xdr:rowOff>118110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26035</xdr:rowOff>
    </xdr:from>
    <xdr:to>
      <xdr:col>81</xdr:col>
      <xdr:colOff>50800</xdr:colOff>
      <xdr:row>96</xdr:row>
      <xdr:rowOff>16510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631378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34925</xdr:rowOff>
    </xdr:from>
    <xdr:to>
      <xdr:col>81</xdr:col>
      <xdr:colOff>101600</xdr:colOff>
      <xdr:row>95</xdr:row>
      <xdr:rowOff>136525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153035</xdr:rowOff>
    </xdr:from>
    <xdr:ext cx="526415"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3965" y="160978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26035</xdr:rowOff>
    </xdr:from>
    <xdr:to>
      <xdr:col>76</xdr:col>
      <xdr:colOff>114300</xdr:colOff>
      <xdr:row>96</xdr:row>
      <xdr:rowOff>120650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313785"/>
          <a:ext cx="889000" cy="266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34925</xdr:rowOff>
    </xdr:from>
    <xdr:to>
      <xdr:col>76</xdr:col>
      <xdr:colOff>165100</xdr:colOff>
      <xdr:row>95</xdr:row>
      <xdr:rowOff>136525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127635</xdr:rowOff>
    </xdr:from>
    <xdr:ext cx="526415"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4965" y="164153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120650</xdr:rowOff>
    </xdr:from>
    <xdr:to>
      <xdr:col>71</xdr:col>
      <xdr:colOff>177800</xdr:colOff>
      <xdr:row>97</xdr:row>
      <xdr:rowOff>25400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57985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164465</xdr:rowOff>
    </xdr:from>
    <xdr:to>
      <xdr:col>72</xdr:col>
      <xdr:colOff>38100</xdr:colOff>
      <xdr:row>96</xdr:row>
      <xdr:rowOff>94615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111125</xdr:rowOff>
    </xdr:from>
    <xdr:ext cx="526415" cy="25082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5965" y="162274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169545</xdr:rowOff>
    </xdr:from>
    <xdr:to>
      <xdr:col>67</xdr:col>
      <xdr:colOff>101600</xdr:colOff>
      <xdr:row>96</xdr:row>
      <xdr:rowOff>99695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116205</xdr:rowOff>
    </xdr:from>
    <xdr:ext cx="52641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6965" y="162325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106045</xdr:rowOff>
    </xdr:from>
    <xdr:to>
      <xdr:col>85</xdr:col>
      <xdr:colOff>177800</xdr:colOff>
      <xdr:row>96</xdr:row>
      <xdr:rowOff>36195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39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84455</xdr:rowOff>
    </xdr:from>
    <xdr:ext cx="534670" cy="259080"/>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372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137160</xdr:rowOff>
    </xdr:from>
    <xdr:to>
      <xdr:col>81</xdr:col>
      <xdr:colOff>101600</xdr:colOff>
      <xdr:row>96</xdr:row>
      <xdr:rowOff>67310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42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58420</xdr:rowOff>
    </xdr:from>
    <xdr:ext cx="526415"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3965" y="165176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146685</xdr:rowOff>
    </xdr:from>
    <xdr:to>
      <xdr:col>76</xdr:col>
      <xdr:colOff>165100</xdr:colOff>
      <xdr:row>95</xdr:row>
      <xdr:rowOff>76835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2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93345</xdr:rowOff>
    </xdr:from>
    <xdr:ext cx="52641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4965" y="160381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66,462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69850</xdr:rowOff>
    </xdr:from>
    <xdr:to>
      <xdr:col>72</xdr:col>
      <xdr:colOff>38100</xdr:colOff>
      <xdr:row>97</xdr:row>
      <xdr:rowOff>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52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162560</xdr:rowOff>
    </xdr:from>
    <xdr:ext cx="526415"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5965" y="166217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146050</xdr:rowOff>
    </xdr:from>
    <xdr:to>
      <xdr:col>67</xdr:col>
      <xdr:colOff>101600</xdr:colOff>
      <xdr:row>97</xdr:row>
      <xdr:rowOff>76200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60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67310</xdr:rowOff>
    </xdr:from>
    <xdr:ext cx="52641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6965" y="166979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0665" cy="25082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080" y="63982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082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111760</xdr:rowOff>
    </xdr:from>
    <xdr:ext cx="531495" cy="25082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505" y="52552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082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132715</xdr:rowOff>
    </xdr:from>
    <xdr:to>
      <xdr:col>116</xdr:col>
      <xdr:colOff>62865</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276215"/>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54610</xdr:rowOff>
    </xdr:from>
    <xdr:ext cx="249555" cy="25082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5697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79375</xdr:rowOff>
    </xdr:from>
    <xdr:ext cx="534670" cy="2584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50514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22,127</a:t>
          </a:r>
          <a:endParaRPr kumimoji="1" lang="ja-JP" altLang="en-US" sz="1000" b="1">
            <a:latin typeface="ＭＳ Ｐゴシック"/>
          </a:endParaRPr>
        </a:p>
      </xdr:txBody>
    </xdr:sp>
    <xdr:clientData/>
  </xdr:oneCellAnchor>
  <xdr:twoCellAnchor>
    <xdr:from>
      <xdr:col>115</xdr:col>
      <xdr:colOff>165100</xdr:colOff>
      <xdr:row>30</xdr:row>
      <xdr:rowOff>132715</xdr:rowOff>
    </xdr:from>
    <xdr:to>
      <xdr:col>116</xdr:col>
      <xdr:colOff>152400</xdr:colOff>
      <xdr:row>30</xdr:row>
      <xdr:rowOff>132715</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276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143510</xdr:rowOff>
    </xdr:from>
    <xdr:ext cx="378460" cy="251460"/>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315710"/>
          <a:ext cx="3784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120650</xdr:rowOff>
    </xdr:from>
    <xdr:to>
      <xdr:col>116</xdr:col>
      <xdr:colOff>114300</xdr:colOff>
      <xdr:row>38</xdr:row>
      <xdr:rowOff>50800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116205</xdr:rowOff>
    </xdr:from>
    <xdr:to>
      <xdr:col>112</xdr:col>
      <xdr:colOff>38100</xdr:colOff>
      <xdr:row>38</xdr:row>
      <xdr:rowOff>46355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5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63500</xdr:rowOff>
    </xdr:from>
    <xdr:ext cx="378460" cy="25146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70" y="62357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118745</xdr:rowOff>
    </xdr:from>
    <xdr:to>
      <xdr:col>107</xdr:col>
      <xdr:colOff>101600</xdr:colOff>
      <xdr:row>38</xdr:row>
      <xdr:rowOff>48895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65405</xdr:rowOff>
    </xdr:from>
    <xdr:ext cx="378460" cy="25082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70" y="623760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133985</xdr:rowOff>
    </xdr:from>
    <xdr:to>
      <xdr:col>102</xdr:col>
      <xdr:colOff>165100</xdr:colOff>
      <xdr:row>38</xdr:row>
      <xdr:rowOff>64135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80645</xdr:rowOff>
    </xdr:from>
    <xdr:ext cx="37846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70" y="62528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137795</xdr:rowOff>
    </xdr:from>
    <xdr:to>
      <xdr:col>98</xdr:col>
      <xdr:colOff>38100</xdr:colOff>
      <xdr:row>38</xdr:row>
      <xdr:rowOff>67945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36</xdr:row>
      <xdr:rowOff>84455</xdr:rowOff>
    </xdr:from>
    <xdr:ext cx="37846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70" y="62566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99060</xdr:rowOff>
    </xdr:from>
    <xdr:ext cx="249555" cy="25082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4427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67310</xdr:rowOff>
    </xdr:from>
    <xdr:ext cx="2413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840" y="658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67310</xdr:rowOff>
    </xdr:from>
    <xdr:ext cx="2413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840" y="658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38</xdr:row>
      <xdr:rowOff>67310</xdr:rowOff>
    </xdr:from>
    <xdr:ext cx="2413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840" y="658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67310</xdr:rowOff>
    </xdr:from>
    <xdr:ext cx="2413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840" y="658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0665" cy="25082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0665" cy="25082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130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13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13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13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13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13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13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13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類似団体内平均値を上回っている項目は①消防費②衛生費の２項目で、分析は下記の通り。</a:t>
          </a:r>
        </a:p>
        <a:p>
          <a:r>
            <a:rPr kumimoji="1" lang="ja-JP" altLang="en-US" sz="1300">
              <a:latin typeface="ＭＳ Ｐゴシック"/>
              <a:ea typeface="ＭＳ Ｐゴシック"/>
            </a:rPr>
            <a:t>①一部事務組合で消防業務を実施している。令和５年度においては防災行政無線更新事業の進捗に伴い大きく増加している。常備・非常備ともに車両や施設の老朽化が進んでおり、計画に基づき順次更新していくため、今後も高い数値で推移することが見込まれる。</a:t>
          </a:r>
        </a:p>
        <a:p>
          <a:r>
            <a:rPr kumimoji="1" lang="ja-JP" altLang="en-US" sz="1300">
              <a:latin typeface="ＭＳ Ｐゴシック"/>
              <a:ea typeface="ＭＳ Ｐゴシック"/>
            </a:rPr>
            <a:t>②水道事業会計で実施している施設統廃合事業の進捗に伴い大きく増加している。地方独立行政法人で経営する病院への負担金増や一部事務組合で実施しているごみ処理施設の老朽化に伴う維持管理経費や更新経費への負担金増など、今後も増加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千葉県香取市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財政調整基金残高は、積立額約９億３千万円に対し取崩額９億８千万円となり、約５千万円の減少となった。</a:t>
          </a:r>
        </a:p>
        <a:p>
          <a:r>
            <a:rPr kumimoji="1" lang="ja-JP" altLang="en-US" sz="1200">
              <a:latin typeface="ＭＳ ゴシック"/>
              <a:ea typeface="ＭＳ ゴシック"/>
            </a:rPr>
            <a:t>　実質収支額は歳入歳出差引が約７億２千万円増、翌年度に繰越すべき財源が約１億１千万円増となったことで、約６億１千万円増額となった。</a:t>
          </a:r>
        </a:p>
        <a:p>
          <a:r>
            <a:rPr kumimoji="1" lang="ja-JP" altLang="en-US" sz="1200">
              <a:latin typeface="ＭＳ ゴシック"/>
              <a:ea typeface="ＭＳ ゴシック"/>
            </a:rPr>
            <a:t>　実質単年度収支については、公共施設整備基金８億円の積立及び財政調整基金取崩額１億８千万円増等の要因により大きく減少している。</a:t>
          </a:r>
        </a:p>
        <a:p>
          <a:r>
            <a:rPr kumimoji="1" lang="ja-JP" altLang="en-US" sz="1200">
              <a:latin typeface="ＭＳ ゴシック"/>
              <a:ea typeface="ＭＳ ゴシック"/>
            </a:rPr>
            <a:t>　今後も財政調整基金を取崩しながらの財政運営が予想されるため、数値が急激に悪化しないよう注視していく。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千葉県香取市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令和５年度決算においても、全会計で赤字は発生せず、連結実質赤字比率は算出されなかった。</a:t>
          </a:r>
        </a:p>
        <a:p>
          <a:r>
            <a:rPr kumimoji="1" lang="ja-JP" altLang="en-US" sz="1400">
              <a:latin typeface="ＭＳ ゴシック"/>
              <a:ea typeface="ＭＳ ゴシック"/>
            </a:rPr>
            <a:t>　しかし、高齢化の影響や大型建設事業の実施などにより、今後歳出及び一般会計からの繰入金増加が見込まれる会計もあることから、事業内容の精査を推進し、引き続き健全な財政運営に努めていく。</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千葉県香取市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正の要因として、病院事業債管理特別会計設置に伴う病院事業債償還金の増や、旧合併特例事業債や臨時財政対策債等の『元利償還金』の増加が挙げられる。</a:t>
          </a:r>
        </a:p>
        <a:p>
          <a:r>
            <a:rPr kumimoji="1" lang="ja-JP" altLang="en-US" sz="1200">
              <a:latin typeface="ＭＳ ゴシック"/>
              <a:ea typeface="ＭＳ ゴシック"/>
            </a:rPr>
            <a:t>　負の要因として、香取おみがわ医療センターからの元利収入の増や、災害復旧費等に係る基準財政需要額の増による『算入公債費等』の増加等もあったが、正の要因がそれらを上回り、前年度数値から大きく増加した。</a:t>
          </a:r>
        </a:p>
        <a:p>
          <a:r>
            <a:rPr kumimoji="1" lang="ja-JP" altLang="en-US" sz="1200">
              <a:latin typeface="ＭＳ ゴシック"/>
              <a:ea typeface="ＭＳ ゴシック"/>
            </a:rPr>
            <a:t>　旧合併特例事業債を活用した大型建設事業の元金償還開始や令和４年度から活用可能となった過疎対策事業債の借入などにより、今後も『元利償還金』の増加が見込まれるため、実施事業の精査や繰上償還の検討等を通し、実質公債費比率が適正な範囲で推移するよう努めていく。</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満期一括償還地方債の発行は行っていない。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千葉県香取市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においては、『一般会計等に係る地方債の現在高』について、令和４年度の一部過疎地域の指定に伴う過疎対策事業債が増となる一方、臨時財政対策債の減や合併特例債の減等により1,422百万円の大幅な減額となった。</a:t>
          </a:r>
        </a:p>
        <a:p>
          <a:r>
            <a:rPr kumimoji="1" lang="ja-JP" altLang="en-US" sz="1400">
              <a:latin typeface="ＭＳ ゴシック"/>
              <a:ea typeface="ＭＳ ゴシック"/>
            </a:rPr>
            <a:t>　充当可能財源等においては、公共施設整備基金へ約７億円、減債基金へ約５億円の積立てを実施したことにより『充当可能基金』が大きく増加した。</a:t>
          </a:r>
        </a:p>
        <a:p>
          <a:r>
            <a:rPr kumimoji="1" lang="ja-JP" altLang="en-US" sz="1400">
              <a:latin typeface="ＭＳ ゴシック"/>
              <a:ea typeface="ＭＳ ゴシック"/>
            </a:rPr>
            <a:t>　今後も旧合併特例事業債や過疎対策事業債を活用した大型建設事業、一部事務組合の大型建設事業が予定されており、地方債現在高等の増加が見込まれるため、繰上償還を検討するなど、将来世代の負担を軽減できるような財政運営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5</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千葉県香取市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後年度の公債費増嵩を考慮し、歳計剰余金処分により減債基金へ積立てを行ったことや公共施設整備基金へ積立てたこと等により、全体では約1,431百万円の増となった。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予算編成上、基金を取崩す形となるのはやむを得ないが、特に財政調整基金について、予算ベースでは必要最小限の計上に留めるよう、決算ベースでは残高減少とならないよう繰入額に留意する。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減債基金については、公債費のピークと見込まれる令和１０年度前後を見据え、今後も剰余金等による積立てを検討する。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公共施設整備基金については、施設の整備だけでなく、統廃合等により不要となった公共施設の除却の財源としても活用を見込み、留保財源の状況に応じ適宜積立てを検討する。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①地域振興基金：市民の連帯感の醸成や地域振興に資する施策推進のため、運用益及び償還完了した元金部分をそれらの事業に充当する。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②公共施設整備基金：公共施設の整備等に関する事業に充当する。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③ふるさと香取応援基金：寄附者の意向に寄添い、個性豊かな活力あるふるさとづくりに資する各種事業に充当する。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①運用益のみ事業充当しているため増減は発生していない。</a:t>
          </a:r>
        </a:p>
        <a:p>
          <a:r>
            <a:rPr kumimoji="1" lang="ja-JP" altLang="en-US" sz="1300">
              <a:solidFill>
                <a:schemeClr val="dk1"/>
              </a:solidFill>
              <a:effectLst/>
              <a:latin typeface="ＭＳ ゴシック"/>
              <a:ea typeface="ＭＳ ゴシック"/>
              <a:cs typeface="+mn-cs"/>
            </a:rPr>
            <a:t>②将来増加が見込まれる公共施設の整備等に要する経費へ備え、８億円の積立を実施したため取崩分と差引約739百万円の増となった。</a:t>
          </a:r>
        </a:p>
        <a:p>
          <a:r>
            <a:rPr kumimoji="1" lang="ja-JP" altLang="en-US" sz="1300">
              <a:solidFill>
                <a:schemeClr val="dk1"/>
              </a:solidFill>
              <a:effectLst/>
              <a:latin typeface="ＭＳ ゴシック"/>
              <a:ea typeface="ＭＳ ゴシック"/>
              <a:cs typeface="+mn-cs"/>
            </a:rPr>
            <a:t>③ふるさと香取応援寄附金事業が好調なため、約196百万円の増となった。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①引き続き有利な運用に努め、地域振興施策の継続・拡充を目指すとともに、償還完了した元金部分についても活用を検討していく。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②老朽化した公共施設が一層増加していく中で、長寿命化改修の財源のみならず、施設の統廃合等により役目を終えた施設の解体にも活用できるよう、適宜積増しを検討する。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③今後の寄附額の動向を注視しながら、充当すべき事業を精査し有効活用を図っていく。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高齢化等に伴う扶助費増や物価高騰等に伴う物件費増等による財源不足のため取崩額が増加し、剰余金処分による積立額を上回ったことにより、約52百万円の減となった。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上記理由による扶助費や物件費の増は後年度以降も見込まれるほか、老朽化する公共施設の経費増嵩が確実に見込まれる。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加えて突発的な災害にも備える必要があることから、標準財政規模の一定割合の残高を維持できるよう努めていく。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歳計剰余金処分による増加。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利率の高い既発債の繰上償還や、ピークと見込まれる令和１０年度前後の公債費平準化の財源等、有効な活用方法を検討する。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FBBDFAF9-A846-4422-85E5-15415586A5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AB872F42-04DD-4D9D-BF27-CCEBEA5804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E08434FD-0C4C-485E-9293-E2A51A3AF974}"/>
            </a:ext>
          </a:extLst>
        </xdr:cNvPr>
        <xdr:cNvSpPr/>
      </xdr:nvSpPr>
      <xdr:spPr>
        <a:xfrm>
          <a:off x="359410" y="60325"/>
          <a:ext cx="11391265" cy="640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B0ED2D85-0618-4FBD-80BB-07421F420834}"/>
            </a:ext>
          </a:extLst>
        </xdr:cNvPr>
        <xdr:cNvSpPr/>
      </xdr:nvSpPr>
      <xdr:spPr>
        <a:xfrm>
          <a:off x="15346680" y="189230"/>
          <a:ext cx="355155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50335226-DBFC-4FF7-A67C-D21DE12F1CAE}"/>
            </a:ext>
          </a:extLst>
        </xdr:cNvPr>
        <xdr:cNvSpPr/>
      </xdr:nvSpPr>
      <xdr:spPr>
        <a:xfrm>
          <a:off x="15351125" y="211455"/>
          <a:ext cx="352425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CD21BFC1-0182-4369-91FC-3EA57500A1A9}"/>
            </a:ext>
          </a:extLst>
        </xdr:cNvPr>
        <xdr:cNvSpPr/>
      </xdr:nvSpPr>
      <xdr:spPr>
        <a:xfrm>
          <a:off x="15372715" y="244475"/>
          <a:ext cx="3470910" cy="4400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千葉県香取市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3143CF1D-F943-47EB-B030-D127BAD5FC6A}"/>
            </a:ext>
          </a:extLst>
        </xdr:cNvPr>
        <xdr:cNvSpPr/>
      </xdr:nvSpPr>
      <xdr:spPr>
        <a:xfrm>
          <a:off x="12817475" y="189230"/>
          <a:ext cx="239204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308AB7F-7828-49D2-A501-991F883E932C}"/>
            </a:ext>
          </a:extLst>
        </xdr:cNvPr>
        <xdr:cNvSpPr/>
      </xdr:nvSpPr>
      <xdr:spPr>
        <a:xfrm>
          <a:off x="12839065" y="211455"/>
          <a:ext cx="235521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ABB3743C-A779-4024-A20A-4D3526D56737}"/>
            </a:ext>
          </a:extLst>
        </xdr:cNvPr>
        <xdr:cNvSpPr/>
      </xdr:nvSpPr>
      <xdr:spPr>
        <a:xfrm>
          <a:off x="12870180" y="244475"/>
          <a:ext cx="2313305"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FC74120-AC51-408B-B549-87B109BA71AA}"/>
            </a:ext>
          </a:extLst>
        </xdr:cNvPr>
        <xdr:cNvSpPr/>
      </xdr:nvSpPr>
      <xdr:spPr>
        <a:xfrm>
          <a:off x="440690" y="885825"/>
          <a:ext cx="9081135" cy="17792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2A18C8B-AA91-48A5-A956-D9A71E9B706E}"/>
            </a:ext>
          </a:extLst>
        </xdr:cNvPr>
        <xdr:cNvSpPr/>
      </xdr:nvSpPr>
      <xdr:spPr>
        <a:xfrm>
          <a:off x="563880" y="925195"/>
          <a:ext cx="1242695"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FFE74F6-9542-4335-BBDC-66C8B14C0CA3}"/>
            </a:ext>
          </a:extLst>
        </xdr:cNvPr>
        <xdr:cNvSpPr/>
      </xdr:nvSpPr>
      <xdr:spPr>
        <a:xfrm>
          <a:off x="1764030" y="925195"/>
          <a:ext cx="1200150"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70,791
69,208
262.35
38,891,442
36,564,747
2,170,259
20,536,420
38,492,344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0EC9BBB-3D59-4F6F-8830-682685481782}"/>
            </a:ext>
          </a:extLst>
        </xdr:cNvPr>
        <xdr:cNvSpPr/>
      </xdr:nvSpPr>
      <xdr:spPr>
        <a:xfrm>
          <a:off x="2964180" y="925195"/>
          <a:ext cx="1371600"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2A371CA-2CB2-4357-A4AD-58EAFFA824C7}"/>
            </a:ext>
          </a:extLst>
        </xdr:cNvPr>
        <xdr:cNvSpPr/>
      </xdr:nvSpPr>
      <xdr:spPr>
        <a:xfrm>
          <a:off x="4335780" y="940435"/>
          <a:ext cx="181673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D40911C-D20C-4A4D-A02B-B6EA13F607BB}"/>
            </a:ext>
          </a:extLst>
        </xdr:cNvPr>
        <xdr:cNvSpPr/>
      </xdr:nvSpPr>
      <xdr:spPr>
        <a:xfrm>
          <a:off x="6152515" y="940435"/>
          <a:ext cx="114046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5.2</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EC37826-BAED-4509-917E-2F9AC07FE940}"/>
            </a:ext>
          </a:extLst>
        </xdr:cNvPr>
        <xdr:cNvSpPr/>
      </xdr:nvSpPr>
      <xdr:spPr>
        <a:xfrm>
          <a:off x="7352665" y="955040"/>
          <a:ext cx="583565"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133F57E-0ED9-4F08-815A-3FDCF4359957}"/>
            </a:ext>
          </a:extLst>
        </xdr:cNvPr>
        <xdr:cNvSpPr/>
      </xdr:nvSpPr>
      <xdr:spPr>
        <a:xfrm>
          <a:off x="4335780" y="1716405"/>
          <a:ext cx="181673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18DC446-1AE3-4908-82E1-EC3BD0F41B36}"/>
            </a:ext>
          </a:extLst>
        </xdr:cNvPr>
        <xdr:cNvSpPr/>
      </xdr:nvSpPr>
      <xdr:spPr>
        <a:xfrm>
          <a:off x="6221730" y="1716405"/>
          <a:ext cx="330009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30BA5E8-DC13-4E32-8BAB-CFB708015A56}"/>
            </a:ext>
          </a:extLst>
        </xdr:cNvPr>
        <xdr:cNvSpPr/>
      </xdr:nvSpPr>
      <xdr:spPr>
        <a:xfrm>
          <a:off x="9979025" y="885825"/>
          <a:ext cx="1371600" cy="12731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B59B5E3-1334-401D-873C-78BD047EADA3}"/>
            </a:ext>
          </a:extLst>
        </xdr:cNvPr>
        <xdr:cNvSpPr/>
      </xdr:nvSpPr>
      <xdr:spPr>
        <a:xfrm>
          <a:off x="10208895" y="955040"/>
          <a:ext cx="120015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5844218-3A2A-44D1-A332-99C0175BB58E}"/>
            </a:ext>
          </a:extLst>
        </xdr:cNvPr>
        <xdr:cNvSpPr/>
      </xdr:nvSpPr>
      <xdr:spPr>
        <a:xfrm>
          <a:off x="10208895" y="1217930"/>
          <a:ext cx="1200150" cy="521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00DD829-07D5-41FC-9566-9EFED3662272}"/>
            </a:ext>
          </a:extLst>
        </xdr:cNvPr>
        <xdr:cNvSpPr/>
      </xdr:nvSpPr>
      <xdr:spPr>
        <a:xfrm>
          <a:off x="10208895" y="1560830"/>
          <a:ext cx="1319530" cy="650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66F28B93-B7A8-42FF-B923-8C12255B9BEE}"/>
            </a:ext>
          </a:extLst>
        </xdr:cNvPr>
        <xdr:cNvCxnSpPr/>
      </xdr:nvCxnSpPr>
      <xdr:spPr>
        <a:xfrm flipH="1">
          <a:off x="10042525" y="103822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66B6E3C-C0FA-4AFB-8BF6-03E0839C2F2E}"/>
            </a:ext>
          </a:extLst>
        </xdr:cNvPr>
        <xdr:cNvSpPr/>
      </xdr:nvSpPr>
      <xdr:spPr>
        <a:xfrm>
          <a:off x="10092690" y="100012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3FCD4C3-6F09-40C3-ACD7-176F8A31589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CD8A524-784B-4AB2-B9F5-D7D557EF1018}"/>
            </a:ext>
          </a:extLst>
        </xdr:cNvPr>
        <xdr:cNvCxnSpPr/>
      </xdr:nvCxnSpPr>
      <xdr:spPr>
        <a:xfrm>
          <a:off x="10137140" y="1560830"/>
          <a:ext cx="0" cy="14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4DCB2217-2904-4D48-BD85-D79323825ACA}"/>
            </a:ext>
          </a:extLst>
        </xdr:cNvPr>
        <xdr:cNvCxnSpPr/>
      </xdr:nvCxnSpPr>
      <xdr:spPr>
        <a:xfrm>
          <a:off x="10057765" y="1560830"/>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C3512C4-C89E-4E66-9312-CE74FC70D59A}"/>
            </a:ext>
          </a:extLst>
        </xdr:cNvPr>
        <xdr:cNvCxnSpPr/>
      </xdr:nvCxnSpPr>
      <xdr:spPr>
        <a:xfrm flipV="1">
          <a:off x="10137140" y="179641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5600A1D-6377-4CBE-94C0-F5C198AEAB74}"/>
            </a:ext>
          </a:extLst>
        </xdr:cNvPr>
        <xdr:cNvCxnSpPr/>
      </xdr:nvCxnSpPr>
      <xdr:spPr>
        <a:xfrm>
          <a:off x="10057765" y="1941195"/>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745236DD-55A7-4587-B310-0B31874F0FB6}"/>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682C3D2D-5A60-48DB-B392-AE15C5E3D818}"/>
            </a:ext>
          </a:extLst>
        </xdr:cNvPr>
        <xdr:cNvSpPr txBox="1"/>
      </xdr:nvSpPr>
      <xdr:spPr>
        <a:xfrm>
          <a:off x="419100" y="300799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5D7E822A-FC24-4F9F-AA5B-643FF5478891}"/>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D0726B35-B478-4855-A328-2A4CC5E22B86}"/>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4635"/>
    <xdr:sp macro="" textlink="">
      <xdr:nvSpPr>
        <xdr:cNvPr id="35" name="テキスト ボックス 34">
          <a:extLst>
            <a:ext uri="{FF2B5EF4-FFF2-40B4-BE49-F238E27FC236}">
              <a16:creationId xmlns:a16="http://schemas.microsoft.com/office/drawing/2014/main" id="{74A889AC-B2AA-4CCF-9E8B-5D660591EB8A}"/>
            </a:ext>
          </a:extLst>
        </xdr:cNvPr>
        <xdr:cNvSpPr txBox="1"/>
      </xdr:nvSpPr>
      <xdr:spPr>
        <a:xfrm>
          <a:off x="419100" y="373253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F247D4FC-D776-423C-AB45-38F82CEB1BE0}"/>
            </a:ext>
          </a:extLst>
        </xdr:cNvPr>
        <xdr:cNvSpPr/>
      </xdr:nvSpPr>
      <xdr:spPr>
        <a:xfrm>
          <a:off x="1142365" y="4254500"/>
          <a:ext cx="3826510" cy="2971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11CF8526-0CFC-468A-90C3-76C2CC517E7A}"/>
            </a:ext>
          </a:extLst>
        </xdr:cNvPr>
        <xdr:cNvSpPr/>
      </xdr:nvSpPr>
      <xdr:spPr>
        <a:xfrm>
          <a:off x="1809115" y="4607560"/>
          <a:ext cx="1550035"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E8BC3BA-790E-4023-8E5F-4ED1FC018799}"/>
            </a:ext>
          </a:extLst>
        </xdr:cNvPr>
        <xdr:cNvSpPr/>
      </xdr:nvSpPr>
      <xdr:spPr>
        <a:xfrm>
          <a:off x="3453765" y="4587240"/>
          <a:ext cx="76327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[ 55.5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9BCF5D1-99EB-4351-A3A3-9EC6C05E5226}"/>
            </a:ext>
          </a:extLst>
        </xdr:cNvPr>
        <xdr:cNvSpPr/>
      </xdr:nvSpPr>
      <xdr:spPr>
        <a:xfrm>
          <a:off x="491426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C0E36E9-9F09-4755-9DAC-BA07C85C54F4}"/>
            </a:ext>
          </a:extLst>
        </xdr:cNvPr>
        <xdr:cNvSpPr/>
      </xdr:nvSpPr>
      <xdr:spPr>
        <a:xfrm>
          <a:off x="491426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8B6BE8F-7702-42BB-894A-C99E6B66CC3D}"/>
            </a:ext>
          </a:extLst>
        </xdr:cNvPr>
        <xdr:cNvSpPr/>
      </xdr:nvSpPr>
      <xdr:spPr>
        <a:xfrm>
          <a:off x="628586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5A6711B-1A84-4B94-B693-87BC250A402E}"/>
            </a:ext>
          </a:extLst>
        </xdr:cNvPr>
        <xdr:cNvSpPr/>
      </xdr:nvSpPr>
      <xdr:spPr>
        <a:xfrm>
          <a:off x="628586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085E421-E810-42D6-914B-788B91FABB4D}"/>
            </a:ext>
          </a:extLst>
        </xdr:cNvPr>
        <xdr:cNvSpPr/>
      </xdr:nvSpPr>
      <xdr:spPr>
        <a:xfrm>
          <a:off x="77882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26DF363-7E19-4359-9963-448C9C020C47}"/>
            </a:ext>
          </a:extLst>
        </xdr:cNvPr>
        <xdr:cNvSpPr/>
      </xdr:nvSpPr>
      <xdr:spPr>
        <a:xfrm>
          <a:off x="77882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7791ECF-67B8-4B33-8D66-BA5BE6A1C689}"/>
            </a:ext>
          </a:extLst>
        </xdr:cNvPr>
        <xdr:cNvSpPr/>
      </xdr:nvSpPr>
      <xdr:spPr>
        <a:xfrm>
          <a:off x="1142365" y="4932045"/>
          <a:ext cx="3826510" cy="21647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AD1E27C-339E-482B-B41B-4DF36B7E69F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EBB836E-2F68-43F5-9C3C-0CF6B42B651E}"/>
            </a:ext>
          </a:extLst>
        </xdr:cNvPr>
        <xdr:cNvSpPr/>
      </xdr:nvSpPr>
      <xdr:spPr>
        <a:xfrm>
          <a:off x="5216525" y="5001260"/>
          <a:ext cx="41148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D4C26AD-F4CE-4531-834F-81CBCB976DE6}"/>
            </a:ext>
          </a:extLst>
        </xdr:cNvPr>
        <xdr:cNvSpPr txBox="1"/>
      </xdr:nvSpPr>
      <xdr:spPr>
        <a:xfrm>
          <a:off x="5273675" y="5229860"/>
          <a:ext cx="4098290" cy="17741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本市の有形固定資産減価償却率は類似団体、全国平均及び千葉県平均と比較すると低い水準となっているが、前年度と比較すると1.6％増加している。</a:t>
          </a:r>
        </a:p>
        <a:p>
          <a:r>
            <a:rPr kumimoji="1" lang="ja-JP" altLang="en-US" sz="1100">
              <a:solidFill>
                <a:sysClr val="windowText" lastClr="000000"/>
              </a:solidFill>
              <a:latin typeface="ＭＳ Ｐゴシック"/>
              <a:ea typeface="ＭＳ Ｐゴシック"/>
            </a:rPr>
            <a:t>　施設の老朽化や未利用施設の増加により今後も有形固定資産減価償却率は上昇傾向となることが見込まれる。香取市公共施設等総合管理計画において、公共施設総延床面積を31.5％縮減することを掲げていることから、施設の統廃合や未利用施設の処分を検討し、施設総保有量の適正化に努め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E97A63A1-92C3-419B-9891-E97245103F7D}"/>
            </a:ext>
          </a:extLst>
        </xdr:cNvPr>
        <xdr:cNvSpPr txBox="1"/>
      </xdr:nvSpPr>
      <xdr:spPr>
        <a:xfrm>
          <a:off x="1123315" y="474535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F816059-E59C-466E-A9B6-D517314D5DF2}"/>
            </a:ext>
          </a:extLst>
        </xdr:cNvPr>
        <xdr:cNvCxnSpPr/>
      </xdr:nvCxnSpPr>
      <xdr:spPr>
        <a:xfrm>
          <a:off x="1142365" y="709676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4965" cy="220980"/>
    <xdr:sp macro="" textlink="">
      <xdr:nvSpPr>
        <xdr:cNvPr id="51" name="テキスト ボックス 50">
          <a:extLst>
            <a:ext uri="{FF2B5EF4-FFF2-40B4-BE49-F238E27FC236}">
              <a16:creationId xmlns:a16="http://schemas.microsoft.com/office/drawing/2014/main" id="{7B3245A4-8A1F-4C59-9329-9E74D3C4A267}"/>
            </a:ext>
          </a:extLst>
        </xdr:cNvPr>
        <xdr:cNvSpPr txBox="1"/>
      </xdr:nvSpPr>
      <xdr:spPr>
        <a:xfrm>
          <a:off x="784225" y="699960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BF32DA7A-711F-4088-A1FE-BCB82ECDEC39}"/>
            </a:ext>
          </a:extLst>
        </xdr:cNvPr>
        <xdr:cNvCxnSpPr/>
      </xdr:nvCxnSpPr>
      <xdr:spPr>
        <a:xfrm>
          <a:off x="1142365" y="673290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4965" cy="225425"/>
    <xdr:sp macro="" textlink="">
      <xdr:nvSpPr>
        <xdr:cNvPr id="53" name="テキスト ボックス 52">
          <a:extLst>
            <a:ext uri="{FF2B5EF4-FFF2-40B4-BE49-F238E27FC236}">
              <a16:creationId xmlns:a16="http://schemas.microsoft.com/office/drawing/2014/main" id="{984C5037-7FDD-4590-9EC0-105470224761}"/>
            </a:ext>
          </a:extLst>
        </xdr:cNvPr>
        <xdr:cNvSpPr txBox="1"/>
      </xdr:nvSpPr>
      <xdr:spPr>
        <a:xfrm>
          <a:off x="784225" y="6635750"/>
          <a:ext cx="354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C5247F19-6BC5-440E-9914-6426ECEAAF1D}"/>
            </a:ext>
          </a:extLst>
        </xdr:cNvPr>
        <xdr:cNvCxnSpPr/>
      </xdr:nvCxnSpPr>
      <xdr:spPr>
        <a:xfrm>
          <a:off x="1142365" y="636968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4965" cy="220980"/>
    <xdr:sp macro="" textlink="">
      <xdr:nvSpPr>
        <xdr:cNvPr id="55" name="テキスト ボックス 54">
          <a:extLst>
            <a:ext uri="{FF2B5EF4-FFF2-40B4-BE49-F238E27FC236}">
              <a16:creationId xmlns:a16="http://schemas.microsoft.com/office/drawing/2014/main" id="{010D7150-2647-4B38-A892-11354CBCF6F5}"/>
            </a:ext>
          </a:extLst>
        </xdr:cNvPr>
        <xdr:cNvSpPr txBox="1"/>
      </xdr:nvSpPr>
      <xdr:spPr>
        <a:xfrm>
          <a:off x="784225" y="627951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A47F807-E44B-43FF-8689-B640145FA240}"/>
            </a:ext>
          </a:extLst>
        </xdr:cNvPr>
        <xdr:cNvCxnSpPr/>
      </xdr:nvCxnSpPr>
      <xdr:spPr>
        <a:xfrm>
          <a:off x="1142365" y="601345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4965" cy="225425"/>
    <xdr:sp macro="" textlink="">
      <xdr:nvSpPr>
        <xdr:cNvPr id="57" name="テキスト ボックス 56">
          <a:extLst>
            <a:ext uri="{FF2B5EF4-FFF2-40B4-BE49-F238E27FC236}">
              <a16:creationId xmlns:a16="http://schemas.microsoft.com/office/drawing/2014/main" id="{06978128-D6C7-4F69-92D4-44A79C605FE7}"/>
            </a:ext>
          </a:extLst>
        </xdr:cNvPr>
        <xdr:cNvSpPr txBox="1"/>
      </xdr:nvSpPr>
      <xdr:spPr>
        <a:xfrm>
          <a:off x="784225" y="5915660"/>
          <a:ext cx="354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7C261E04-8EE6-41C1-B105-2853A03C2C61}"/>
            </a:ext>
          </a:extLst>
        </xdr:cNvPr>
        <xdr:cNvCxnSpPr/>
      </xdr:nvCxnSpPr>
      <xdr:spPr>
        <a:xfrm>
          <a:off x="1142365" y="564959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4965" cy="220980"/>
    <xdr:sp macro="" textlink="">
      <xdr:nvSpPr>
        <xdr:cNvPr id="59" name="テキスト ボックス 58">
          <a:extLst>
            <a:ext uri="{FF2B5EF4-FFF2-40B4-BE49-F238E27FC236}">
              <a16:creationId xmlns:a16="http://schemas.microsoft.com/office/drawing/2014/main" id="{C4BB5D89-AB69-424A-A905-D3B3D0D51DD0}"/>
            </a:ext>
          </a:extLst>
        </xdr:cNvPr>
        <xdr:cNvSpPr txBox="1"/>
      </xdr:nvSpPr>
      <xdr:spPr>
        <a:xfrm>
          <a:off x="784225" y="556196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58366136-1BCC-40BE-9C17-ECBEBF3C5F51}"/>
            </a:ext>
          </a:extLst>
        </xdr:cNvPr>
        <xdr:cNvCxnSpPr/>
      </xdr:nvCxnSpPr>
      <xdr:spPr>
        <a:xfrm>
          <a:off x="1142365" y="529590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4965" cy="225425"/>
    <xdr:sp macro="" textlink="">
      <xdr:nvSpPr>
        <xdr:cNvPr id="61" name="テキスト ボックス 60">
          <a:extLst>
            <a:ext uri="{FF2B5EF4-FFF2-40B4-BE49-F238E27FC236}">
              <a16:creationId xmlns:a16="http://schemas.microsoft.com/office/drawing/2014/main" id="{A34789AA-6876-4779-9870-4BBAB90057C1}"/>
            </a:ext>
          </a:extLst>
        </xdr:cNvPr>
        <xdr:cNvSpPr txBox="1"/>
      </xdr:nvSpPr>
      <xdr:spPr>
        <a:xfrm>
          <a:off x="784225" y="5201920"/>
          <a:ext cx="354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073C44D-1C4E-4B6E-8C21-063AF50EB553}"/>
            </a:ext>
          </a:extLst>
        </xdr:cNvPr>
        <xdr:cNvCxnSpPr/>
      </xdr:nvCxnSpPr>
      <xdr:spPr>
        <a:xfrm>
          <a:off x="1142365" y="493204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4965" cy="220980"/>
    <xdr:sp macro="" textlink="">
      <xdr:nvSpPr>
        <xdr:cNvPr id="63" name="テキスト ボックス 62">
          <a:extLst>
            <a:ext uri="{FF2B5EF4-FFF2-40B4-BE49-F238E27FC236}">
              <a16:creationId xmlns:a16="http://schemas.microsoft.com/office/drawing/2014/main" id="{4B12B552-3E3A-4F7B-8046-282B464762AE}"/>
            </a:ext>
          </a:extLst>
        </xdr:cNvPr>
        <xdr:cNvSpPr txBox="1"/>
      </xdr:nvSpPr>
      <xdr:spPr>
        <a:xfrm>
          <a:off x="784225" y="483806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EF87518-8403-4A1B-BED5-17134F6094F2}"/>
            </a:ext>
          </a:extLst>
        </xdr:cNvPr>
        <xdr:cNvSpPr/>
      </xdr:nvSpPr>
      <xdr:spPr>
        <a:xfrm>
          <a:off x="1142365" y="4932045"/>
          <a:ext cx="3826510" cy="21647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111760</xdr:rowOff>
    </xdr:to>
    <xdr:cxnSp macro="">
      <xdr:nvCxnSpPr>
        <xdr:cNvPr id="65" name="直線コネクタ 64">
          <a:extLst>
            <a:ext uri="{FF2B5EF4-FFF2-40B4-BE49-F238E27FC236}">
              <a16:creationId xmlns:a16="http://schemas.microsoft.com/office/drawing/2014/main" id="{D1D56567-060C-4264-BFED-452A073076B0}"/>
            </a:ext>
          </a:extLst>
        </xdr:cNvPr>
        <xdr:cNvCxnSpPr/>
      </xdr:nvCxnSpPr>
      <xdr:spPr>
        <a:xfrm flipV="1">
          <a:off x="4295775" y="5322570"/>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115570</xdr:rowOff>
    </xdr:from>
    <xdr:ext cx="400685" cy="259080"/>
    <xdr:sp macro="" textlink="">
      <xdr:nvSpPr>
        <xdr:cNvPr id="66" name="有形固定資産減価償却率最小値テキスト">
          <a:extLst>
            <a:ext uri="{FF2B5EF4-FFF2-40B4-BE49-F238E27FC236}">
              <a16:creationId xmlns:a16="http://schemas.microsoft.com/office/drawing/2014/main" id="{19547653-F454-4ACA-9444-ECCFACE30DE2}"/>
            </a:ext>
          </a:extLst>
        </xdr:cNvPr>
        <xdr:cNvSpPr txBox="1"/>
      </xdr:nvSpPr>
      <xdr:spPr>
        <a:xfrm>
          <a:off x="4342765" y="66973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78.9</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111760</xdr:rowOff>
    </xdr:from>
    <xdr:to>
      <xdr:col>23</xdr:col>
      <xdr:colOff>174625</xdr:colOff>
      <xdr:row>34</xdr:row>
      <xdr:rowOff>111760</xdr:rowOff>
    </xdr:to>
    <xdr:cxnSp macro="">
      <xdr:nvCxnSpPr>
        <xdr:cNvPr id="67" name="直線コネクタ 66">
          <a:extLst>
            <a:ext uri="{FF2B5EF4-FFF2-40B4-BE49-F238E27FC236}">
              <a16:creationId xmlns:a16="http://schemas.microsoft.com/office/drawing/2014/main" id="{684AF675-BF30-40E7-BC46-4B15BEA05348}"/>
            </a:ext>
          </a:extLst>
        </xdr:cNvPr>
        <xdr:cNvCxnSpPr/>
      </xdr:nvCxnSpPr>
      <xdr:spPr>
        <a:xfrm>
          <a:off x="4206875" y="66935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59055</xdr:rowOff>
    </xdr:from>
    <xdr:ext cx="400685" cy="259080"/>
    <xdr:sp macro="" textlink="">
      <xdr:nvSpPr>
        <xdr:cNvPr id="68" name="有形固定資産減価償却率最大値テキスト">
          <a:extLst>
            <a:ext uri="{FF2B5EF4-FFF2-40B4-BE49-F238E27FC236}">
              <a16:creationId xmlns:a16="http://schemas.microsoft.com/office/drawing/2014/main" id="{F83772DE-9E3D-467C-8895-365ECC88C274}"/>
            </a:ext>
          </a:extLst>
        </xdr:cNvPr>
        <xdr:cNvSpPr txBox="1"/>
      </xdr:nvSpPr>
      <xdr:spPr>
        <a:xfrm>
          <a:off x="4342765" y="509397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40.8</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E38A9B1A-9CF2-49F1-A9CE-C95141EA51B3}"/>
            </a:ext>
          </a:extLst>
        </xdr:cNvPr>
        <xdr:cNvCxnSpPr/>
      </xdr:nvCxnSpPr>
      <xdr:spPr>
        <a:xfrm>
          <a:off x="4206875" y="53225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31750</xdr:rowOff>
    </xdr:from>
    <xdr:ext cx="400685" cy="254635"/>
    <xdr:sp macro="" textlink="">
      <xdr:nvSpPr>
        <xdr:cNvPr id="70" name="有形固定資産減価償却率平均値テキスト">
          <a:extLst>
            <a:ext uri="{FF2B5EF4-FFF2-40B4-BE49-F238E27FC236}">
              <a16:creationId xmlns:a16="http://schemas.microsoft.com/office/drawing/2014/main" id="{2D0E1A4E-C5C3-4B53-AF01-8E2F970838E8}"/>
            </a:ext>
          </a:extLst>
        </xdr:cNvPr>
        <xdr:cNvSpPr txBox="1"/>
      </xdr:nvSpPr>
      <xdr:spPr>
        <a:xfrm>
          <a:off x="4342765" y="6097270"/>
          <a:ext cx="40068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53340</xdr:rowOff>
    </xdr:from>
    <xdr:to>
      <xdr:col>23</xdr:col>
      <xdr:colOff>136525</xdr:colOff>
      <xdr:row>31</xdr:row>
      <xdr:rowOff>154940</xdr:rowOff>
    </xdr:to>
    <xdr:sp macro="" textlink="">
      <xdr:nvSpPr>
        <xdr:cNvPr id="71" name="フローチャート: 判断 70">
          <a:extLst>
            <a:ext uri="{FF2B5EF4-FFF2-40B4-BE49-F238E27FC236}">
              <a16:creationId xmlns:a16="http://schemas.microsoft.com/office/drawing/2014/main" id="{58B26E12-70B5-4C90-8952-45A5239E146C}"/>
            </a:ext>
          </a:extLst>
        </xdr:cNvPr>
        <xdr:cNvSpPr/>
      </xdr:nvSpPr>
      <xdr:spPr>
        <a:xfrm>
          <a:off x="4244975" y="61245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20955</xdr:rowOff>
    </xdr:from>
    <xdr:to>
      <xdr:col>19</xdr:col>
      <xdr:colOff>187325</xdr:colOff>
      <xdr:row>31</xdr:row>
      <xdr:rowOff>122555</xdr:rowOff>
    </xdr:to>
    <xdr:sp macro="" textlink="">
      <xdr:nvSpPr>
        <xdr:cNvPr id="72" name="フローチャート: 判断 71">
          <a:extLst>
            <a:ext uri="{FF2B5EF4-FFF2-40B4-BE49-F238E27FC236}">
              <a16:creationId xmlns:a16="http://schemas.microsoft.com/office/drawing/2014/main" id="{44C8B3AB-68A4-4198-9FA9-84214638BFA3}"/>
            </a:ext>
          </a:extLst>
        </xdr:cNvPr>
        <xdr:cNvSpPr/>
      </xdr:nvSpPr>
      <xdr:spPr>
        <a:xfrm>
          <a:off x="3611880" y="608457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127635</xdr:rowOff>
    </xdr:from>
    <xdr:to>
      <xdr:col>15</xdr:col>
      <xdr:colOff>187325</xdr:colOff>
      <xdr:row>31</xdr:row>
      <xdr:rowOff>57785</xdr:rowOff>
    </xdr:to>
    <xdr:sp macro="" textlink="">
      <xdr:nvSpPr>
        <xdr:cNvPr id="73" name="フローチャート: 判断 72">
          <a:extLst>
            <a:ext uri="{FF2B5EF4-FFF2-40B4-BE49-F238E27FC236}">
              <a16:creationId xmlns:a16="http://schemas.microsoft.com/office/drawing/2014/main" id="{DB11AEFE-A58D-4851-8561-7D8A6FD76319}"/>
            </a:ext>
          </a:extLst>
        </xdr:cNvPr>
        <xdr:cNvSpPr/>
      </xdr:nvSpPr>
      <xdr:spPr>
        <a:xfrm>
          <a:off x="2926080" y="602742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138430</xdr:rowOff>
    </xdr:from>
    <xdr:to>
      <xdr:col>11</xdr:col>
      <xdr:colOff>187325</xdr:colOff>
      <xdr:row>31</xdr:row>
      <xdr:rowOff>68580</xdr:rowOff>
    </xdr:to>
    <xdr:sp macro="" textlink="">
      <xdr:nvSpPr>
        <xdr:cNvPr id="74" name="フローチャート: 判断 73">
          <a:extLst>
            <a:ext uri="{FF2B5EF4-FFF2-40B4-BE49-F238E27FC236}">
              <a16:creationId xmlns:a16="http://schemas.microsoft.com/office/drawing/2014/main" id="{BCC6AC58-D5AA-4968-B6FB-E9DE4E3F8E8B}"/>
            </a:ext>
          </a:extLst>
        </xdr:cNvPr>
        <xdr:cNvSpPr/>
      </xdr:nvSpPr>
      <xdr:spPr>
        <a:xfrm>
          <a:off x="2240280" y="603059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88265</xdr:rowOff>
    </xdr:from>
    <xdr:to>
      <xdr:col>7</xdr:col>
      <xdr:colOff>187325</xdr:colOff>
      <xdr:row>31</xdr:row>
      <xdr:rowOff>18415</xdr:rowOff>
    </xdr:to>
    <xdr:sp macro="" textlink="">
      <xdr:nvSpPr>
        <xdr:cNvPr id="75" name="フローチャート: 判断 74">
          <a:extLst>
            <a:ext uri="{FF2B5EF4-FFF2-40B4-BE49-F238E27FC236}">
              <a16:creationId xmlns:a16="http://schemas.microsoft.com/office/drawing/2014/main" id="{6128E12F-9E2F-4AB3-AD2F-0DAF8B0016B2}"/>
            </a:ext>
          </a:extLst>
        </xdr:cNvPr>
        <xdr:cNvSpPr/>
      </xdr:nvSpPr>
      <xdr:spPr>
        <a:xfrm>
          <a:off x="1554480" y="59880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0980"/>
    <xdr:sp macro="" textlink="">
      <xdr:nvSpPr>
        <xdr:cNvPr id="76" name="テキスト ボックス 75">
          <a:extLst>
            <a:ext uri="{FF2B5EF4-FFF2-40B4-BE49-F238E27FC236}">
              <a16:creationId xmlns:a16="http://schemas.microsoft.com/office/drawing/2014/main" id="{6FA28D4D-0CBB-4994-A8B2-85B747C3E8C9}"/>
            </a:ext>
          </a:extLst>
        </xdr:cNvPr>
        <xdr:cNvSpPr txBox="1"/>
      </xdr:nvSpPr>
      <xdr:spPr>
        <a:xfrm>
          <a:off x="4133215" y="7140575"/>
          <a:ext cx="7620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7555" cy="220980"/>
    <xdr:sp macro="" textlink="">
      <xdr:nvSpPr>
        <xdr:cNvPr id="77" name="テキスト ボックス 76">
          <a:extLst>
            <a:ext uri="{FF2B5EF4-FFF2-40B4-BE49-F238E27FC236}">
              <a16:creationId xmlns:a16="http://schemas.microsoft.com/office/drawing/2014/main" id="{01610336-2C5B-4BC4-BD58-65898D10A608}"/>
            </a:ext>
          </a:extLst>
        </xdr:cNvPr>
        <xdr:cNvSpPr txBox="1"/>
      </xdr:nvSpPr>
      <xdr:spPr>
        <a:xfrm>
          <a:off x="3502025" y="7140575"/>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7555" cy="220980"/>
    <xdr:sp macro="" textlink="">
      <xdr:nvSpPr>
        <xdr:cNvPr id="78" name="テキスト ボックス 77">
          <a:extLst>
            <a:ext uri="{FF2B5EF4-FFF2-40B4-BE49-F238E27FC236}">
              <a16:creationId xmlns:a16="http://schemas.microsoft.com/office/drawing/2014/main" id="{2E9009B4-ADE1-4DDB-8B7F-9FBD42D82F28}"/>
            </a:ext>
          </a:extLst>
        </xdr:cNvPr>
        <xdr:cNvSpPr txBox="1"/>
      </xdr:nvSpPr>
      <xdr:spPr>
        <a:xfrm>
          <a:off x="2816225" y="7140575"/>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7555" cy="220980"/>
    <xdr:sp macro="" textlink="">
      <xdr:nvSpPr>
        <xdr:cNvPr id="79" name="テキスト ボックス 78">
          <a:extLst>
            <a:ext uri="{FF2B5EF4-FFF2-40B4-BE49-F238E27FC236}">
              <a16:creationId xmlns:a16="http://schemas.microsoft.com/office/drawing/2014/main" id="{D64C17C8-8D7F-4308-B81E-C26988DFAA64}"/>
            </a:ext>
          </a:extLst>
        </xdr:cNvPr>
        <xdr:cNvSpPr txBox="1"/>
      </xdr:nvSpPr>
      <xdr:spPr>
        <a:xfrm>
          <a:off x="2130425" y="7140575"/>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7555" cy="220980"/>
    <xdr:sp macro="" textlink="">
      <xdr:nvSpPr>
        <xdr:cNvPr id="80" name="テキスト ボックス 79">
          <a:extLst>
            <a:ext uri="{FF2B5EF4-FFF2-40B4-BE49-F238E27FC236}">
              <a16:creationId xmlns:a16="http://schemas.microsoft.com/office/drawing/2014/main" id="{323B717B-DEC3-473E-86B6-566393FC4F5B}"/>
            </a:ext>
          </a:extLst>
        </xdr:cNvPr>
        <xdr:cNvSpPr txBox="1"/>
      </xdr:nvSpPr>
      <xdr:spPr>
        <a:xfrm>
          <a:off x="1444625" y="7140575"/>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23</xdr:col>
      <xdr:colOff>34925</xdr:colOff>
      <xdr:row>29</xdr:row>
      <xdr:rowOff>76200</xdr:rowOff>
    </xdr:from>
    <xdr:to>
      <xdr:col>23</xdr:col>
      <xdr:colOff>136525</xdr:colOff>
      <xdr:row>30</xdr:row>
      <xdr:rowOff>6350</xdr:rowOff>
    </xdr:to>
    <xdr:sp macro="" textlink="">
      <xdr:nvSpPr>
        <xdr:cNvPr id="81" name="楕円 80">
          <a:extLst>
            <a:ext uri="{FF2B5EF4-FFF2-40B4-BE49-F238E27FC236}">
              <a16:creationId xmlns:a16="http://schemas.microsoft.com/office/drawing/2014/main" id="{2B1585AC-4A49-408C-9C1C-E0F4FB15E532}"/>
            </a:ext>
          </a:extLst>
        </xdr:cNvPr>
        <xdr:cNvSpPr/>
      </xdr:nvSpPr>
      <xdr:spPr>
        <a:xfrm>
          <a:off x="4244975" y="58007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99060</xdr:rowOff>
    </xdr:from>
    <xdr:ext cx="400685" cy="254635"/>
    <xdr:sp macro="" textlink="">
      <xdr:nvSpPr>
        <xdr:cNvPr id="82" name="有形固定資産減価償却率該当値テキスト">
          <a:extLst>
            <a:ext uri="{FF2B5EF4-FFF2-40B4-BE49-F238E27FC236}">
              <a16:creationId xmlns:a16="http://schemas.microsoft.com/office/drawing/2014/main" id="{E50F796C-CF4C-4F69-8CD7-1DAF4DDF855F}"/>
            </a:ext>
          </a:extLst>
        </xdr:cNvPr>
        <xdr:cNvSpPr txBox="1"/>
      </xdr:nvSpPr>
      <xdr:spPr>
        <a:xfrm>
          <a:off x="4342765" y="564832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18415</xdr:rowOff>
    </xdr:from>
    <xdr:to>
      <xdr:col>19</xdr:col>
      <xdr:colOff>187325</xdr:colOff>
      <xdr:row>29</xdr:row>
      <xdr:rowOff>120650</xdr:rowOff>
    </xdr:to>
    <xdr:sp macro="" textlink="">
      <xdr:nvSpPr>
        <xdr:cNvPr id="83" name="楕円 82">
          <a:extLst>
            <a:ext uri="{FF2B5EF4-FFF2-40B4-BE49-F238E27FC236}">
              <a16:creationId xmlns:a16="http://schemas.microsoft.com/office/drawing/2014/main" id="{64FF97CC-A136-4CC1-BECA-F17DC938E97F}"/>
            </a:ext>
          </a:extLst>
        </xdr:cNvPr>
        <xdr:cNvSpPr/>
      </xdr:nvSpPr>
      <xdr:spPr>
        <a:xfrm>
          <a:off x="3611880" y="5746750"/>
          <a:ext cx="8064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69215</xdr:rowOff>
    </xdr:from>
    <xdr:to>
      <xdr:col>23</xdr:col>
      <xdr:colOff>85725</xdr:colOff>
      <xdr:row>29</xdr:row>
      <xdr:rowOff>127000</xdr:rowOff>
    </xdr:to>
    <xdr:cxnSp macro="">
      <xdr:nvCxnSpPr>
        <xdr:cNvPr id="84" name="直線コネクタ 83">
          <a:extLst>
            <a:ext uri="{FF2B5EF4-FFF2-40B4-BE49-F238E27FC236}">
              <a16:creationId xmlns:a16="http://schemas.microsoft.com/office/drawing/2014/main" id="{6F3BAAAD-39BD-4A92-9366-39A4662F4CF5}"/>
            </a:ext>
          </a:extLst>
        </xdr:cNvPr>
        <xdr:cNvCxnSpPr/>
      </xdr:nvCxnSpPr>
      <xdr:spPr>
        <a:xfrm>
          <a:off x="3656965" y="5791835"/>
          <a:ext cx="64071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26035</xdr:rowOff>
    </xdr:from>
    <xdr:to>
      <xdr:col>15</xdr:col>
      <xdr:colOff>187325</xdr:colOff>
      <xdr:row>29</xdr:row>
      <xdr:rowOff>127635</xdr:rowOff>
    </xdr:to>
    <xdr:sp macro="" textlink="">
      <xdr:nvSpPr>
        <xdr:cNvPr id="85" name="楕円 84">
          <a:extLst>
            <a:ext uri="{FF2B5EF4-FFF2-40B4-BE49-F238E27FC236}">
              <a16:creationId xmlns:a16="http://schemas.microsoft.com/office/drawing/2014/main" id="{388AEA66-5C7C-4B85-A374-765CEBDB14A8}"/>
            </a:ext>
          </a:extLst>
        </xdr:cNvPr>
        <xdr:cNvSpPr/>
      </xdr:nvSpPr>
      <xdr:spPr>
        <a:xfrm>
          <a:off x="2926080" y="5746750"/>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69215</xdr:rowOff>
    </xdr:from>
    <xdr:to>
      <xdr:col>19</xdr:col>
      <xdr:colOff>136525</xdr:colOff>
      <xdr:row>29</xdr:row>
      <xdr:rowOff>76835</xdr:rowOff>
    </xdr:to>
    <xdr:cxnSp macro="">
      <xdr:nvCxnSpPr>
        <xdr:cNvPr id="86" name="直線コネクタ 85">
          <a:extLst>
            <a:ext uri="{FF2B5EF4-FFF2-40B4-BE49-F238E27FC236}">
              <a16:creationId xmlns:a16="http://schemas.microsoft.com/office/drawing/2014/main" id="{1E34E128-7F2C-4238-B181-949D6AF655CD}"/>
            </a:ext>
          </a:extLst>
        </xdr:cNvPr>
        <xdr:cNvCxnSpPr/>
      </xdr:nvCxnSpPr>
      <xdr:spPr>
        <a:xfrm flipV="1">
          <a:off x="2971165" y="5791835"/>
          <a:ext cx="685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157480</xdr:rowOff>
    </xdr:from>
    <xdr:to>
      <xdr:col>11</xdr:col>
      <xdr:colOff>187325</xdr:colOff>
      <xdr:row>29</xdr:row>
      <xdr:rowOff>87630</xdr:rowOff>
    </xdr:to>
    <xdr:sp macro="" textlink="">
      <xdr:nvSpPr>
        <xdr:cNvPr id="87" name="楕円 86">
          <a:extLst>
            <a:ext uri="{FF2B5EF4-FFF2-40B4-BE49-F238E27FC236}">
              <a16:creationId xmlns:a16="http://schemas.microsoft.com/office/drawing/2014/main" id="{1CEEDDFB-7E4C-4B21-98C5-97FC2FB30EFD}"/>
            </a:ext>
          </a:extLst>
        </xdr:cNvPr>
        <xdr:cNvSpPr/>
      </xdr:nvSpPr>
      <xdr:spPr>
        <a:xfrm>
          <a:off x="2240280" y="571246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36830</xdr:rowOff>
    </xdr:from>
    <xdr:to>
      <xdr:col>15</xdr:col>
      <xdr:colOff>136525</xdr:colOff>
      <xdr:row>29</xdr:row>
      <xdr:rowOff>76835</xdr:rowOff>
    </xdr:to>
    <xdr:cxnSp macro="">
      <xdr:nvCxnSpPr>
        <xdr:cNvPr id="88" name="直線コネクタ 87">
          <a:extLst>
            <a:ext uri="{FF2B5EF4-FFF2-40B4-BE49-F238E27FC236}">
              <a16:creationId xmlns:a16="http://schemas.microsoft.com/office/drawing/2014/main" id="{75C42BC4-550F-4205-B7E1-282A57D0308C}"/>
            </a:ext>
          </a:extLst>
        </xdr:cNvPr>
        <xdr:cNvCxnSpPr/>
      </xdr:nvCxnSpPr>
      <xdr:spPr>
        <a:xfrm>
          <a:off x="2285365" y="5761355"/>
          <a:ext cx="6858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111125</xdr:rowOff>
    </xdr:from>
    <xdr:to>
      <xdr:col>7</xdr:col>
      <xdr:colOff>187325</xdr:colOff>
      <xdr:row>29</xdr:row>
      <xdr:rowOff>41275</xdr:rowOff>
    </xdr:to>
    <xdr:sp macro="" textlink="">
      <xdr:nvSpPr>
        <xdr:cNvPr id="89" name="楕円 88">
          <a:extLst>
            <a:ext uri="{FF2B5EF4-FFF2-40B4-BE49-F238E27FC236}">
              <a16:creationId xmlns:a16="http://schemas.microsoft.com/office/drawing/2014/main" id="{5B18B3A9-CDCC-4752-B389-3FDAFCFB8C7F}"/>
            </a:ext>
          </a:extLst>
        </xdr:cNvPr>
        <xdr:cNvSpPr/>
      </xdr:nvSpPr>
      <xdr:spPr>
        <a:xfrm>
          <a:off x="1554480" y="566420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161925</xdr:rowOff>
    </xdr:from>
    <xdr:to>
      <xdr:col>11</xdr:col>
      <xdr:colOff>136525</xdr:colOff>
      <xdr:row>29</xdr:row>
      <xdr:rowOff>36830</xdr:rowOff>
    </xdr:to>
    <xdr:cxnSp macro="">
      <xdr:nvCxnSpPr>
        <xdr:cNvPr id="90" name="直線コネクタ 89">
          <a:extLst>
            <a:ext uri="{FF2B5EF4-FFF2-40B4-BE49-F238E27FC236}">
              <a16:creationId xmlns:a16="http://schemas.microsoft.com/office/drawing/2014/main" id="{B43EB77E-E91D-4AB6-ABEC-79D72800CE39}"/>
            </a:ext>
          </a:extLst>
        </xdr:cNvPr>
        <xdr:cNvCxnSpPr/>
      </xdr:nvCxnSpPr>
      <xdr:spPr>
        <a:xfrm>
          <a:off x="1599565" y="5716905"/>
          <a:ext cx="6858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113665</xdr:rowOff>
    </xdr:from>
    <xdr:ext cx="400685" cy="258445"/>
    <xdr:sp macro="" textlink="">
      <xdr:nvSpPr>
        <xdr:cNvPr id="91" name="n_1aveValue有形固定資産減価償却率">
          <a:extLst>
            <a:ext uri="{FF2B5EF4-FFF2-40B4-BE49-F238E27FC236}">
              <a16:creationId xmlns:a16="http://schemas.microsoft.com/office/drawing/2014/main" id="{54703314-CAC4-4D76-B109-637D5812D270}"/>
            </a:ext>
          </a:extLst>
        </xdr:cNvPr>
        <xdr:cNvSpPr txBox="1"/>
      </xdr:nvSpPr>
      <xdr:spPr>
        <a:xfrm>
          <a:off x="3464560" y="618109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48895</xdr:rowOff>
    </xdr:from>
    <xdr:ext cx="400685" cy="259080"/>
    <xdr:sp macro="" textlink="">
      <xdr:nvSpPr>
        <xdr:cNvPr id="92" name="n_2aveValue有形固定資産減価償却率">
          <a:extLst>
            <a:ext uri="{FF2B5EF4-FFF2-40B4-BE49-F238E27FC236}">
              <a16:creationId xmlns:a16="http://schemas.microsoft.com/office/drawing/2014/main" id="{41F40ED4-9EEF-4F44-88D8-4A12256AFC89}"/>
            </a:ext>
          </a:extLst>
        </xdr:cNvPr>
        <xdr:cNvSpPr txBox="1"/>
      </xdr:nvSpPr>
      <xdr:spPr>
        <a:xfrm>
          <a:off x="2793365" y="611822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59690</xdr:rowOff>
    </xdr:from>
    <xdr:ext cx="400685" cy="259080"/>
    <xdr:sp macro="" textlink="">
      <xdr:nvSpPr>
        <xdr:cNvPr id="93" name="n_3aveValue有形固定資産減価償却率">
          <a:extLst>
            <a:ext uri="{FF2B5EF4-FFF2-40B4-BE49-F238E27FC236}">
              <a16:creationId xmlns:a16="http://schemas.microsoft.com/office/drawing/2014/main" id="{8CDEB449-65D8-4F80-8D67-12043B4A2507}"/>
            </a:ext>
          </a:extLst>
        </xdr:cNvPr>
        <xdr:cNvSpPr txBox="1"/>
      </xdr:nvSpPr>
      <xdr:spPr>
        <a:xfrm>
          <a:off x="2107565" y="61233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9525</xdr:rowOff>
    </xdr:from>
    <xdr:ext cx="400685" cy="254635"/>
    <xdr:sp macro="" textlink="">
      <xdr:nvSpPr>
        <xdr:cNvPr id="94" name="n_4aveValue有形固定資産減価償却率">
          <a:extLst>
            <a:ext uri="{FF2B5EF4-FFF2-40B4-BE49-F238E27FC236}">
              <a16:creationId xmlns:a16="http://schemas.microsoft.com/office/drawing/2014/main" id="{C52CC585-3276-435F-BA13-0345DBD721C9}"/>
            </a:ext>
          </a:extLst>
        </xdr:cNvPr>
        <xdr:cNvSpPr txBox="1"/>
      </xdr:nvSpPr>
      <xdr:spPr>
        <a:xfrm>
          <a:off x="1421765" y="607885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136525</xdr:rowOff>
    </xdr:from>
    <xdr:ext cx="400685" cy="258445"/>
    <xdr:sp macro="" textlink="">
      <xdr:nvSpPr>
        <xdr:cNvPr id="95" name="n_1mainValue有形固定資産減価償却率">
          <a:extLst>
            <a:ext uri="{FF2B5EF4-FFF2-40B4-BE49-F238E27FC236}">
              <a16:creationId xmlns:a16="http://schemas.microsoft.com/office/drawing/2014/main" id="{5D2CEF78-5FCB-484C-8CE3-4A2412CC5925}"/>
            </a:ext>
          </a:extLst>
        </xdr:cNvPr>
        <xdr:cNvSpPr txBox="1"/>
      </xdr:nvSpPr>
      <xdr:spPr>
        <a:xfrm>
          <a:off x="3464560" y="551434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144145</xdr:rowOff>
    </xdr:from>
    <xdr:ext cx="400685" cy="254635"/>
    <xdr:sp macro="" textlink="">
      <xdr:nvSpPr>
        <xdr:cNvPr id="96" name="n_2mainValue有形固定資産減価償却率">
          <a:extLst>
            <a:ext uri="{FF2B5EF4-FFF2-40B4-BE49-F238E27FC236}">
              <a16:creationId xmlns:a16="http://schemas.microsoft.com/office/drawing/2014/main" id="{9AB8472F-6B99-4EE7-B2B8-620A640C8CC8}"/>
            </a:ext>
          </a:extLst>
        </xdr:cNvPr>
        <xdr:cNvSpPr txBox="1"/>
      </xdr:nvSpPr>
      <xdr:spPr>
        <a:xfrm>
          <a:off x="2793365" y="552386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104140</xdr:rowOff>
    </xdr:from>
    <xdr:ext cx="400685" cy="259080"/>
    <xdr:sp macro="" textlink="">
      <xdr:nvSpPr>
        <xdr:cNvPr id="97" name="n_3mainValue有形固定資産減価償却率">
          <a:extLst>
            <a:ext uri="{FF2B5EF4-FFF2-40B4-BE49-F238E27FC236}">
              <a16:creationId xmlns:a16="http://schemas.microsoft.com/office/drawing/2014/main" id="{A0434472-B82A-45D5-AB83-AF0E1DBA7DFF}"/>
            </a:ext>
          </a:extLst>
        </xdr:cNvPr>
        <xdr:cNvSpPr txBox="1"/>
      </xdr:nvSpPr>
      <xdr:spPr>
        <a:xfrm>
          <a:off x="2107565" y="54838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57785</xdr:rowOff>
    </xdr:from>
    <xdr:ext cx="400685" cy="259080"/>
    <xdr:sp macro="" textlink="">
      <xdr:nvSpPr>
        <xdr:cNvPr id="98" name="n_4mainValue有形固定資産減価償却率">
          <a:extLst>
            <a:ext uri="{FF2B5EF4-FFF2-40B4-BE49-F238E27FC236}">
              <a16:creationId xmlns:a16="http://schemas.microsoft.com/office/drawing/2014/main" id="{29BE3BD6-FC74-4BDD-B0A8-46D5276B25EA}"/>
            </a:ext>
          </a:extLst>
        </xdr:cNvPr>
        <xdr:cNvSpPr txBox="1"/>
      </xdr:nvSpPr>
      <xdr:spPr>
        <a:xfrm>
          <a:off x="1421765" y="54356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8F1D0B0B-5DDC-4DAF-948E-FD550E7EE05C}"/>
            </a:ext>
          </a:extLst>
        </xdr:cNvPr>
        <xdr:cNvSpPr/>
      </xdr:nvSpPr>
      <xdr:spPr>
        <a:xfrm>
          <a:off x="10188575" y="4254500"/>
          <a:ext cx="3805555" cy="2971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C51E7DA0-D895-4867-B772-3F381FC8FE4C}"/>
            </a:ext>
          </a:extLst>
        </xdr:cNvPr>
        <xdr:cNvSpPr/>
      </xdr:nvSpPr>
      <xdr:spPr>
        <a:xfrm>
          <a:off x="11144250" y="4607560"/>
          <a:ext cx="941705"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5B0BDDDB-2079-42F2-B0D7-CD1DC6E5D5F3}"/>
            </a:ext>
          </a:extLst>
        </xdr:cNvPr>
        <xdr:cNvSpPr/>
      </xdr:nvSpPr>
      <xdr:spPr>
        <a:xfrm>
          <a:off x="12437110" y="4587240"/>
          <a:ext cx="85852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[ 549.1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07B9CF7-2B46-4D50-8E7F-D6317D81362C}"/>
            </a:ext>
          </a:extLst>
        </xdr:cNvPr>
        <xdr:cNvSpPr/>
      </xdr:nvSpPr>
      <xdr:spPr>
        <a:xfrm>
          <a:off x="139604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FC1CBDB-BEF0-4E0F-8AA7-766627F0AB57}"/>
            </a:ext>
          </a:extLst>
        </xdr:cNvPr>
        <xdr:cNvSpPr/>
      </xdr:nvSpPr>
      <xdr:spPr>
        <a:xfrm>
          <a:off x="139604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24/46</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1A89475-7E1C-431A-B706-B5B6CA4E8A34}"/>
            </a:ext>
          </a:extLst>
        </xdr:cNvPr>
        <xdr:cNvSpPr/>
      </xdr:nvSpPr>
      <xdr:spPr>
        <a:xfrm>
          <a:off x="153320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F596811-E56F-4D4D-852B-1D6DAA5BD3D7}"/>
            </a:ext>
          </a:extLst>
        </xdr:cNvPr>
        <xdr:cNvSpPr/>
      </xdr:nvSpPr>
      <xdr:spPr>
        <a:xfrm>
          <a:off x="153320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93E2FBE-01AB-4A0C-90D5-FB8C14F9D8EE}"/>
            </a:ext>
          </a:extLst>
        </xdr:cNvPr>
        <xdr:cNvSpPr/>
      </xdr:nvSpPr>
      <xdr:spPr>
        <a:xfrm>
          <a:off x="16813530"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890F9A3-0403-4275-9B0E-4B4953B4E995}"/>
            </a:ext>
          </a:extLst>
        </xdr:cNvPr>
        <xdr:cNvSpPr/>
      </xdr:nvSpPr>
      <xdr:spPr>
        <a:xfrm>
          <a:off x="16813530"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551.8</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13CB11B-13E4-4D33-B702-D6EC240B4D45}"/>
            </a:ext>
          </a:extLst>
        </xdr:cNvPr>
        <xdr:cNvSpPr/>
      </xdr:nvSpPr>
      <xdr:spPr>
        <a:xfrm>
          <a:off x="10188575" y="4932045"/>
          <a:ext cx="3805555" cy="21647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1E55129-1FCF-4B83-B2A8-942FC0D11ABA}"/>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D8CC27DD-C299-468D-935F-3A41D3D1062F}"/>
            </a:ext>
          </a:extLst>
        </xdr:cNvPr>
        <xdr:cNvSpPr/>
      </xdr:nvSpPr>
      <xdr:spPr>
        <a:xfrm>
          <a:off x="14241780" y="5001260"/>
          <a:ext cx="41148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577B58F-6319-45C1-8AA9-01717AB66485}"/>
            </a:ext>
          </a:extLst>
        </xdr:cNvPr>
        <xdr:cNvSpPr txBox="1"/>
      </xdr:nvSpPr>
      <xdr:spPr>
        <a:xfrm>
          <a:off x="14317980" y="5229860"/>
          <a:ext cx="4100195" cy="17741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５年度の公共施設整備基金等への積立てにより将来負担額から減額する充当可能基金が1,495百万円増となり、分子は▲2,813百万円（▲7.00％）となった。一方で経常経費充当財源等が増となっているため分母も▲340百万円（▲4.76％）となり、結果、債務償還比率は前年比13.2％減となったが類似団体と比較し高くなっている。</a:t>
          </a:r>
        </a:p>
        <a:p>
          <a:r>
            <a:rPr kumimoji="1" lang="ja-JP" altLang="en-US" sz="1100">
              <a:latin typeface="ＭＳ Ｐゴシック"/>
              <a:ea typeface="ＭＳ Ｐゴシック"/>
            </a:rPr>
            <a:t>　</a:t>
          </a:r>
          <a:r>
            <a:rPr kumimoji="1" lang="ja-JP" altLang="en-US" sz="1100">
              <a:solidFill>
                <a:schemeClr val="dk1"/>
              </a:solidFill>
              <a:effectLst/>
              <a:latin typeface="ＭＳ Ｐゴシック"/>
              <a:ea typeface="ＭＳ Ｐゴシック"/>
              <a:cs typeface="+mn-cs"/>
            </a:rPr>
            <a:t>今後も</a:t>
          </a:r>
          <a:r>
            <a:rPr kumimoji="1" lang="ja-JP" altLang="ja-JP" sz="1100">
              <a:solidFill>
                <a:schemeClr val="dk1"/>
              </a:solidFill>
              <a:effectLst/>
              <a:latin typeface="ＭＳ Ｐゴシック"/>
              <a:ea typeface="ＭＳ Ｐゴシック"/>
              <a:cs typeface="+mn-cs"/>
            </a:rPr>
            <a:t>水道施設統廃合等</a:t>
          </a:r>
          <a:r>
            <a:rPr kumimoji="1" lang="ja-JP" altLang="en-US" sz="1100">
              <a:solidFill>
                <a:schemeClr val="dk1"/>
              </a:solidFill>
              <a:effectLst/>
              <a:latin typeface="ＭＳ Ｐゴシック"/>
              <a:ea typeface="ＭＳ Ｐゴシック"/>
              <a:cs typeface="+mn-cs"/>
            </a:rPr>
            <a:t>の事業が</a:t>
          </a:r>
          <a:r>
            <a:rPr kumimoji="1" lang="ja-JP" altLang="ja-JP" sz="1100">
              <a:solidFill>
                <a:schemeClr val="dk1"/>
              </a:solidFill>
              <a:effectLst/>
              <a:latin typeface="ＭＳ Ｐゴシック"/>
              <a:ea typeface="ＭＳ Ｐゴシック"/>
              <a:cs typeface="+mn-cs"/>
            </a:rPr>
            <a:t>控えていることから、</a:t>
          </a:r>
          <a:r>
            <a:rPr kumimoji="1" lang="ja-JP" altLang="en-US" sz="1100">
              <a:solidFill>
                <a:schemeClr val="dk1"/>
              </a:solidFill>
              <a:effectLst/>
              <a:latin typeface="ＭＳ Ｐゴシック"/>
              <a:ea typeface="ＭＳ Ｐゴシック"/>
              <a:cs typeface="+mn-cs"/>
            </a:rPr>
            <a:t>地方債の抑制や繰上償還の検討等、将来負担を考慮した財政運営が必要である。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E42D359F-62D9-4CFC-A735-0FEE814BC13B}"/>
            </a:ext>
          </a:extLst>
        </xdr:cNvPr>
        <xdr:cNvSpPr txBox="1"/>
      </xdr:nvSpPr>
      <xdr:spPr>
        <a:xfrm>
          <a:off x="10150475" y="474535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9FD800E-BEAA-4F81-BFC5-A2ABBB9F6811}"/>
            </a:ext>
          </a:extLst>
        </xdr:cNvPr>
        <xdr:cNvCxnSpPr/>
      </xdr:nvCxnSpPr>
      <xdr:spPr>
        <a:xfrm>
          <a:off x="10188575" y="709676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0980"/>
    <xdr:sp macro="" textlink="">
      <xdr:nvSpPr>
        <xdr:cNvPr id="114" name="テキスト ボックス 113">
          <a:extLst>
            <a:ext uri="{FF2B5EF4-FFF2-40B4-BE49-F238E27FC236}">
              <a16:creationId xmlns:a16="http://schemas.microsoft.com/office/drawing/2014/main" id="{AE19F593-C463-4F8C-B9D9-922F9A46F16A}"/>
            </a:ext>
          </a:extLst>
        </xdr:cNvPr>
        <xdr:cNvSpPr txBox="1"/>
      </xdr:nvSpPr>
      <xdr:spPr>
        <a:xfrm>
          <a:off x="9695815" y="6999605"/>
          <a:ext cx="4826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5" name="直線コネクタ 114">
          <a:extLst>
            <a:ext uri="{FF2B5EF4-FFF2-40B4-BE49-F238E27FC236}">
              <a16:creationId xmlns:a16="http://schemas.microsoft.com/office/drawing/2014/main" id="{159D0FE0-4285-4039-85CB-C5501194955C}"/>
            </a:ext>
          </a:extLst>
        </xdr:cNvPr>
        <xdr:cNvCxnSpPr/>
      </xdr:nvCxnSpPr>
      <xdr:spPr>
        <a:xfrm>
          <a:off x="10188575" y="673290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6" name="テキスト ボックス 115">
          <a:extLst>
            <a:ext uri="{FF2B5EF4-FFF2-40B4-BE49-F238E27FC236}">
              <a16:creationId xmlns:a16="http://schemas.microsoft.com/office/drawing/2014/main" id="{9225C33B-8DD6-429C-974B-15DCAA9003B5}"/>
            </a:ext>
          </a:extLst>
        </xdr:cNvPr>
        <xdr:cNvSpPr txBox="1"/>
      </xdr:nvSpPr>
      <xdr:spPr>
        <a:xfrm>
          <a:off x="9695815" y="663575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7" name="直線コネクタ 116">
          <a:extLst>
            <a:ext uri="{FF2B5EF4-FFF2-40B4-BE49-F238E27FC236}">
              <a16:creationId xmlns:a16="http://schemas.microsoft.com/office/drawing/2014/main" id="{A0E5D336-71F1-493C-A7C3-60068E235AC3}"/>
            </a:ext>
          </a:extLst>
        </xdr:cNvPr>
        <xdr:cNvCxnSpPr/>
      </xdr:nvCxnSpPr>
      <xdr:spPr>
        <a:xfrm>
          <a:off x="10188575" y="636968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6400" cy="220980"/>
    <xdr:sp macro="" textlink="">
      <xdr:nvSpPr>
        <xdr:cNvPr id="118" name="テキスト ボックス 117">
          <a:extLst>
            <a:ext uri="{FF2B5EF4-FFF2-40B4-BE49-F238E27FC236}">
              <a16:creationId xmlns:a16="http://schemas.microsoft.com/office/drawing/2014/main" id="{DE665CDF-11AF-42F7-BD13-191F9C23A3F4}"/>
            </a:ext>
          </a:extLst>
        </xdr:cNvPr>
        <xdr:cNvSpPr txBox="1"/>
      </xdr:nvSpPr>
      <xdr:spPr>
        <a:xfrm>
          <a:off x="9756140" y="6279515"/>
          <a:ext cx="4064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49BECC1-8910-4588-8AA3-3B82CCECED43}"/>
            </a:ext>
          </a:extLst>
        </xdr:cNvPr>
        <xdr:cNvCxnSpPr/>
      </xdr:nvCxnSpPr>
      <xdr:spPr>
        <a:xfrm>
          <a:off x="10188575" y="601345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6400" cy="225425"/>
    <xdr:sp macro="" textlink="">
      <xdr:nvSpPr>
        <xdr:cNvPr id="120" name="テキスト ボックス 119">
          <a:extLst>
            <a:ext uri="{FF2B5EF4-FFF2-40B4-BE49-F238E27FC236}">
              <a16:creationId xmlns:a16="http://schemas.microsoft.com/office/drawing/2014/main" id="{01EB3F25-5B9F-484D-AACF-A31D0FE5040D}"/>
            </a:ext>
          </a:extLst>
        </xdr:cNvPr>
        <xdr:cNvSpPr txBox="1"/>
      </xdr:nvSpPr>
      <xdr:spPr>
        <a:xfrm>
          <a:off x="9756140" y="5915660"/>
          <a:ext cx="406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1" name="直線コネクタ 120">
          <a:extLst>
            <a:ext uri="{FF2B5EF4-FFF2-40B4-BE49-F238E27FC236}">
              <a16:creationId xmlns:a16="http://schemas.microsoft.com/office/drawing/2014/main" id="{9019DC6D-5AF5-4CBD-99D0-88AB698EF568}"/>
            </a:ext>
          </a:extLst>
        </xdr:cNvPr>
        <xdr:cNvCxnSpPr/>
      </xdr:nvCxnSpPr>
      <xdr:spPr>
        <a:xfrm>
          <a:off x="10188575" y="564959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6400" cy="220980"/>
    <xdr:sp macro="" textlink="">
      <xdr:nvSpPr>
        <xdr:cNvPr id="122" name="テキスト ボックス 121">
          <a:extLst>
            <a:ext uri="{FF2B5EF4-FFF2-40B4-BE49-F238E27FC236}">
              <a16:creationId xmlns:a16="http://schemas.microsoft.com/office/drawing/2014/main" id="{CFCE9BC6-5E6D-4128-9A60-52D28796C0C7}"/>
            </a:ext>
          </a:extLst>
        </xdr:cNvPr>
        <xdr:cNvSpPr txBox="1"/>
      </xdr:nvSpPr>
      <xdr:spPr>
        <a:xfrm>
          <a:off x="9756140" y="5561965"/>
          <a:ext cx="4064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3" name="直線コネクタ 122">
          <a:extLst>
            <a:ext uri="{FF2B5EF4-FFF2-40B4-BE49-F238E27FC236}">
              <a16:creationId xmlns:a16="http://schemas.microsoft.com/office/drawing/2014/main" id="{8266DFC4-7131-4AA1-A603-7750729B6E91}"/>
            </a:ext>
          </a:extLst>
        </xdr:cNvPr>
        <xdr:cNvCxnSpPr/>
      </xdr:nvCxnSpPr>
      <xdr:spPr>
        <a:xfrm>
          <a:off x="10188575" y="529590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4" name="テキスト ボックス 123">
          <a:extLst>
            <a:ext uri="{FF2B5EF4-FFF2-40B4-BE49-F238E27FC236}">
              <a16:creationId xmlns:a16="http://schemas.microsoft.com/office/drawing/2014/main" id="{C9D91DDE-1BAE-4671-A033-1360B20B3B51}"/>
            </a:ext>
          </a:extLst>
        </xdr:cNvPr>
        <xdr:cNvSpPr txBox="1"/>
      </xdr:nvSpPr>
      <xdr:spPr>
        <a:xfrm>
          <a:off x="9857105" y="52019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4BD5EA2-6C81-4B9D-B643-3B489854C0F1}"/>
            </a:ext>
          </a:extLst>
        </xdr:cNvPr>
        <xdr:cNvCxnSpPr/>
      </xdr:nvCxnSpPr>
      <xdr:spPr>
        <a:xfrm>
          <a:off x="10188575" y="49320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1214025-7551-42F3-B251-8DD5F1245013}"/>
            </a:ext>
          </a:extLst>
        </xdr:cNvPr>
        <xdr:cNvSpPr/>
      </xdr:nvSpPr>
      <xdr:spPr>
        <a:xfrm>
          <a:off x="10188575" y="4932045"/>
          <a:ext cx="3805555" cy="21647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169545</xdr:rowOff>
    </xdr:to>
    <xdr:cxnSp macro="">
      <xdr:nvCxnSpPr>
        <xdr:cNvPr id="127" name="直線コネクタ 126">
          <a:extLst>
            <a:ext uri="{FF2B5EF4-FFF2-40B4-BE49-F238E27FC236}">
              <a16:creationId xmlns:a16="http://schemas.microsoft.com/office/drawing/2014/main" id="{20BF4037-0C50-4B36-AC2C-E23B4C76BC6C}"/>
            </a:ext>
          </a:extLst>
        </xdr:cNvPr>
        <xdr:cNvCxnSpPr/>
      </xdr:nvCxnSpPr>
      <xdr:spPr>
        <a:xfrm flipV="1">
          <a:off x="13313410" y="5295900"/>
          <a:ext cx="127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1905</xdr:rowOff>
    </xdr:from>
    <xdr:ext cx="556260" cy="259080"/>
    <xdr:sp macro="" textlink="">
      <xdr:nvSpPr>
        <xdr:cNvPr id="128" name="債務償還比率最小値テキスト">
          <a:extLst>
            <a:ext uri="{FF2B5EF4-FFF2-40B4-BE49-F238E27FC236}">
              <a16:creationId xmlns:a16="http://schemas.microsoft.com/office/drawing/2014/main" id="{610EAFF6-58D6-424E-9C06-F1794EBE2B21}"/>
            </a:ext>
          </a:extLst>
        </xdr:cNvPr>
        <xdr:cNvSpPr txBox="1"/>
      </xdr:nvSpPr>
      <xdr:spPr>
        <a:xfrm>
          <a:off x="13369925" y="6583680"/>
          <a:ext cx="556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1,072.4</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169545</xdr:rowOff>
    </xdr:from>
    <xdr:to>
      <xdr:col>76</xdr:col>
      <xdr:colOff>111125</xdr:colOff>
      <xdr:row>33</xdr:row>
      <xdr:rowOff>169545</xdr:rowOff>
    </xdr:to>
    <xdr:cxnSp macro="">
      <xdr:nvCxnSpPr>
        <xdr:cNvPr id="129" name="直線コネクタ 128">
          <a:extLst>
            <a:ext uri="{FF2B5EF4-FFF2-40B4-BE49-F238E27FC236}">
              <a16:creationId xmlns:a16="http://schemas.microsoft.com/office/drawing/2014/main" id="{6C78048A-7ABB-412F-BE94-8D8414A28231}"/>
            </a:ext>
          </a:extLst>
        </xdr:cNvPr>
        <xdr:cNvCxnSpPr/>
      </xdr:nvCxnSpPr>
      <xdr:spPr>
        <a:xfrm>
          <a:off x="13251180" y="65836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5915" cy="254635"/>
    <xdr:sp macro="" textlink="">
      <xdr:nvSpPr>
        <xdr:cNvPr id="130" name="債務償還比率最大値テキスト">
          <a:extLst>
            <a:ext uri="{FF2B5EF4-FFF2-40B4-BE49-F238E27FC236}">
              <a16:creationId xmlns:a16="http://schemas.microsoft.com/office/drawing/2014/main" id="{9EDABDC2-9B47-4783-84A1-68C18458517D}"/>
            </a:ext>
          </a:extLst>
        </xdr:cNvPr>
        <xdr:cNvSpPr txBox="1"/>
      </xdr:nvSpPr>
      <xdr:spPr>
        <a:xfrm>
          <a:off x="13369925" y="5067300"/>
          <a:ext cx="335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1" name="直線コネクタ 130">
          <a:extLst>
            <a:ext uri="{FF2B5EF4-FFF2-40B4-BE49-F238E27FC236}">
              <a16:creationId xmlns:a16="http://schemas.microsoft.com/office/drawing/2014/main" id="{22E391AD-6F87-4670-8B5C-5A876B123644}"/>
            </a:ext>
          </a:extLst>
        </xdr:cNvPr>
        <xdr:cNvCxnSpPr/>
      </xdr:nvCxnSpPr>
      <xdr:spPr>
        <a:xfrm>
          <a:off x="13251180" y="52959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2540</xdr:rowOff>
    </xdr:from>
    <xdr:ext cx="465455" cy="259080"/>
    <xdr:sp macro="" textlink="">
      <xdr:nvSpPr>
        <xdr:cNvPr id="132" name="債務償還比率平均値テキスト">
          <a:extLst>
            <a:ext uri="{FF2B5EF4-FFF2-40B4-BE49-F238E27FC236}">
              <a16:creationId xmlns:a16="http://schemas.microsoft.com/office/drawing/2014/main" id="{88D70AAD-D124-4AA7-9089-22BB716FDFAB}"/>
            </a:ext>
          </a:extLst>
        </xdr:cNvPr>
        <xdr:cNvSpPr txBox="1"/>
      </xdr:nvSpPr>
      <xdr:spPr>
        <a:xfrm>
          <a:off x="13369925" y="5727065"/>
          <a:ext cx="4654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527.6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151130</xdr:rowOff>
    </xdr:from>
    <xdr:to>
      <xdr:col>76</xdr:col>
      <xdr:colOff>73025</xdr:colOff>
      <xdr:row>30</xdr:row>
      <xdr:rowOff>81280</xdr:rowOff>
    </xdr:to>
    <xdr:sp macro="" textlink="">
      <xdr:nvSpPr>
        <xdr:cNvPr id="133" name="フローチャート: 判断 132">
          <a:extLst>
            <a:ext uri="{FF2B5EF4-FFF2-40B4-BE49-F238E27FC236}">
              <a16:creationId xmlns:a16="http://schemas.microsoft.com/office/drawing/2014/main" id="{5FFC8D24-DD7F-4105-92CD-810E32C2AFA9}"/>
            </a:ext>
          </a:extLst>
        </xdr:cNvPr>
        <xdr:cNvSpPr/>
      </xdr:nvSpPr>
      <xdr:spPr>
        <a:xfrm>
          <a:off x="13289280" y="587565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157480</xdr:rowOff>
    </xdr:from>
    <xdr:to>
      <xdr:col>72</xdr:col>
      <xdr:colOff>123825</xdr:colOff>
      <xdr:row>30</xdr:row>
      <xdr:rowOff>87630</xdr:rowOff>
    </xdr:to>
    <xdr:sp macro="" textlink="">
      <xdr:nvSpPr>
        <xdr:cNvPr id="134" name="フローチャート: 判断 133">
          <a:extLst>
            <a:ext uri="{FF2B5EF4-FFF2-40B4-BE49-F238E27FC236}">
              <a16:creationId xmlns:a16="http://schemas.microsoft.com/office/drawing/2014/main" id="{E7244D37-29E0-409D-899D-098A5CF05287}"/>
            </a:ext>
          </a:extLst>
        </xdr:cNvPr>
        <xdr:cNvSpPr/>
      </xdr:nvSpPr>
      <xdr:spPr>
        <a:xfrm>
          <a:off x="12629515" y="58839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154940</xdr:rowOff>
    </xdr:from>
    <xdr:to>
      <xdr:col>68</xdr:col>
      <xdr:colOff>123825</xdr:colOff>
      <xdr:row>30</xdr:row>
      <xdr:rowOff>85090</xdr:rowOff>
    </xdr:to>
    <xdr:sp macro="" textlink="">
      <xdr:nvSpPr>
        <xdr:cNvPr id="135" name="フローチャート: 判断 134">
          <a:extLst>
            <a:ext uri="{FF2B5EF4-FFF2-40B4-BE49-F238E27FC236}">
              <a16:creationId xmlns:a16="http://schemas.microsoft.com/office/drawing/2014/main" id="{37110F33-E9D4-4F8C-8F8C-6D931D84707F}"/>
            </a:ext>
          </a:extLst>
        </xdr:cNvPr>
        <xdr:cNvSpPr/>
      </xdr:nvSpPr>
      <xdr:spPr>
        <a:xfrm>
          <a:off x="11943715" y="587946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115570</xdr:rowOff>
    </xdr:from>
    <xdr:to>
      <xdr:col>64</xdr:col>
      <xdr:colOff>123825</xdr:colOff>
      <xdr:row>31</xdr:row>
      <xdr:rowOff>45720</xdr:rowOff>
    </xdr:to>
    <xdr:sp macro="" textlink="">
      <xdr:nvSpPr>
        <xdr:cNvPr id="136" name="フローチャート: 判断 135">
          <a:extLst>
            <a:ext uri="{FF2B5EF4-FFF2-40B4-BE49-F238E27FC236}">
              <a16:creationId xmlns:a16="http://schemas.microsoft.com/office/drawing/2014/main" id="{893DFC15-D781-457A-90E4-5D21C20F32DC}"/>
            </a:ext>
          </a:extLst>
        </xdr:cNvPr>
        <xdr:cNvSpPr/>
      </xdr:nvSpPr>
      <xdr:spPr>
        <a:xfrm>
          <a:off x="11257915" y="60115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117475</xdr:rowOff>
    </xdr:from>
    <xdr:to>
      <xdr:col>60</xdr:col>
      <xdr:colOff>123825</xdr:colOff>
      <xdr:row>31</xdr:row>
      <xdr:rowOff>47625</xdr:rowOff>
    </xdr:to>
    <xdr:sp macro="" textlink="">
      <xdr:nvSpPr>
        <xdr:cNvPr id="137" name="フローチャート: 判断 136">
          <a:extLst>
            <a:ext uri="{FF2B5EF4-FFF2-40B4-BE49-F238E27FC236}">
              <a16:creationId xmlns:a16="http://schemas.microsoft.com/office/drawing/2014/main" id="{9AC516AC-38C7-4949-B172-176C1BA912FB}"/>
            </a:ext>
          </a:extLst>
        </xdr:cNvPr>
        <xdr:cNvSpPr/>
      </xdr:nvSpPr>
      <xdr:spPr>
        <a:xfrm>
          <a:off x="10572115" y="601345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0980"/>
    <xdr:sp macro="" textlink="">
      <xdr:nvSpPr>
        <xdr:cNvPr id="138" name="テキスト ボックス 137">
          <a:extLst>
            <a:ext uri="{FF2B5EF4-FFF2-40B4-BE49-F238E27FC236}">
              <a16:creationId xmlns:a16="http://schemas.microsoft.com/office/drawing/2014/main" id="{D9E63EC5-F212-4385-92E0-0F086D09E737}"/>
            </a:ext>
          </a:extLst>
        </xdr:cNvPr>
        <xdr:cNvSpPr txBox="1"/>
      </xdr:nvSpPr>
      <xdr:spPr>
        <a:xfrm>
          <a:off x="13160375" y="7140575"/>
          <a:ext cx="7620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7555" cy="220980"/>
    <xdr:sp macro="" textlink="">
      <xdr:nvSpPr>
        <xdr:cNvPr id="139" name="テキスト ボックス 138">
          <a:extLst>
            <a:ext uri="{FF2B5EF4-FFF2-40B4-BE49-F238E27FC236}">
              <a16:creationId xmlns:a16="http://schemas.microsoft.com/office/drawing/2014/main" id="{4E1BBCB9-39EB-454C-8029-4C0270ED98CF}"/>
            </a:ext>
          </a:extLst>
        </xdr:cNvPr>
        <xdr:cNvSpPr txBox="1"/>
      </xdr:nvSpPr>
      <xdr:spPr>
        <a:xfrm>
          <a:off x="12527280" y="7140575"/>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7555" cy="220980"/>
    <xdr:sp macro="" textlink="">
      <xdr:nvSpPr>
        <xdr:cNvPr id="140" name="テキスト ボックス 139">
          <a:extLst>
            <a:ext uri="{FF2B5EF4-FFF2-40B4-BE49-F238E27FC236}">
              <a16:creationId xmlns:a16="http://schemas.microsoft.com/office/drawing/2014/main" id="{01897B66-D0B1-4861-9C10-3645DA1D0852}"/>
            </a:ext>
          </a:extLst>
        </xdr:cNvPr>
        <xdr:cNvSpPr txBox="1"/>
      </xdr:nvSpPr>
      <xdr:spPr>
        <a:xfrm>
          <a:off x="11841480" y="7140575"/>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7555" cy="220980"/>
    <xdr:sp macro="" textlink="">
      <xdr:nvSpPr>
        <xdr:cNvPr id="141" name="テキスト ボックス 140">
          <a:extLst>
            <a:ext uri="{FF2B5EF4-FFF2-40B4-BE49-F238E27FC236}">
              <a16:creationId xmlns:a16="http://schemas.microsoft.com/office/drawing/2014/main" id="{E0DD07B4-E23B-4BBD-ACE5-DD5261FD2326}"/>
            </a:ext>
          </a:extLst>
        </xdr:cNvPr>
        <xdr:cNvSpPr txBox="1"/>
      </xdr:nvSpPr>
      <xdr:spPr>
        <a:xfrm>
          <a:off x="11155680" y="7140575"/>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7555" cy="220980"/>
    <xdr:sp macro="" textlink="">
      <xdr:nvSpPr>
        <xdr:cNvPr id="142" name="テキスト ボックス 141">
          <a:extLst>
            <a:ext uri="{FF2B5EF4-FFF2-40B4-BE49-F238E27FC236}">
              <a16:creationId xmlns:a16="http://schemas.microsoft.com/office/drawing/2014/main" id="{87D5436A-5398-40AD-AFA7-FF51457F14BC}"/>
            </a:ext>
          </a:extLst>
        </xdr:cNvPr>
        <xdr:cNvSpPr txBox="1"/>
      </xdr:nvSpPr>
      <xdr:spPr>
        <a:xfrm>
          <a:off x="10469880" y="7140575"/>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twoCellAnchor>
    <xdr:from>
      <xdr:col>75</xdr:col>
      <xdr:colOff>161925</xdr:colOff>
      <xdr:row>30</xdr:row>
      <xdr:rowOff>6350</xdr:rowOff>
    </xdr:from>
    <xdr:to>
      <xdr:col>76</xdr:col>
      <xdr:colOff>73025</xdr:colOff>
      <xdr:row>30</xdr:row>
      <xdr:rowOff>107315</xdr:rowOff>
    </xdr:to>
    <xdr:sp macro="" textlink="">
      <xdr:nvSpPr>
        <xdr:cNvPr id="143" name="楕円 142">
          <a:extLst>
            <a:ext uri="{FF2B5EF4-FFF2-40B4-BE49-F238E27FC236}">
              <a16:creationId xmlns:a16="http://schemas.microsoft.com/office/drawing/2014/main" id="{D78EC99F-9D16-4CEA-909D-BF591FE784AC}"/>
            </a:ext>
          </a:extLst>
        </xdr:cNvPr>
        <xdr:cNvSpPr/>
      </xdr:nvSpPr>
      <xdr:spPr>
        <a:xfrm>
          <a:off x="13289280" y="5904230"/>
          <a:ext cx="8064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155575</xdr:rowOff>
    </xdr:from>
    <xdr:ext cx="465455" cy="254635"/>
    <xdr:sp macro="" textlink="">
      <xdr:nvSpPr>
        <xdr:cNvPr id="144" name="債務償還比率該当値テキスト">
          <a:extLst>
            <a:ext uri="{FF2B5EF4-FFF2-40B4-BE49-F238E27FC236}">
              <a16:creationId xmlns:a16="http://schemas.microsoft.com/office/drawing/2014/main" id="{C1BD19AB-A6CD-4250-9AF3-EAE2FB044266}"/>
            </a:ext>
          </a:extLst>
        </xdr:cNvPr>
        <xdr:cNvSpPr txBox="1"/>
      </xdr:nvSpPr>
      <xdr:spPr>
        <a:xfrm>
          <a:off x="13369925" y="58801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549.1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21590</xdr:rowOff>
    </xdr:from>
    <xdr:to>
      <xdr:col>72</xdr:col>
      <xdr:colOff>123825</xdr:colOff>
      <xdr:row>30</xdr:row>
      <xdr:rowOff>123190</xdr:rowOff>
    </xdr:to>
    <xdr:sp macro="" textlink="">
      <xdr:nvSpPr>
        <xdr:cNvPr id="145" name="楕円 144">
          <a:extLst>
            <a:ext uri="{FF2B5EF4-FFF2-40B4-BE49-F238E27FC236}">
              <a16:creationId xmlns:a16="http://schemas.microsoft.com/office/drawing/2014/main" id="{2F4E57B2-6F69-4577-A0F1-98CCE8618110}"/>
            </a:ext>
          </a:extLst>
        </xdr:cNvPr>
        <xdr:cNvSpPr/>
      </xdr:nvSpPr>
      <xdr:spPr>
        <a:xfrm>
          <a:off x="12629515" y="591375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56515</xdr:rowOff>
    </xdr:from>
    <xdr:to>
      <xdr:col>76</xdr:col>
      <xdr:colOff>22225</xdr:colOff>
      <xdr:row>30</xdr:row>
      <xdr:rowOff>72390</xdr:rowOff>
    </xdr:to>
    <xdr:cxnSp macro="">
      <xdr:nvCxnSpPr>
        <xdr:cNvPr id="146" name="直線コネクタ 145">
          <a:extLst>
            <a:ext uri="{FF2B5EF4-FFF2-40B4-BE49-F238E27FC236}">
              <a16:creationId xmlns:a16="http://schemas.microsoft.com/office/drawing/2014/main" id="{F10AF807-7FA2-4FD2-A572-6D4B6EFE818E}"/>
            </a:ext>
          </a:extLst>
        </xdr:cNvPr>
        <xdr:cNvCxnSpPr/>
      </xdr:nvCxnSpPr>
      <xdr:spPr>
        <a:xfrm flipV="1">
          <a:off x="12684125" y="5956300"/>
          <a:ext cx="63119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107950</xdr:rowOff>
    </xdr:from>
    <xdr:to>
      <xdr:col>68</xdr:col>
      <xdr:colOff>123825</xdr:colOff>
      <xdr:row>30</xdr:row>
      <xdr:rowOff>38100</xdr:rowOff>
    </xdr:to>
    <xdr:sp macro="" textlink="">
      <xdr:nvSpPr>
        <xdr:cNvPr id="147" name="楕円 146">
          <a:extLst>
            <a:ext uri="{FF2B5EF4-FFF2-40B4-BE49-F238E27FC236}">
              <a16:creationId xmlns:a16="http://schemas.microsoft.com/office/drawing/2014/main" id="{681F383B-8559-4012-957F-BE3048C269A1}"/>
            </a:ext>
          </a:extLst>
        </xdr:cNvPr>
        <xdr:cNvSpPr/>
      </xdr:nvSpPr>
      <xdr:spPr>
        <a:xfrm>
          <a:off x="11943715" y="583057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158750</xdr:rowOff>
    </xdr:from>
    <xdr:to>
      <xdr:col>72</xdr:col>
      <xdr:colOff>73025</xdr:colOff>
      <xdr:row>30</xdr:row>
      <xdr:rowOff>72390</xdr:rowOff>
    </xdr:to>
    <xdr:cxnSp macro="">
      <xdr:nvCxnSpPr>
        <xdr:cNvPr id="148" name="直線コネクタ 147">
          <a:extLst>
            <a:ext uri="{FF2B5EF4-FFF2-40B4-BE49-F238E27FC236}">
              <a16:creationId xmlns:a16="http://schemas.microsoft.com/office/drawing/2014/main" id="{90E94688-8CE3-4BF4-8428-86C85C5F42E3}"/>
            </a:ext>
          </a:extLst>
        </xdr:cNvPr>
        <xdr:cNvCxnSpPr/>
      </xdr:nvCxnSpPr>
      <xdr:spPr>
        <a:xfrm>
          <a:off x="11998325" y="5885180"/>
          <a:ext cx="6858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137795</xdr:rowOff>
    </xdr:from>
    <xdr:to>
      <xdr:col>64</xdr:col>
      <xdr:colOff>123825</xdr:colOff>
      <xdr:row>31</xdr:row>
      <xdr:rowOff>67945</xdr:rowOff>
    </xdr:to>
    <xdr:sp macro="" textlink="">
      <xdr:nvSpPr>
        <xdr:cNvPr id="149" name="楕円 148">
          <a:extLst>
            <a:ext uri="{FF2B5EF4-FFF2-40B4-BE49-F238E27FC236}">
              <a16:creationId xmlns:a16="http://schemas.microsoft.com/office/drawing/2014/main" id="{048864A9-1215-4F5A-B891-D1B2D202AF92}"/>
            </a:ext>
          </a:extLst>
        </xdr:cNvPr>
        <xdr:cNvSpPr/>
      </xdr:nvSpPr>
      <xdr:spPr>
        <a:xfrm>
          <a:off x="11257915" y="602996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158750</xdr:rowOff>
    </xdr:from>
    <xdr:to>
      <xdr:col>68</xdr:col>
      <xdr:colOff>73025</xdr:colOff>
      <xdr:row>31</xdr:row>
      <xdr:rowOff>17780</xdr:rowOff>
    </xdr:to>
    <xdr:cxnSp macro="">
      <xdr:nvCxnSpPr>
        <xdr:cNvPr id="150" name="直線コネクタ 149">
          <a:extLst>
            <a:ext uri="{FF2B5EF4-FFF2-40B4-BE49-F238E27FC236}">
              <a16:creationId xmlns:a16="http://schemas.microsoft.com/office/drawing/2014/main" id="{9294EDC7-12AF-4A81-9B68-8C216865F0D5}"/>
            </a:ext>
          </a:extLst>
        </xdr:cNvPr>
        <xdr:cNvCxnSpPr/>
      </xdr:nvCxnSpPr>
      <xdr:spPr>
        <a:xfrm flipV="1">
          <a:off x="11312525" y="5885180"/>
          <a:ext cx="685800" cy="203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82550</xdr:rowOff>
    </xdr:from>
    <xdr:to>
      <xdr:col>60</xdr:col>
      <xdr:colOff>123825</xdr:colOff>
      <xdr:row>32</xdr:row>
      <xdr:rowOff>12700</xdr:rowOff>
    </xdr:to>
    <xdr:sp macro="" textlink="">
      <xdr:nvSpPr>
        <xdr:cNvPr id="151" name="楕円 150">
          <a:extLst>
            <a:ext uri="{FF2B5EF4-FFF2-40B4-BE49-F238E27FC236}">
              <a16:creationId xmlns:a16="http://schemas.microsoft.com/office/drawing/2014/main" id="{CCA88DA2-5C75-4D58-90E5-03E99DD6D959}"/>
            </a:ext>
          </a:extLst>
        </xdr:cNvPr>
        <xdr:cNvSpPr/>
      </xdr:nvSpPr>
      <xdr:spPr>
        <a:xfrm>
          <a:off x="10572115" y="615188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17780</xdr:rowOff>
    </xdr:from>
    <xdr:to>
      <xdr:col>64</xdr:col>
      <xdr:colOff>73025</xdr:colOff>
      <xdr:row>31</xdr:row>
      <xdr:rowOff>133350</xdr:rowOff>
    </xdr:to>
    <xdr:cxnSp macro="">
      <xdr:nvCxnSpPr>
        <xdr:cNvPr id="152" name="直線コネクタ 151">
          <a:extLst>
            <a:ext uri="{FF2B5EF4-FFF2-40B4-BE49-F238E27FC236}">
              <a16:creationId xmlns:a16="http://schemas.microsoft.com/office/drawing/2014/main" id="{CD0ED6FF-5AA4-4159-B771-86008DD953AE}"/>
            </a:ext>
          </a:extLst>
        </xdr:cNvPr>
        <xdr:cNvCxnSpPr/>
      </xdr:nvCxnSpPr>
      <xdr:spPr>
        <a:xfrm flipV="1">
          <a:off x="10626725" y="6089015"/>
          <a:ext cx="6858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104140</xdr:rowOff>
    </xdr:from>
    <xdr:ext cx="465455" cy="259080"/>
    <xdr:sp macro="" textlink="">
      <xdr:nvSpPr>
        <xdr:cNvPr id="153" name="n_1aveValue債務償還比率">
          <a:extLst>
            <a:ext uri="{FF2B5EF4-FFF2-40B4-BE49-F238E27FC236}">
              <a16:creationId xmlns:a16="http://schemas.microsoft.com/office/drawing/2014/main" id="{C591002D-9076-48AD-9F5B-E3C5A0902126}"/>
            </a:ext>
          </a:extLst>
        </xdr:cNvPr>
        <xdr:cNvSpPr txBox="1"/>
      </xdr:nvSpPr>
      <xdr:spPr>
        <a:xfrm>
          <a:off x="12459335" y="56553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532.7</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76200</xdr:rowOff>
    </xdr:from>
    <xdr:ext cx="465455" cy="254635"/>
    <xdr:sp macro="" textlink="">
      <xdr:nvSpPr>
        <xdr:cNvPr id="154" name="n_2aveValue債務償還比率">
          <a:extLst>
            <a:ext uri="{FF2B5EF4-FFF2-40B4-BE49-F238E27FC236}">
              <a16:creationId xmlns:a16="http://schemas.microsoft.com/office/drawing/2014/main" id="{EFBE7DF3-9CE9-41BB-B321-35B787B921B1}"/>
            </a:ext>
          </a:extLst>
        </xdr:cNvPr>
        <xdr:cNvSpPr txBox="1"/>
      </xdr:nvSpPr>
      <xdr:spPr>
        <a:xfrm>
          <a:off x="11780520" y="59721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62230</xdr:rowOff>
    </xdr:from>
    <xdr:ext cx="465455" cy="259080"/>
    <xdr:sp macro="" textlink="">
      <xdr:nvSpPr>
        <xdr:cNvPr id="155" name="n_3aveValue債務償還比率">
          <a:extLst>
            <a:ext uri="{FF2B5EF4-FFF2-40B4-BE49-F238E27FC236}">
              <a16:creationId xmlns:a16="http://schemas.microsoft.com/office/drawing/2014/main" id="{FFA0C1B3-68BD-481B-8B3A-C3D6CA0442B6}"/>
            </a:ext>
          </a:extLst>
        </xdr:cNvPr>
        <xdr:cNvSpPr txBox="1"/>
      </xdr:nvSpPr>
      <xdr:spPr>
        <a:xfrm>
          <a:off x="11094720" y="57829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64135</xdr:rowOff>
    </xdr:from>
    <xdr:ext cx="465455" cy="254635"/>
    <xdr:sp macro="" textlink="">
      <xdr:nvSpPr>
        <xdr:cNvPr id="156" name="n_4aveValue債務償還比率">
          <a:extLst>
            <a:ext uri="{FF2B5EF4-FFF2-40B4-BE49-F238E27FC236}">
              <a16:creationId xmlns:a16="http://schemas.microsoft.com/office/drawing/2014/main" id="{46655C62-43A0-45FE-95CA-94B31976E56F}"/>
            </a:ext>
          </a:extLst>
        </xdr:cNvPr>
        <xdr:cNvSpPr txBox="1"/>
      </xdr:nvSpPr>
      <xdr:spPr>
        <a:xfrm>
          <a:off x="10408920" y="57848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642.3</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114300</xdr:rowOff>
    </xdr:from>
    <xdr:ext cx="465455" cy="259080"/>
    <xdr:sp macro="" textlink="">
      <xdr:nvSpPr>
        <xdr:cNvPr id="157" name="n_1mainValue債務償還比率">
          <a:extLst>
            <a:ext uri="{FF2B5EF4-FFF2-40B4-BE49-F238E27FC236}">
              <a16:creationId xmlns:a16="http://schemas.microsoft.com/office/drawing/2014/main" id="{1936F8F3-FA0B-4E71-B092-2FBDEB7DBD2C}"/>
            </a:ext>
          </a:extLst>
        </xdr:cNvPr>
        <xdr:cNvSpPr txBox="1"/>
      </xdr:nvSpPr>
      <xdr:spPr>
        <a:xfrm>
          <a:off x="12459335" y="60102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562.3</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54610</xdr:rowOff>
    </xdr:from>
    <xdr:ext cx="465455" cy="254635"/>
    <xdr:sp macro="" textlink="">
      <xdr:nvSpPr>
        <xdr:cNvPr id="158" name="n_2mainValue債務償還比率">
          <a:extLst>
            <a:ext uri="{FF2B5EF4-FFF2-40B4-BE49-F238E27FC236}">
              <a16:creationId xmlns:a16="http://schemas.microsoft.com/office/drawing/2014/main" id="{A170B3FA-04DF-4347-A8E5-7B3039FD728B}"/>
            </a:ext>
          </a:extLst>
        </xdr:cNvPr>
        <xdr:cNvSpPr txBox="1"/>
      </xdr:nvSpPr>
      <xdr:spPr>
        <a:xfrm>
          <a:off x="11780520" y="561149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491.6</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59055</xdr:rowOff>
    </xdr:from>
    <xdr:ext cx="465455" cy="259080"/>
    <xdr:sp macro="" textlink="">
      <xdr:nvSpPr>
        <xdr:cNvPr id="159" name="n_3mainValue債務償還比率">
          <a:extLst>
            <a:ext uri="{FF2B5EF4-FFF2-40B4-BE49-F238E27FC236}">
              <a16:creationId xmlns:a16="http://schemas.microsoft.com/office/drawing/2014/main" id="{E67836A4-7F6D-4F85-BEF4-BA2355FF963F}"/>
            </a:ext>
          </a:extLst>
        </xdr:cNvPr>
        <xdr:cNvSpPr txBox="1"/>
      </xdr:nvSpPr>
      <xdr:spPr>
        <a:xfrm>
          <a:off x="11094720" y="61226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659.4</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3810</xdr:rowOff>
    </xdr:from>
    <xdr:ext cx="465455" cy="259080"/>
    <xdr:sp macro="" textlink="">
      <xdr:nvSpPr>
        <xdr:cNvPr id="160" name="n_4mainValue債務償還比率">
          <a:extLst>
            <a:ext uri="{FF2B5EF4-FFF2-40B4-BE49-F238E27FC236}">
              <a16:creationId xmlns:a16="http://schemas.microsoft.com/office/drawing/2014/main" id="{15A51879-B642-4138-8B36-965556D133C4}"/>
            </a:ext>
          </a:extLst>
        </xdr:cNvPr>
        <xdr:cNvSpPr txBox="1"/>
      </xdr:nvSpPr>
      <xdr:spPr>
        <a:xfrm>
          <a:off x="10408920" y="62445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A11BD757-C797-49EB-BB43-9E896A12A4BF}"/>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6C398AAA-2ED4-4834-B046-C58EEE367A1C}"/>
            </a:ext>
          </a:extLst>
        </xdr:cNvPr>
        <xdr:cNvSpPr/>
      </xdr:nvSpPr>
      <xdr:spPr>
        <a:xfrm>
          <a:off x="1142365" y="1177163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517D9065-E694-403D-87C5-44882F763BED}"/>
            </a:ext>
          </a:extLst>
        </xdr:cNvPr>
        <xdr:cNvSpPr txBox="1"/>
      </xdr:nvSpPr>
      <xdr:spPr>
        <a:xfrm>
          <a:off x="830580" y="822261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5760" cy="238125"/>
    <xdr:sp macro="" textlink="">
      <xdr:nvSpPr>
        <xdr:cNvPr id="164" name="テキスト ボックス 163">
          <a:extLst>
            <a:ext uri="{FF2B5EF4-FFF2-40B4-BE49-F238E27FC236}">
              <a16:creationId xmlns:a16="http://schemas.microsoft.com/office/drawing/2014/main" id="{1B549707-4CE2-4AA2-A5C9-7861A7B0E1F4}"/>
            </a:ext>
          </a:extLst>
        </xdr:cNvPr>
        <xdr:cNvSpPr txBox="1"/>
      </xdr:nvSpPr>
      <xdr:spPr>
        <a:xfrm>
          <a:off x="6285865" y="10895330"/>
          <a:ext cx="36576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B4E5C83B-70C3-4508-8A47-30F4B5C677EF}"/>
            </a:ext>
          </a:extLst>
        </xdr:cNvPr>
        <xdr:cNvSpPr txBox="1"/>
      </xdr:nvSpPr>
      <xdr:spPr>
        <a:xfrm>
          <a:off x="830580" y="1200023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5760" cy="241300"/>
    <xdr:sp macro="" textlink="">
      <xdr:nvSpPr>
        <xdr:cNvPr id="166" name="テキスト ボックス 165">
          <a:extLst>
            <a:ext uri="{FF2B5EF4-FFF2-40B4-BE49-F238E27FC236}">
              <a16:creationId xmlns:a16="http://schemas.microsoft.com/office/drawing/2014/main" id="{0F8B24A5-5500-4BD1-8BFA-927DB4150483}"/>
            </a:ext>
          </a:extLst>
        </xdr:cNvPr>
        <xdr:cNvSpPr txBox="1"/>
      </xdr:nvSpPr>
      <xdr:spPr>
        <a:xfrm>
          <a:off x="6285865" y="14757400"/>
          <a:ext cx="36576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FD649ED-E1B3-4C50-82A5-ABD21745F675}"/>
            </a:ext>
          </a:extLst>
        </xdr:cNvPr>
        <xdr:cNvSpPr/>
      </xdr:nvSpPr>
      <xdr:spPr>
        <a:xfrm>
          <a:off x="574040" y="130810"/>
          <a:ext cx="11427460"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4F7CD84-D6BD-43E6-B87B-B198F28DF6C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438F322-8142-4C0E-BDA9-5C6EE3B8BFF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D1E5B6-6F11-4F29-B972-3A68C1222C0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千葉県香取市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79E4EA7-7B90-4408-8671-C36E6B76653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2BACCB3-CDC9-4B19-B541-1F2807BBB2F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B42F08-70AF-4242-AA4E-ADCCF21D2F8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55FBB1-DEEC-4CDA-A4FA-C3AB58A8481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B75AC8-8A21-4312-8D88-7ADB2C9F341F}"/>
            </a:ext>
          </a:extLst>
        </xdr:cNvPr>
        <xdr:cNvSpPr/>
      </xdr:nvSpPr>
      <xdr:spPr>
        <a:xfrm>
          <a:off x="816610" y="91694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D3844F-AB38-44A9-BBC2-531CF5924A00}"/>
            </a:ext>
          </a:extLst>
        </xdr:cNvPr>
        <xdr:cNvSpPr/>
      </xdr:nvSpPr>
      <xdr:spPr>
        <a:xfrm>
          <a:off x="2016760" y="91694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70,791
69,208
262.35
38,891,442
36,564,747
2,170,259
20,536,420
38,492,344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B0E15A4-D991-4F78-AD9B-6A8482EBD8FA}"/>
            </a:ext>
          </a:extLst>
        </xdr:cNvPr>
        <xdr:cNvSpPr/>
      </xdr:nvSpPr>
      <xdr:spPr>
        <a:xfrm>
          <a:off x="3216910" y="91694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B8F853-21D7-4FE0-A76F-4F0C3FB65A31}"/>
            </a:ext>
          </a:extLst>
        </xdr:cNvPr>
        <xdr:cNvSpPr/>
      </xdr:nvSpPr>
      <xdr:spPr>
        <a:xfrm>
          <a:off x="4588510" y="941705"/>
          <a:ext cx="181483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155DB2-13E6-4D91-99D0-884E22728D2A}"/>
            </a:ext>
          </a:extLst>
        </xdr:cNvPr>
        <xdr:cNvSpPr/>
      </xdr:nvSpPr>
      <xdr:spPr>
        <a:xfrm>
          <a:off x="6403340" y="941705"/>
          <a:ext cx="114046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5.2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841DB24-FDBD-4BDD-9A79-3C0FD198878C}"/>
            </a:ext>
          </a:extLst>
        </xdr:cNvPr>
        <xdr:cNvSpPr/>
      </xdr:nvSpPr>
      <xdr:spPr>
        <a:xfrm>
          <a:off x="7603490" y="948690"/>
          <a:ext cx="585470" cy="9455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FB0B8F-6E0B-4D91-A07F-5D5B5BFD25E9}"/>
            </a:ext>
          </a:extLst>
        </xdr:cNvPr>
        <xdr:cNvSpPr/>
      </xdr:nvSpPr>
      <xdr:spPr>
        <a:xfrm>
          <a:off x="4588510" y="1714500"/>
          <a:ext cx="181483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F6C90E0-1589-4C4C-9FE9-D63726C6DDDE}"/>
            </a:ext>
          </a:extLst>
        </xdr:cNvPr>
        <xdr:cNvSpPr/>
      </xdr:nvSpPr>
      <xdr:spPr>
        <a:xfrm>
          <a:off x="6474460" y="1714500"/>
          <a:ext cx="329819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F8A4F93-AF57-4C9D-8479-1998587BE21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D7A250-E567-4D3C-B104-8B6C11D8A505}"/>
            </a:ext>
          </a:extLst>
        </xdr:cNvPr>
        <xdr:cNvSpPr/>
      </xdr:nvSpPr>
      <xdr:spPr>
        <a:xfrm>
          <a:off x="10206990" y="948690"/>
          <a:ext cx="120015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BFE935-DC6E-4279-92BC-1765F6A20B74}"/>
            </a:ext>
          </a:extLst>
        </xdr:cNvPr>
        <xdr:cNvSpPr/>
      </xdr:nvSpPr>
      <xdr:spPr>
        <a:xfrm>
          <a:off x="10206990" y="1215390"/>
          <a:ext cx="12001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822A30-5E74-44FE-95CD-C92FC10C24BE}"/>
            </a:ext>
          </a:extLst>
        </xdr:cNvPr>
        <xdr:cNvSpPr/>
      </xdr:nvSpPr>
      <xdr:spPr>
        <a:xfrm>
          <a:off x="10206990" y="1551305"/>
          <a:ext cx="131000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281D27-4A3F-468F-A2A2-4F0DE28D44C6}"/>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6DA7D76-CFCA-4EE2-B4E5-BD6796B5193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F4B3A8-1A82-4BDE-A83B-13B1C0EE9624}"/>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C09763-16AD-488A-B53F-95B0C889D2A4}"/>
            </a:ext>
          </a:extLst>
        </xdr:cNvPr>
        <xdr:cNvCxnSpPr/>
      </xdr:nvCxnSpPr>
      <xdr:spPr>
        <a:xfrm>
          <a:off x="10135235" y="15240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90F409B-8DCE-477D-AD49-B92473936E16}"/>
            </a:ext>
          </a:extLst>
        </xdr:cNvPr>
        <xdr:cNvCxnSpPr/>
      </xdr:nvCxnSpPr>
      <xdr:spPr>
        <a:xfrm>
          <a:off x="10074910" y="152400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E05588-6335-40FB-8134-16D74808B043}"/>
            </a:ext>
          </a:extLst>
        </xdr:cNvPr>
        <xdr:cNvCxnSpPr/>
      </xdr:nvCxnSpPr>
      <xdr:spPr>
        <a:xfrm flipV="1">
          <a:off x="10135235" y="176403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B6FC73-C9CF-4A29-8E48-093EF14D7131}"/>
            </a:ext>
          </a:extLst>
        </xdr:cNvPr>
        <xdr:cNvCxnSpPr/>
      </xdr:nvCxnSpPr>
      <xdr:spPr>
        <a:xfrm>
          <a:off x="10074910" y="190119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8CEFD2FB-0271-45A4-81A8-63600FDBE8B2}"/>
            </a:ext>
          </a:extLst>
        </xdr:cNvPr>
        <xdr:cNvSpPr txBox="1"/>
      </xdr:nvSpPr>
      <xdr:spPr>
        <a:xfrm>
          <a:off x="645160" y="279781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2EB87BD-7888-43F8-9916-1682CB83B73F}"/>
            </a:ext>
          </a:extLst>
        </xdr:cNvPr>
        <xdr:cNvSpPr txBox="1"/>
      </xdr:nvSpPr>
      <xdr:spPr>
        <a:xfrm>
          <a:off x="645160" y="310769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7794BB81-E2B2-4283-ACA5-95EFB01A902B}"/>
            </a:ext>
          </a:extLst>
        </xdr:cNvPr>
        <xdr:cNvSpPr txBox="1"/>
      </xdr:nvSpPr>
      <xdr:spPr>
        <a:xfrm>
          <a:off x="6451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635"/>
    <xdr:sp macro="" textlink="">
      <xdr:nvSpPr>
        <xdr:cNvPr id="32" name="テキスト ボックス 31">
          <a:extLst>
            <a:ext uri="{FF2B5EF4-FFF2-40B4-BE49-F238E27FC236}">
              <a16:creationId xmlns:a16="http://schemas.microsoft.com/office/drawing/2014/main" id="{6B25B6A4-9A40-485E-B860-E70F9E7B8C1B}"/>
            </a:ext>
          </a:extLst>
        </xdr:cNvPr>
        <xdr:cNvSpPr txBox="1"/>
      </xdr:nvSpPr>
      <xdr:spPr>
        <a:xfrm>
          <a:off x="645160" y="3744595"/>
          <a:ext cx="4433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DC06CFD-33E7-4A36-B13B-25ABBAAE198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D54E47-BF9D-4565-B2DF-EFA4BECBF36C}"/>
            </a:ext>
          </a:extLst>
        </xdr:cNvPr>
        <xdr:cNvSpPr/>
      </xdr:nvSpPr>
      <xdr:spPr>
        <a:xfrm>
          <a:off x="8166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BE1C5BB-73BF-42A2-BCE4-193AD20788B9}"/>
            </a:ext>
          </a:extLst>
        </xdr:cNvPr>
        <xdr:cNvSpPr/>
      </xdr:nvSpPr>
      <xdr:spPr>
        <a:xfrm>
          <a:off x="8166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48F094-D136-44D5-8ADB-2BA6B9FF822C}"/>
            </a:ext>
          </a:extLst>
        </xdr:cNvPr>
        <xdr:cNvSpPr/>
      </xdr:nvSpPr>
      <xdr:spPr>
        <a:xfrm>
          <a:off x="17145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F0DF2D-160D-4FDE-BBFF-A6F4AA8FEBA5}"/>
            </a:ext>
          </a:extLst>
        </xdr:cNvPr>
        <xdr:cNvSpPr/>
      </xdr:nvSpPr>
      <xdr:spPr>
        <a:xfrm>
          <a:off x="17145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472B7D-6270-4DBB-824F-D9BC9D0952BE}"/>
            </a:ext>
          </a:extLst>
        </xdr:cNvPr>
        <xdr:cNvSpPr/>
      </xdr:nvSpPr>
      <xdr:spPr>
        <a:xfrm>
          <a:off x="27432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18175A8-5115-4E1D-8043-53ABC0B85194}"/>
            </a:ext>
          </a:extLst>
        </xdr:cNvPr>
        <xdr:cNvSpPr/>
      </xdr:nvSpPr>
      <xdr:spPr>
        <a:xfrm>
          <a:off x="27432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ED37527-0DE0-44DA-A337-C5DA2841AC6B}"/>
            </a:ext>
          </a:extLst>
        </xdr:cNvPr>
        <xdr:cNvSpPr/>
      </xdr:nvSpPr>
      <xdr:spPr>
        <a:xfrm>
          <a:off x="6858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005" cy="225425"/>
    <xdr:sp macro="" textlink="">
      <xdr:nvSpPr>
        <xdr:cNvPr id="41" name="テキスト ボックス 40">
          <a:extLst>
            <a:ext uri="{FF2B5EF4-FFF2-40B4-BE49-F238E27FC236}">
              <a16:creationId xmlns:a16="http://schemas.microsoft.com/office/drawing/2014/main" id="{F3217EC5-0811-4AE4-82FA-CF6CAB4A35F7}"/>
            </a:ext>
          </a:extLst>
        </xdr:cNvPr>
        <xdr:cNvSpPr txBox="1"/>
      </xdr:nvSpPr>
      <xdr:spPr>
        <a:xfrm>
          <a:off x="66675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AC6C39E-B5D1-4A42-A8F4-B7FC909E4FCB}"/>
            </a:ext>
          </a:extLst>
        </xdr:cNvPr>
        <xdr:cNvCxnSpPr/>
      </xdr:nvCxnSpPr>
      <xdr:spPr>
        <a:xfrm>
          <a:off x="6858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2915" cy="259080"/>
    <xdr:sp macro="" textlink="">
      <xdr:nvSpPr>
        <xdr:cNvPr id="43" name="テキスト ボックス 42">
          <a:extLst>
            <a:ext uri="{FF2B5EF4-FFF2-40B4-BE49-F238E27FC236}">
              <a16:creationId xmlns:a16="http://schemas.microsoft.com/office/drawing/2014/main" id="{93F4285B-0A8E-4AC9-83AE-8AAA72923CB5}"/>
            </a:ext>
          </a:extLst>
        </xdr:cNvPr>
        <xdr:cNvSpPr txBox="1"/>
      </xdr:nvSpPr>
      <xdr:spPr>
        <a:xfrm>
          <a:off x="273685" y="7475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44DBE4F-4992-42DA-B8F7-31C6C240AF43}"/>
            </a:ext>
          </a:extLst>
        </xdr:cNvPr>
        <xdr:cNvCxnSpPr/>
      </xdr:nvCxnSpPr>
      <xdr:spPr>
        <a:xfrm>
          <a:off x="68580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40</xdr:row>
      <xdr:rowOff>162560</xdr:rowOff>
    </xdr:from>
    <xdr:ext cx="403225" cy="259080"/>
    <xdr:sp macro="" textlink="">
      <xdr:nvSpPr>
        <xdr:cNvPr id="45" name="テキスト ボックス 44">
          <a:extLst>
            <a:ext uri="{FF2B5EF4-FFF2-40B4-BE49-F238E27FC236}">
              <a16:creationId xmlns:a16="http://schemas.microsoft.com/office/drawing/2014/main" id="{618F33BC-AE90-4105-9075-F4E2390C419D}"/>
            </a:ext>
          </a:extLst>
        </xdr:cNvPr>
        <xdr:cNvSpPr txBox="1"/>
      </xdr:nvSpPr>
      <xdr:spPr>
        <a:xfrm>
          <a:off x="343535" y="70224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AF1474B-4C3A-4263-87E0-77062FBAEE8D}"/>
            </a:ext>
          </a:extLst>
        </xdr:cNvPr>
        <xdr:cNvCxnSpPr/>
      </xdr:nvCxnSpPr>
      <xdr:spPr>
        <a:xfrm>
          <a:off x="68580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2CCD18E0-FEA6-45CD-8497-BDF64BECFB49}"/>
            </a:ext>
          </a:extLst>
        </xdr:cNvPr>
        <xdr:cNvSpPr txBox="1"/>
      </xdr:nvSpPr>
      <xdr:spPr>
        <a:xfrm>
          <a:off x="343535" y="6565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7AB1746-CE24-43EF-9D80-7CB53630043B}"/>
            </a:ext>
          </a:extLst>
        </xdr:cNvPr>
        <xdr:cNvCxnSpPr/>
      </xdr:nvCxnSpPr>
      <xdr:spPr>
        <a:xfrm>
          <a:off x="6858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5A964C73-132B-4AB3-953D-1AF3EC7AE5F0}"/>
            </a:ext>
          </a:extLst>
        </xdr:cNvPr>
        <xdr:cNvSpPr txBox="1"/>
      </xdr:nvSpPr>
      <xdr:spPr>
        <a:xfrm>
          <a:off x="343535" y="61042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782ED96-E95B-4A52-84FB-F9B7ED07C9D7}"/>
            </a:ext>
          </a:extLst>
        </xdr:cNvPr>
        <xdr:cNvCxnSpPr/>
      </xdr:nvCxnSpPr>
      <xdr:spPr>
        <a:xfrm>
          <a:off x="68580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7046D371-EB0F-4D3E-96A4-84B88852C3A9}"/>
            </a:ext>
          </a:extLst>
        </xdr:cNvPr>
        <xdr:cNvSpPr txBox="1"/>
      </xdr:nvSpPr>
      <xdr:spPr>
        <a:xfrm>
          <a:off x="343535" y="56508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E96EFAF-04C0-4812-82CF-3AFC1D9ADCD5}"/>
            </a:ext>
          </a:extLst>
        </xdr:cNvPr>
        <xdr:cNvCxnSpPr/>
      </xdr:nvCxnSpPr>
      <xdr:spPr>
        <a:xfrm>
          <a:off x="6858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4645" cy="259080"/>
    <xdr:sp macro="" textlink="">
      <xdr:nvSpPr>
        <xdr:cNvPr id="53" name="テキスト ボックス 52">
          <a:extLst>
            <a:ext uri="{FF2B5EF4-FFF2-40B4-BE49-F238E27FC236}">
              <a16:creationId xmlns:a16="http://schemas.microsoft.com/office/drawing/2014/main" id="{84AD4241-8265-46A4-9277-15E0C3A743E1}"/>
            </a:ext>
          </a:extLst>
        </xdr:cNvPr>
        <xdr:cNvSpPr txBox="1"/>
      </xdr:nvSpPr>
      <xdr:spPr>
        <a:xfrm>
          <a:off x="386715" y="5193665"/>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B84E175-AD56-4783-9EEE-52ACCB01F7B0}"/>
            </a:ext>
          </a:extLst>
        </xdr:cNvPr>
        <xdr:cNvSpPr/>
      </xdr:nvSpPr>
      <xdr:spPr>
        <a:xfrm>
          <a:off x="6858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140335</xdr:rowOff>
    </xdr:from>
    <xdr:to>
      <xdr:col>24</xdr:col>
      <xdr:colOff>62865</xdr:colOff>
      <xdr:row>42</xdr:row>
      <xdr:rowOff>71755</xdr:rowOff>
    </xdr:to>
    <xdr:cxnSp macro="">
      <xdr:nvCxnSpPr>
        <xdr:cNvPr id="55" name="直線コネクタ 54">
          <a:extLst>
            <a:ext uri="{FF2B5EF4-FFF2-40B4-BE49-F238E27FC236}">
              <a16:creationId xmlns:a16="http://schemas.microsoft.com/office/drawing/2014/main" id="{F839C6D9-413B-44E7-B08D-582561818626}"/>
            </a:ext>
          </a:extLst>
        </xdr:cNvPr>
        <xdr:cNvCxnSpPr/>
      </xdr:nvCxnSpPr>
      <xdr:spPr>
        <a:xfrm flipV="1">
          <a:off x="4173855" y="5965825"/>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75565</xdr:rowOff>
    </xdr:from>
    <xdr:ext cx="405130" cy="254635"/>
    <xdr:sp macro="" textlink="">
      <xdr:nvSpPr>
        <xdr:cNvPr id="56" name="【道路】&#10;有形固定資産減価償却率最小値テキスト">
          <a:extLst>
            <a:ext uri="{FF2B5EF4-FFF2-40B4-BE49-F238E27FC236}">
              <a16:creationId xmlns:a16="http://schemas.microsoft.com/office/drawing/2014/main" id="{64350BBF-AEE3-41DC-B72B-9239D3984408}"/>
            </a:ext>
          </a:extLst>
        </xdr:cNvPr>
        <xdr:cNvSpPr txBox="1"/>
      </xdr:nvSpPr>
      <xdr:spPr>
        <a:xfrm>
          <a:off x="4212590" y="727646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71755</xdr:rowOff>
    </xdr:from>
    <xdr:to>
      <xdr:col>24</xdr:col>
      <xdr:colOff>152400</xdr:colOff>
      <xdr:row>42</xdr:row>
      <xdr:rowOff>71755</xdr:rowOff>
    </xdr:to>
    <xdr:cxnSp macro="">
      <xdr:nvCxnSpPr>
        <xdr:cNvPr id="57" name="直線コネクタ 56">
          <a:extLst>
            <a:ext uri="{FF2B5EF4-FFF2-40B4-BE49-F238E27FC236}">
              <a16:creationId xmlns:a16="http://schemas.microsoft.com/office/drawing/2014/main" id="{45BBFBFE-2FF2-48BD-8F73-6DB82E5EC98B}"/>
            </a:ext>
          </a:extLst>
        </xdr:cNvPr>
        <xdr:cNvCxnSpPr/>
      </xdr:nvCxnSpPr>
      <xdr:spPr>
        <a:xfrm>
          <a:off x="4112260" y="72707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86995</xdr:rowOff>
    </xdr:from>
    <xdr:ext cx="405130" cy="254635"/>
    <xdr:sp macro="" textlink="">
      <xdr:nvSpPr>
        <xdr:cNvPr id="58" name="【道路】&#10;有形固定資産減価償却率最大値テキスト">
          <a:extLst>
            <a:ext uri="{FF2B5EF4-FFF2-40B4-BE49-F238E27FC236}">
              <a16:creationId xmlns:a16="http://schemas.microsoft.com/office/drawing/2014/main" id="{BA25F9D3-60BA-4A6B-8112-55914888E1ED}"/>
            </a:ext>
          </a:extLst>
        </xdr:cNvPr>
        <xdr:cNvSpPr txBox="1"/>
      </xdr:nvSpPr>
      <xdr:spPr>
        <a:xfrm>
          <a:off x="4212590" y="574675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140335</xdr:rowOff>
    </xdr:from>
    <xdr:to>
      <xdr:col>24</xdr:col>
      <xdr:colOff>152400</xdr:colOff>
      <xdr:row>34</xdr:row>
      <xdr:rowOff>140335</xdr:rowOff>
    </xdr:to>
    <xdr:cxnSp macro="">
      <xdr:nvCxnSpPr>
        <xdr:cNvPr id="59" name="直線コネクタ 58">
          <a:extLst>
            <a:ext uri="{FF2B5EF4-FFF2-40B4-BE49-F238E27FC236}">
              <a16:creationId xmlns:a16="http://schemas.microsoft.com/office/drawing/2014/main" id="{A29E607D-37D7-4C2E-A9D2-9D34438A2613}"/>
            </a:ext>
          </a:extLst>
        </xdr:cNvPr>
        <xdr:cNvCxnSpPr/>
      </xdr:nvCxnSpPr>
      <xdr:spPr>
        <a:xfrm>
          <a:off x="4112260" y="59658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90805</xdr:rowOff>
    </xdr:from>
    <xdr:ext cx="405130" cy="258445"/>
    <xdr:sp macro="" textlink="">
      <xdr:nvSpPr>
        <xdr:cNvPr id="60" name="【道路】&#10;有形固定資産減価償却率平均値テキスト">
          <a:extLst>
            <a:ext uri="{FF2B5EF4-FFF2-40B4-BE49-F238E27FC236}">
              <a16:creationId xmlns:a16="http://schemas.microsoft.com/office/drawing/2014/main" id="{FD6E9BBA-8274-41C2-AFD4-A97E34C0B7B9}"/>
            </a:ext>
          </a:extLst>
        </xdr:cNvPr>
        <xdr:cNvSpPr txBox="1"/>
      </xdr:nvSpPr>
      <xdr:spPr>
        <a:xfrm>
          <a:off x="4212590" y="67811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39</xdr:row>
      <xdr:rowOff>112395</xdr:rowOff>
    </xdr:from>
    <xdr:to>
      <xdr:col>24</xdr:col>
      <xdr:colOff>114300</xdr:colOff>
      <xdr:row>40</xdr:row>
      <xdr:rowOff>42545</xdr:rowOff>
    </xdr:to>
    <xdr:sp macro="" textlink="">
      <xdr:nvSpPr>
        <xdr:cNvPr id="61" name="フローチャート: 判断 60">
          <a:extLst>
            <a:ext uri="{FF2B5EF4-FFF2-40B4-BE49-F238E27FC236}">
              <a16:creationId xmlns:a16="http://schemas.microsoft.com/office/drawing/2014/main" id="{7AC5E928-0F2C-4BFF-BED5-B1A3B2D184D9}"/>
            </a:ext>
          </a:extLst>
        </xdr:cNvPr>
        <xdr:cNvSpPr/>
      </xdr:nvSpPr>
      <xdr:spPr>
        <a:xfrm>
          <a:off x="4131310" y="67989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68580</xdr:rowOff>
    </xdr:from>
    <xdr:to>
      <xdr:col>20</xdr:col>
      <xdr:colOff>38100</xdr:colOff>
      <xdr:row>39</xdr:row>
      <xdr:rowOff>170180</xdr:rowOff>
    </xdr:to>
    <xdr:sp macro="" textlink="">
      <xdr:nvSpPr>
        <xdr:cNvPr id="62" name="フローチャート: 判断 61">
          <a:extLst>
            <a:ext uri="{FF2B5EF4-FFF2-40B4-BE49-F238E27FC236}">
              <a16:creationId xmlns:a16="http://schemas.microsoft.com/office/drawing/2014/main" id="{5DB795C0-A0A4-4533-85B0-EEBAB6DEC9AB}"/>
            </a:ext>
          </a:extLst>
        </xdr:cNvPr>
        <xdr:cNvSpPr/>
      </xdr:nvSpPr>
      <xdr:spPr>
        <a:xfrm>
          <a:off x="3388360" y="67532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27940</xdr:rowOff>
    </xdr:from>
    <xdr:to>
      <xdr:col>15</xdr:col>
      <xdr:colOff>101600</xdr:colOff>
      <xdr:row>39</xdr:row>
      <xdr:rowOff>129540</xdr:rowOff>
    </xdr:to>
    <xdr:sp macro="" textlink="">
      <xdr:nvSpPr>
        <xdr:cNvPr id="63" name="フローチャート: 判断 62">
          <a:extLst>
            <a:ext uri="{FF2B5EF4-FFF2-40B4-BE49-F238E27FC236}">
              <a16:creationId xmlns:a16="http://schemas.microsoft.com/office/drawing/2014/main" id="{0FE2F28A-55E8-4B58-9093-B897C8E6481A}"/>
            </a:ext>
          </a:extLst>
        </xdr:cNvPr>
        <xdr:cNvSpPr/>
      </xdr:nvSpPr>
      <xdr:spPr>
        <a:xfrm>
          <a:off x="2571750" y="67125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50800</xdr:rowOff>
    </xdr:from>
    <xdr:to>
      <xdr:col>10</xdr:col>
      <xdr:colOff>165100</xdr:colOff>
      <xdr:row>39</xdr:row>
      <xdr:rowOff>152400</xdr:rowOff>
    </xdr:to>
    <xdr:sp macro="" textlink="">
      <xdr:nvSpPr>
        <xdr:cNvPr id="64" name="フローチャート: 判断 63">
          <a:extLst>
            <a:ext uri="{FF2B5EF4-FFF2-40B4-BE49-F238E27FC236}">
              <a16:creationId xmlns:a16="http://schemas.microsoft.com/office/drawing/2014/main" id="{13AA4E8B-D3E8-406B-8E31-3501C611A549}"/>
            </a:ext>
          </a:extLst>
        </xdr:cNvPr>
        <xdr:cNvSpPr/>
      </xdr:nvSpPr>
      <xdr:spPr>
        <a:xfrm>
          <a:off x="1774190" y="67411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2540</xdr:rowOff>
    </xdr:from>
    <xdr:to>
      <xdr:col>6</xdr:col>
      <xdr:colOff>38100</xdr:colOff>
      <xdr:row>39</xdr:row>
      <xdr:rowOff>104140</xdr:rowOff>
    </xdr:to>
    <xdr:sp macro="" textlink="">
      <xdr:nvSpPr>
        <xdr:cNvPr id="65" name="フローチャート: 判断 64">
          <a:extLst>
            <a:ext uri="{FF2B5EF4-FFF2-40B4-BE49-F238E27FC236}">
              <a16:creationId xmlns:a16="http://schemas.microsoft.com/office/drawing/2014/main" id="{C8B94A70-0E63-48DF-AEB5-B4BB8E83B2CE}"/>
            </a:ext>
          </a:extLst>
        </xdr:cNvPr>
        <xdr:cNvSpPr/>
      </xdr:nvSpPr>
      <xdr:spPr>
        <a:xfrm>
          <a:off x="988060" y="668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C81084E3-108A-4E5F-B0FC-6499D93B0715}"/>
            </a:ext>
          </a:extLst>
        </xdr:cNvPr>
        <xdr:cNvSpPr txBox="1"/>
      </xdr:nvSpPr>
      <xdr:spPr>
        <a:xfrm>
          <a:off x="40030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F5604E59-5AD6-40D3-9F8D-915FCF29ECEF}"/>
            </a:ext>
          </a:extLst>
        </xdr:cNvPr>
        <xdr:cNvSpPr txBox="1"/>
      </xdr:nvSpPr>
      <xdr:spPr>
        <a:xfrm>
          <a:off x="32600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D0984B59-47E4-4F21-8CB5-33E8067C7F22}"/>
            </a:ext>
          </a:extLst>
        </xdr:cNvPr>
        <xdr:cNvSpPr txBox="1"/>
      </xdr:nvSpPr>
      <xdr:spPr>
        <a:xfrm>
          <a:off x="24549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B67EE318-AF35-4B9C-8499-DB6E89EC1E92}"/>
            </a:ext>
          </a:extLst>
        </xdr:cNvPr>
        <xdr:cNvSpPr txBox="1"/>
      </xdr:nvSpPr>
      <xdr:spPr>
        <a:xfrm>
          <a:off x="1657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7AC70839-3F72-4B72-8AF3-69404C0ACDF1}"/>
            </a:ext>
          </a:extLst>
        </xdr:cNvPr>
        <xdr:cNvSpPr txBox="1"/>
      </xdr:nvSpPr>
      <xdr:spPr>
        <a:xfrm>
          <a:off x="859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13970</xdr:rowOff>
    </xdr:from>
    <xdr:to>
      <xdr:col>24</xdr:col>
      <xdr:colOff>114300</xdr:colOff>
      <xdr:row>38</xdr:row>
      <xdr:rowOff>115570</xdr:rowOff>
    </xdr:to>
    <xdr:sp macro="" textlink="">
      <xdr:nvSpPr>
        <xdr:cNvPr id="71" name="楕円 70">
          <a:extLst>
            <a:ext uri="{FF2B5EF4-FFF2-40B4-BE49-F238E27FC236}">
              <a16:creationId xmlns:a16="http://schemas.microsoft.com/office/drawing/2014/main" id="{4ED2A253-0D17-4A9C-BBE3-BAC015F43E76}"/>
            </a:ext>
          </a:extLst>
        </xdr:cNvPr>
        <xdr:cNvSpPr/>
      </xdr:nvSpPr>
      <xdr:spPr>
        <a:xfrm>
          <a:off x="4131310" y="65328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36830</xdr:rowOff>
    </xdr:from>
    <xdr:ext cx="405130" cy="259080"/>
    <xdr:sp macro="" textlink="">
      <xdr:nvSpPr>
        <xdr:cNvPr id="72" name="【道路】&#10;有形固定資産減価償却率該当値テキスト">
          <a:extLst>
            <a:ext uri="{FF2B5EF4-FFF2-40B4-BE49-F238E27FC236}">
              <a16:creationId xmlns:a16="http://schemas.microsoft.com/office/drawing/2014/main" id="{3431FB37-6501-41ED-A28E-8F925C75812F}"/>
            </a:ext>
          </a:extLst>
        </xdr:cNvPr>
        <xdr:cNvSpPr txBox="1"/>
      </xdr:nvSpPr>
      <xdr:spPr>
        <a:xfrm>
          <a:off x="4212590" y="6380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132715</xdr:rowOff>
    </xdr:from>
    <xdr:to>
      <xdr:col>20</xdr:col>
      <xdr:colOff>38100</xdr:colOff>
      <xdr:row>38</xdr:row>
      <xdr:rowOff>63500</xdr:rowOff>
    </xdr:to>
    <xdr:sp macro="" textlink="">
      <xdr:nvSpPr>
        <xdr:cNvPr id="73" name="楕円 72">
          <a:extLst>
            <a:ext uri="{FF2B5EF4-FFF2-40B4-BE49-F238E27FC236}">
              <a16:creationId xmlns:a16="http://schemas.microsoft.com/office/drawing/2014/main" id="{B42FAA53-F839-4080-A100-3FE2048FA1C4}"/>
            </a:ext>
          </a:extLst>
        </xdr:cNvPr>
        <xdr:cNvSpPr/>
      </xdr:nvSpPr>
      <xdr:spPr>
        <a:xfrm>
          <a:off x="3388360" y="6480175"/>
          <a:ext cx="7874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12065</xdr:rowOff>
    </xdr:from>
    <xdr:to>
      <xdr:col>24</xdr:col>
      <xdr:colOff>63500</xdr:colOff>
      <xdr:row>38</xdr:row>
      <xdr:rowOff>64770</xdr:rowOff>
    </xdr:to>
    <xdr:cxnSp macro="">
      <xdr:nvCxnSpPr>
        <xdr:cNvPr id="74" name="直線コネクタ 73">
          <a:extLst>
            <a:ext uri="{FF2B5EF4-FFF2-40B4-BE49-F238E27FC236}">
              <a16:creationId xmlns:a16="http://schemas.microsoft.com/office/drawing/2014/main" id="{C027A981-8609-4D52-8CD5-69BACD917535}"/>
            </a:ext>
          </a:extLst>
        </xdr:cNvPr>
        <xdr:cNvCxnSpPr/>
      </xdr:nvCxnSpPr>
      <xdr:spPr>
        <a:xfrm>
          <a:off x="3431540" y="6530975"/>
          <a:ext cx="7429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5" name="楕円 74">
          <a:extLst>
            <a:ext uri="{FF2B5EF4-FFF2-40B4-BE49-F238E27FC236}">
              <a16:creationId xmlns:a16="http://schemas.microsoft.com/office/drawing/2014/main" id="{B8DDB7C4-5E03-40BC-842D-DA3ADB7157BF}"/>
            </a:ext>
          </a:extLst>
        </xdr:cNvPr>
        <xdr:cNvSpPr/>
      </xdr:nvSpPr>
      <xdr:spPr>
        <a:xfrm>
          <a:off x="2571750" y="642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38</xdr:row>
      <xdr:rowOff>12065</xdr:rowOff>
    </xdr:to>
    <xdr:cxnSp macro="">
      <xdr:nvCxnSpPr>
        <xdr:cNvPr id="76" name="直線コネクタ 75">
          <a:extLst>
            <a:ext uri="{FF2B5EF4-FFF2-40B4-BE49-F238E27FC236}">
              <a16:creationId xmlns:a16="http://schemas.microsoft.com/office/drawing/2014/main" id="{70CD571D-E389-4DE7-8FE3-0F9D8D511178}"/>
            </a:ext>
          </a:extLst>
        </xdr:cNvPr>
        <xdr:cNvCxnSpPr/>
      </xdr:nvCxnSpPr>
      <xdr:spPr>
        <a:xfrm>
          <a:off x="2626360" y="6473190"/>
          <a:ext cx="80518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98425</xdr:rowOff>
    </xdr:from>
    <xdr:to>
      <xdr:col>10</xdr:col>
      <xdr:colOff>165100</xdr:colOff>
      <xdr:row>38</xdr:row>
      <xdr:rowOff>29210</xdr:rowOff>
    </xdr:to>
    <xdr:sp macro="" textlink="">
      <xdr:nvSpPr>
        <xdr:cNvPr id="77" name="楕円 76">
          <a:extLst>
            <a:ext uri="{FF2B5EF4-FFF2-40B4-BE49-F238E27FC236}">
              <a16:creationId xmlns:a16="http://schemas.microsoft.com/office/drawing/2014/main" id="{ABF3FE72-C8D7-435E-99BC-C98F0503610C}"/>
            </a:ext>
          </a:extLst>
        </xdr:cNvPr>
        <xdr:cNvSpPr/>
      </xdr:nvSpPr>
      <xdr:spPr>
        <a:xfrm>
          <a:off x="1774190" y="6438265"/>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133350</xdr:rowOff>
    </xdr:from>
    <xdr:to>
      <xdr:col>15</xdr:col>
      <xdr:colOff>50800</xdr:colOff>
      <xdr:row>37</xdr:row>
      <xdr:rowOff>149225</xdr:rowOff>
    </xdr:to>
    <xdr:cxnSp macro="">
      <xdr:nvCxnSpPr>
        <xdr:cNvPr id="78" name="直線コネクタ 77">
          <a:extLst>
            <a:ext uri="{FF2B5EF4-FFF2-40B4-BE49-F238E27FC236}">
              <a16:creationId xmlns:a16="http://schemas.microsoft.com/office/drawing/2014/main" id="{17EFB33E-B4B7-40C3-A61B-6808E6D4A060}"/>
            </a:ext>
          </a:extLst>
        </xdr:cNvPr>
        <xdr:cNvCxnSpPr/>
      </xdr:nvCxnSpPr>
      <xdr:spPr>
        <a:xfrm flipV="1">
          <a:off x="1828800" y="6473190"/>
          <a:ext cx="7975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57150</xdr:rowOff>
    </xdr:from>
    <xdr:to>
      <xdr:col>6</xdr:col>
      <xdr:colOff>38100</xdr:colOff>
      <xdr:row>37</xdr:row>
      <xdr:rowOff>158750</xdr:rowOff>
    </xdr:to>
    <xdr:sp macro="" textlink="">
      <xdr:nvSpPr>
        <xdr:cNvPr id="79" name="楕円 78">
          <a:extLst>
            <a:ext uri="{FF2B5EF4-FFF2-40B4-BE49-F238E27FC236}">
              <a16:creationId xmlns:a16="http://schemas.microsoft.com/office/drawing/2014/main" id="{DACBAF4D-73B7-4A21-BC4E-5BA839229A57}"/>
            </a:ext>
          </a:extLst>
        </xdr:cNvPr>
        <xdr:cNvSpPr/>
      </xdr:nvSpPr>
      <xdr:spPr>
        <a:xfrm>
          <a:off x="988060" y="639699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107950</xdr:rowOff>
    </xdr:from>
    <xdr:to>
      <xdr:col>10</xdr:col>
      <xdr:colOff>114300</xdr:colOff>
      <xdr:row>37</xdr:row>
      <xdr:rowOff>149225</xdr:rowOff>
    </xdr:to>
    <xdr:cxnSp macro="">
      <xdr:nvCxnSpPr>
        <xdr:cNvPr id="80" name="直線コネクタ 79">
          <a:extLst>
            <a:ext uri="{FF2B5EF4-FFF2-40B4-BE49-F238E27FC236}">
              <a16:creationId xmlns:a16="http://schemas.microsoft.com/office/drawing/2014/main" id="{96C5FB51-7AAB-48B7-8973-576F5F4ADD21}"/>
            </a:ext>
          </a:extLst>
        </xdr:cNvPr>
        <xdr:cNvCxnSpPr/>
      </xdr:nvCxnSpPr>
      <xdr:spPr>
        <a:xfrm>
          <a:off x="1031240" y="6449695"/>
          <a:ext cx="7975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161290</xdr:rowOff>
    </xdr:from>
    <xdr:ext cx="405130" cy="259080"/>
    <xdr:sp macro="" textlink="">
      <xdr:nvSpPr>
        <xdr:cNvPr id="81" name="n_1aveValue【道路】&#10;有形固定資産減価償却率">
          <a:extLst>
            <a:ext uri="{FF2B5EF4-FFF2-40B4-BE49-F238E27FC236}">
              <a16:creationId xmlns:a16="http://schemas.microsoft.com/office/drawing/2014/main" id="{06776F3C-3A39-4D37-B318-EE3C8CA85C2A}"/>
            </a:ext>
          </a:extLst>
        </xdr:cNvPr>
        <xdr:cNvSpPr txBox="1"/>
      </xdr:nvSpPr>
      <xdr:spPr>
        <a:xfrm>
          <a:off x="3239135" y="6849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39</xdr:row>
      <xdr:rowOff>120650</xdr:rowOff>
    </xdr:from>
    <xdr:ext cx="400685" cy="254635"/>
    <xdr:sp macro="" textlink="">
      <xdr:nvSpPr>
        <xdr:cNvPr id="82" name="n_2aveValue【道路】&#10;有形固定資産減価償却率">
          <a:extLst>
            <a:ext uri="{FF2B5EF4-FFF2-40B4-BE49-F238E27FC236}">
              <a16:creationId xmlns:a16="http://schemas.microsoft.com/office/drawing/2014/main" id="{D8138C36-1FD1-4E95-873D-FC8FD3CC572D}"/>
            </a:ext>
          </a:extLst>
        </xdr:cNvPr>
        <xdr:cNvSpPr txBox="1"/>
      </xdr:nvSpPr>
      <xdr:spPr>
        <a:xfrm>
          <a:off x="2439035" y="680910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39</xdr:row>
      <xdr:rowOff>143510</xdr:rowOff>
    </xdr:from>
    <xdr:ext cx="400685" cy="254635"/>
    <xdr:sp macro="" textlink="">
      <xdr:nvSpPr>
        <xdr:cNvPr id="83" name="n_3aveValue【道路】&#10;有形固定資産減価償却率">
          <a:extLst>
            <a:ext uri="{FF2B5EF4-FFF2-40B4-BE49-F238E27FC236}">
              <a16:creationId xmlns:a16="http://schemas.microsoft.com/office/drawing/2014/main" id="{5374EA1E-9817-46F4-97C8-2B917219E3FB}"/>
            </a:ext>
          </a:extLst>
        </xdr:cNvPr>
        <xdr:cNvSpPr txBox="1"/>
      </xdr:nvSpPr>
      <xdr:spPr>
        <a:xfrm>
          <a:off x="1641475" y="682815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39</xdr:row>
      <xdr:rowOff>95250</xdr:rowOff>
    </xdr:from>
    <xdr:ext cx="400685" cy="259080"/>
    <xdr:sp macro="" textlink="">
      <xdr:nvSpPr>
        <xdr:cNvPr id="84" name="n_4aveValue【道路】&#10;有形固定資産減価償却率">
          <a:extLst>
            <a:ext uri="{FF2B5EF4-FFF2-40B4-BE49-F238E27FC236}">
              <a16:creationId xmlns:a16="http://schemas.microsoft.com/office/drawing/2014/main" id="{B4B2603F-D255-49AD-A959-32766F93E3FA}"/>
            </a:ext>
          </a:extLst>
        </xdr:cNvPr>
        <xdr:cNvSpPr txBox="1"/>
      </xdr:nvSpPr>
      <xdr:spPr>
        <a:xfrm>
          <a:off x="855345" y="677799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79375</xdr:rowOff>
    </xdr:from>
    <xdr:ext cx="405130" cy="258445"/>
    <xdr:sp macro="" textlink="">
      <xdr:nvSpPr>
        <xdr:cNvPr id="85" name="n_1mainValue【道路】&#10;有形固定資産減価償却率">
          <a:extLst>
            <a:ext uri="{FF2B5EF4-FFF2-40B4-BE49-F238E27FC236}">
              <a16:creationId xmlns:a16="http://schemas.microsoft.com/office/drawing/2014/main" id="{3F24E25A-6702-4DDB-84B7-A6D7C07B020F}"/>
            </a:ext>
          </a:extLst>
        </xdr:cNvPr>
        <xdr:cNvSpPr txBox="1"/>
      </xdr:nvSpPr>
      <xdr:spPr>
        <a:xfrm>
          <a:off x="3239135" y="62515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29210</xdr:rowOff>
    </xdr:from>
    <xdr:ext cx="400685" cy="254635"/>
    <xdr:sp macro="" textlink="">
      <xdr:nvSpPr>
        <xdr:cNvPr id="86" name="n_2mainValue【道路】&#10;有形固定資産減価償却率">
          <a:extLst>
            <a:ext uri="{FF2B5EF4-FFF2-40B4-BE49-F238E27FC236}">
              <a16:creationId xmlns:a16="http://schemas.microsoft.com/office/drawing/2014/main" id="{96BC8C36-58E1-4DE1-B240-AF4851E19F2F}"/>
            </a:ext>
          </a:extLst>
        </xdr:cNvPr>
        <xdr:cNvSpPr txBox="1"/>
      </xdr:nvSpPr>
      <xdr:spPr>
        <a:xfrm>
          <a:off x="2439035" y="619950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45085</xdr:rowOff>
    </xdr:from>
    <xdr:ext cx="400685" cy="258445"/>
    <xdr:sp macro="" textlink="">
      <xdr:nvSpPr>
        <xdr:cNvPr id="87" name="n_3mainValue【道路】&#10;有形固定資産減価償却率">
          <a:extLst>
            <a:ext uri="{FF2B5EF4-FFF2-40B4-BE49-F238E27FC236}">
              <a16:creationId xmlns:a16="http://schemas.microsoft.com/office/drawing/2014/main" id="{A72B2F89-F8A0-4DFA-8EC2-D294E2556DBE}"/>
            </a:ext>
          </a:extLst>
        </xdr:cNvPr>
        <xdr:cNvSpPr txBox="1"/>
      </xdr:nvSpPr>
      <xdr:spPr>
        <a:xfrm>
          <a:off x="1641475" y="621919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3810</xdr:rowOff>
    </xdr:from>
    <xdr:ext cx="400685" cy="259080"/>
    <xdr:sp macro="" textlink="">
      <xdr:nvSpPr>
        <xdr:cNvPr id="88" name="n_4mainValue【道路】&#10;有形固定資産減価償却率">
          <a:extLst>
            <a:ext uri="{FF2B5EF4-FFF2-40B4-BE49-F238E27FC236}">
              <a16:creationId xmlns:a16="http://schemas.microsoft.com/office/drawing/2014/main" id="{75080F1D-B876-4E95-944D-0EB43DD1DC11}"/>
            </a:ext>
          </a:extLst>
        </xdr:cNvPr>
        <xdr:cNvSpPr txBox="1"/>
      </xdr:nvSpPr>
      <xdr:spPr>
        <a:xfrm>
          <a:off x="855345" y="61779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D2CF59E-2DB5-496A-A204-B63DF1EA79D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26F3DD2-9697-44B3-861E-D2FCE1373699}"/>
            </a:ext>
          </a:extLst>
        </xdr:cNvPr>
        <xdr:cNvSpPr/>
      </xdr:nvSpPr>
      <xdr:spPr>
        <a:xfrm>
          <a:off x="60604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0DCE6A3-0383-40C7-B962-A74CAE6F8F9A}"/>
            </a:ext>
          </a:extLst>
        </xdr:cNvPr>
        <xdr:cNvSpPr/>
      </xdr:nvSpPr>
      <xdr:spPr>
        <a:xfrm>
          <a:off x="60604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D908C28-E36C-4DCE-A2AB-0EAE84577338}"/>
            </a:ext>
          </a:extLst>
        </xdr:cNvPr>
        <xdr:cNvSpPr/>
      </xdr:nvSpPr>
      <xdr:spPr>
        <a:xfrm>
          <a:off x="69888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BED29EC-151D-4FD3-A6DC-F44E0CE77798}"/>
            </a:ext>
          </a:extLst>
        </xdr:cNvPr>
        <xdr:cNvSpPr/>
      </xdr:nvSpPr>
      <xdr:spPr>
        <a:xfrm>
          <a:off x="69888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9.585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F6604A8-B11A-4B74-9755-1C3681E792CF}"/>
            </a:ext>
          </a:extLst>
        </xdr:cNvPr>
        <xdr:cNvSpPr/>
      </xdr:nvSpPr>
      <xdr:spPr>
        <a:xfrm>
          <a:off x="80175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95C8AC2-B68A-45B4-8824-D8ED4E015CD7}"/>
            </a:ext>
          </a:extLst>
        </xdr:cNvPr>
        <xdr:cNvSpPr/>
      </xdr:nvSpPr>
      <xdr:spPr>
        <a:xfrm>
          <a:off x="80175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1916922-754B-4B51-92AE-1BE44B502744}"/>
            </a:ext>
          </a:extLst>
        </xdr:cNvPr>
        <xdr:cNvSpPr/>
      </xdr:nvSpPr>
      <xdr:spPr>
        <a:xfrm>
          <a:off x="596011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9090" cy="225425"/>
    <xdr:sp macro="" textlink="">
      <xdr:nvSpPr>
        <xdr:cNvPr id="97" name="テキスト ボックス 96">
          <a:extLst>
            <a:ext uri="{FF2B5EF4-FFF2-40B4-BE49-F238E27FC236}">
              <a16:creationId xmlns:a16="http://schemas.microsoft.com/office/drawing/2014/main" id="{E756A2F0-B1E9-4B90-89D9-3B5CC9D5A025}"/>
            </a:ext>
          </a:extLst>
        </xdr:cNvPr>
        <xdr:cNvSpPr txBox="1"/>
      </xdr:nvSpPr>
      <xdr:spPr>
        <a:xfrm>
          <a:off x="5922010" y="5143500"/>
          <a:ext cx="3390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DC68003-AC78-4F1D-9B4C-E39F273E907A}"/>
            </a:ext>
          </a:extLst>
        </xdr:cNvPr>
        <xdr:cNvCxnSpPr/>
      </xdr:nvCxnSpPr>
      <xdr:spPr>
        <a:xfrm>
          <a:off x="5960110" y="762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99" name="直線コネクタ 98">
          <a:extLst>
            <a:ext uri="{FF2B5EF4-FFF2-40B4-BE49-F238E27FC236}">
              <a16:creationId xmlns:a16="http://schemas.microsoft.com/office/drawing/2014/main" id="{27711D7C-8CE8-4D0E-BF2D-DA5278A8E527}"/>
            </a:ext>
          </a:extLst>
        </xdr:cNvPr>
        <xdr:cNvCxnSpPr/>
      </xdr:nvCxnSpPr>
      <xdr:spPr>
        <a:xfrm>
          <a:off x="5960110" y="729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2915" cy="254635"/>
    <xdr:sp macro="" textlink="">
      <xdr:nvSpPr>
        <xdr:cNvPr id="100" name="テキスト ボックス 99">
          <a:extLst>
            <a:ext uri="{FF2B5EF4-FFF2-40B4-BE49-F238E27FC236}">
              <a16:creationId xmlns:a16="http://schemas.microsoft.com/office/drawing/2014/main" id="{08444477-8835-4718-A5CF-36D9E7CFC53B}"/>
            </a:ext>
          </a:extLst>
        </xdr:cNvPr>
        <xdr:cNvSpPr txBox="1"/>
      </xdr:nvSpPr>
      <xdr:spPr>
        <a:xfrm>
          <a:off x="5527040" y="715327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1" name="直線コネクタ 100">
          <a:extLst>
            <a:ext uri="{FF2B5EF4-FFF2-40B4-BE49-F238E27FC236}">
              <a16:creationId xmlns:a16="http://schemas.microsoft.com/office/drawing/2014/main" id="{01F5EBD5-D578-4EEE-9925-8C4AB8718C12}"/>
            </a:ext>
          </a:extLst>
        </xdr:cNvPr>
        <xdr:cNvCxnSpPr/>
      </xdr:nvCxnSpPr>
      <xdr:spPr>
        <a:xfrm>
          <a:off x="5960110" y="6965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2" name="テキスト ボックス 101">
          <a:extLst>
            <a:ext uri="{FF2B5EF4-FFF2-40B4-BE49-F238E27FC236}">
              <a16:creationId xmlns:a16="http://schemas.microsoft.com/office/drawing/2014/main" id="{3E61FC0F-7FBD-4FB5-859E-FC9B5D85C035}"/>
            </a:ext>
          </a:extLst>
        </xdr:cNvPr>
        <xdr:cNvSpPr txBox="1"/>
      </xdr:nvSpPr>
      <xdr:spPr>
        <a:xfrm>
          <a:off x="5485765" y="68205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3" name="直線コネクタ 102">
          <a:extLst>
            <a:ext uri="{FF2B5EF4-FFF2-40B4-BE49-F238E27FC236}">
              <a16:creationId xmlns:a16="http://schemas.microsoft.com/office/drawing/2014/main" id="{F5C67FF0-8837-4D75-92DC-7C2768DCFAC0}"/>
            </a:ext>
          </a:extLst>
        </xdr:cNvPr>
        <xdr:cNvCxnSpPr/>
      </xdr:nvCxnSpPr>
      <xdr:spPr>
        <a:xfrm>
          <a:off x="5960110" y="664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4635"/>
    <xdr:sp macro="" textlink="">
      <xdr:nvSpPr>
        <xdr:cNvPr id="104" name="テキスト ボックス 103">
          <a:extLst>
            <a:ext uri="{FF2B5EF4-FFF2-40B4-BE49-F238E27FC236}">
              <a16:creationId xmlns:a16="http://schemas.microsoft.com/office/drawing/2014/main" id="{15F4A335-A21E-42B4-AD03-25F9A61C3BA6}"/>
            </a:ext>
          </a:extLst>
        </xdr:cNvPr>
        <xdr:cNvSpPr txBox="1"/>
      </xdr:nvSpPr>
      <xdr:spPr>
        <a:xfrm>
          <a:off x="5485765" y="649859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5" name="直線コネクタ 104">
          <a:extLst>
            <a:ext uri="{FF2B5EF4-FFF2-40B4-BE49-F238E27FC236}">
              <a16:creationId xmlns:a16="http://schemas.microsoft.com/office/drawing/2014/main" id="{F910FB36-E951-4853-AF61-45594A8934BF}"/>
            </a:ext>
          </a:extLst>
        </xdr:cNvPr>
        <xdr:cNvCxnSpPr/>
      </xdr:nvCxnSpPr>
      <xdr:spPr>
        <a:xfrm>
          <a:off x="5960110" y="6311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6" name="テキスト ボックス 105">
          <a:extLst>
            <a:ext uri="{FF2B5EF4-FFF2-40B4-BE49-F238E27FC236}">
              <a16:creationId xmlns:a16="http://schemas.microsoft.com/office/drawing/2014/main" id="{B53EA2E8-01A5-43F2-A666-E2E2B53EA5C8}"/>
            </a:ext>
          </a:extLst>
        </xdr:cNvPr>
        <xdr:cNvSpPr txBox="1"/>
      </xdr:nvSpPr>
      <xdr:spPr>
        <a:xfrm>
          <a:off x="5485765" y="61753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7" name="直線コネクタ 106">
          <a:extLst>
            <a:ext uri="{FF2B5EF4-FFF2-40B4-BE49-F238E27FC236}">
              <a16:creationId xmlns:a16="http://schemas.microsoft.com/office/drawing/2014/main" id="{79C68F5D-6CF2-45E5-A65F-FEBB2707BE58}"/>
            </a:ext>
          </a:extLst>
        </xdr:cNvPr>
        <xdr:cNvCxnSpPr/>
      </xdr:nvCxnSpPr>
      <xdr:spPr>
        <a:xfrm>
          <a:off x="5960110" y="59893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08" name="テキスト ボックス 107">
          <a:extLst>
            <a:ext uri="{FF2B5EF4-FFF2-40B4-BE49-F238E27FC236}">
              <a16:creationId xmlns:a16="http://schemas.microsoft.com/office/drawing/2014/main" id="{F414EEA1-0852-42C6-A60D-886D4E1AA93A}"/>
            </a:ext>
          </a:extLst>
        </xdr:cNvPr>
        <xdr:cNvSpPr txBox="1"/>
      </xdr:nvSpPr>
      <xdr:spPr>
        <a:xfrm>
          <a:off x="5485765" y="58489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9" name="直線コネクタ 108">
          <a:extLst>
            <a:ext uri="{FF2B5EF4-FFF2-40B4-BE49-F238E27FC236}">
              <a16:creationId xmlns:a16="http://schemas.microsoft.com/office/drawing/2014/main" id="{97474F26-67BF-4A0A-AC96-F2A20AA7A62F}"/>
            </a:ext>
          </a:extLst>
        </xdr:cNvPr>
        <xdr:cNvCxnSpPr/>
      </xdr:nvCxnSpPr>
      <xdr:spPr>
        <a:xfrm>
          <a:off x="5960110" y="566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4635"/>
    <xdr:sp macro="" textlink="">
      <xdr:nvSpPr>
        <xdr:cNvPr id="110" name="テキスト ボックス 109">
          <a:extLst>
            <a:ext uri="{FF2B5EF4-FFF2-40B4-BE49-F238E27FC236}">
              <a16:creationId xmlns:a16="http://schemas.microsoft.com/office/drawing/2014/main" id="{CA13A452-CCB3-4038-90FB-49D8EF7A2150}"/>
            </a:ext>
          </a:extLst>
        </xdr:cNvPr>
        <xdr:cNvSpPr txBox="1"/>
      </xdr:nvSpPr>
      <xdr:spPr>
        <a:xfrm>
          <a:off x="5485765" y="55162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1B52FAC-961C-4DA1-9C62-F292A1F86A45}"/>
            </a:ext>
          </a:extLst>
        </xdr:cNvPr>
        <xdr:cNvCxnSpPr/>
      </xdr:nvCxnSpPr>
      <xdr:spPr>
        <a:xfrm>
          <a:off x="5960110" y="533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2" name="テキスト ボックス 111">
          <a:extLst>
            <a:ext uri="{FF2B5EF4-FFF2-40B4-BE49-F238E27FC236}">
              <a16:creationId xmlns:a16="http://schemas.microsoft.com/office/drawing/2014/main" id="{6470AD89-777B-4823-BEFC-C80980B35337}"/>
            </a:ext>
          </a:extLst>
        </xdr:cNvPr>
        <xdr:cNvSpPr txBox="1"/>
      </xdr:nvSpPr>
      <xdr:spPr>
        <a:xfrm>
          <a:off x="5485765" y="5193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475FCFB-9142-4A29-9682-B6C87786B2C2}"/>
            </a:ext>
          </a:extLst>
        </xdr:cNvPr>
        <xdr:cNvSpPr/>
      </xdr:nvSpPr>
      <xdr:spPr>
        <a:xfrm>
          <a:off x="596011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97790</xdr:rowOff>
    </xdr:from>
    <xdr:to>
      <xdr:col>54</xdr:col>
      <xdr:colOff>189865</xdr:colOff>
      <xdr:row>41</xdr:row>
      <xdr:rowOff>64770</xdr:rowOff>
    </xdr:to>
    <xdr:cxnSp macro="">
      <xdr:nvCxnSpPr>
        <xdr:cNvPr id="114" name="直線コネクタ 113">
          <a:extLst>
            <a:ext uri="{FF2B5EF4-FFF2-40B4-BE49-F238E27FC236}">
              <a16:creationId xmlns:a16="http://schemas.microsoft.com/office/drawing/2014/main" id="{90CDCCCA-93C7-4060-9F81-EDBC0DBC7D55}"/>
            </a:ext>
          </a:extLst>
        </xdr:cNvPr>
        <xdr:cNvCxnSpPr/>
      </xdr:nvCxnSpPr>
      <xdr:spPr>
        <a:xfrm flipV="1">
          <a:off x="9429115" y="575183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68580</xdr:rowOff>
    </xdr:from>
    <xdr:ext cx="469900" cy="259080"/>
    <xdr:sp macro="" textlink="">
      <xdr:nvSpPr>
        <xdr:cNvPr id="115" name="【道路】&#10;一人当たり延長最小値テキスト">
          <a:extLst>
            <a:ext uri="{FF2B5EF4-FFF2-40B4-BE49-F238E27FC236}">
              <a16:creationId xmlns:a16="http://schemas.microsoft.com/office/drawing/2014/main" id="{F1CE02A9-3238-49F9-AC6C-D73755ED2FF4}"/>
            </a:ext>
          </a:extLst>
        </xdr:cNvPr>
        <xdr:cNvSpPr txBox="1"/>
      </xdr:nvSpPr>
      <xdr:spPr>
        <a:xfrm>
          <a:off x="9467850" y="7096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6.098</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6" name="直線コネクタ 115">
          <a:extLst>
            <a:ext uri="{FF2B5EF4-FFF2-40B4-BE49-F238E27FC236}">
              <a16:creationId xmlns:a16="http://schemas.microsoft.com/office/drawing/2014/main" id="{1FF742CB-6D8F-42B6-BF80-1D900449CCDE}"/>
            </a:ext>
          </a:extLst>
        </xdr:cNvPr>
        <xdr:cNvCxnSpPr/>
      </xdr:nvCxnSpPr>
      <xdr:spPr>
        <a:xfrm>
          <a:off x="9356090" y="70923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43815</xdr:rowOff>
    </xdr:from>
    <xdr:ext cx="534670" cy="254635"/>
    <xdr:sp macro="" textlink="">
      <xdr:nvSpPr>
        <xdr:cNvPr id="117" name="【道路】&#10;一人当たり延長最大値テキスト">
          <a:extLst>
            <a:ext uri="{FF2B5EF4-FFF2-40B4-BE49-F238E27FC236}">
              <a16:creationId xmlns:a16="http://schemas.microsoft.com/office/drawing/2014/main" id="{8E694CC3-7032-49F4-8183-2576F941D33F}"/>
            </a:ext>
          </a:extLst>
        </xdr:cNvPr>
        <xdr:cNvSpPr txBox="1"/>
      </xdr:nvSpPr>
      <xdr:spPr>
        <a:xfrm>
          <a:off x="9467850" y="553212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47.100</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97790</xdr:rowOff>
    </xdr:from>
    <xdr:to>
      <xdr:col>55</xdr:col>
      <xdr:colOff>88900</xdr:colOff>
      <xdr:row>33</xdr:row>
      <xdr:rowOff>97790</xdr:rowOff>
    </xdr:to>
    <xdr:cxnSp macro="">
      <xdr:nvCxnSpPr>
        <xdr:cNvPr id="118" name="直線コネクタ 117">
          <a:extLst>
            <a:ext uri="{FF2B5EF4-FFF2-40B4-BE49-F238E27FC236}">
              <a16:creationId xmlns:a16="http://schemas.microsoft.com/office/drawing/2014/main" id="{3F90EF3D-F16B-40D1-9215-5E7495D2FE73}"/>
            </a:ext>
          </a:extLst>
        </xdr:cNvPr>
        <xdr:cNvCxnSpPr/>
      </xdr:nvCxnSpPr>
      <xdr:spPr>
        <a:xfrm>
          <a:off x="9356090" y="57518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140970</xdr:rowOff>
    </xdr:from>
    <xdr:ext cx="534670" cy="259080"/>
    <xdr:sp macro="" textlink="">
      <xdr:nvSpPr>
        <xdr:cNvPr id="119" name="【道路】&#10;一人当たり延長平均値テキスト">
          <a:extLst>
            <a:ext uri="{FF2B5EF4-FFF2-40B4-BE49-F238E27FC236}">
              <a16:creationId xmlns:a16="http://schemas.microsoft.com/office/drawing/2014/main" id="{8C1DC847-DC3D-4A2A-B395-B7E42BD90CE6}"/>
            </a:ext>
          </a:extLst>
        </xdr:cNvPr>
        <xdr:cNvSpPr txBox="1"/>
      </xdr:nvSpPr>
      <xdr:spPr>
        <a:xfrm>
          <a:off x="9467850" y="63112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118110</xdr:rowOff>
    </xdr:from>
    <xdr:to>
      <xdr:col>55</xdr:col>
      <xdr:colOff>50800</xdr:colOff>
      <xdr:row>38</xdr:row>
      <xdr:rowOff>48260</xdr:rowOff>
    </xdr:to>
    <xdr:sp macro="" textlink="">
      <xdr:nvSpPr>
        <xdr:cNvPr id="120" name="フローチャート: 判断 119">
          <a:extLst>
            <a:ext uri="{FF2B5EF4-FFF2-40B4-BE49-F238E27FC236}">
              <a16:creationId xmlns:a16="http://schemas.microsoft.com/office/drawing/2014/main" id="{03E57FA6-3F83-42B7-BDB6-0117B85B5519}"/>
            </a:ext>
          </a:extLst>
        </xdr:cNvPr>
        <xdr:cNvSpPr/>
      </xdr:nvSpPr>
      <xdr:spPr>
        <a:xfrm>
          <a:off x="9394190" y="646366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143510</xdr:rowOff>
    </xdr:from>
    <xdr:to>
      <xdr:col>50</xdr:col>
      <xdr:colOff>165100</xdr:colOff>
      <xdr:row>38</xdr:row>
      <xdr:rowOff>73025</xdr:rowOff>
    </xdr:to>
    <xdr:sp macro="" textlink="">
      <xdr:nvSpPr>
        <xdr:cNvPr id="121" name="フローチャート: 判断 120">
          <a:extLst>
            <a:ext uri="{FF2B5EF4-FFF2-40B4-BE49-F238E27FC236}">
              <a16:creationId xmlns:a16="http://schemas.microsoft.com/office/drawing/2014/main" id="{9BC24F7E-03D4-4788-A2E4-E3878D8B6F61}"/>
            </a:ext>
          </a:extLst>
        </xdr:cNvPr>
        <xdr:cNvSpPr/>
      </xdr:nvSpPr>
      <xdr:spPr>
        <a:xfrm>
          <a:off x="8632190" y="6485255"/>
          <a:ext cx="1092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149225</xdr:rowOff>
    </xdr:from>
    <xdr:to>
      <xdr:col>46</xdr:col>
      <xdr:colOff>38100</xdr:colOff>
      <xdr:row>38</xdr:row>
      <xdr:rowOff>79375</xdr:rowOff>
    </xdr:to>
    <xdr:sp macro="" textlink="">
      <xdr:nvSpPr>
        <xdr:cNvPr id="122" name="フローチャート: 判断 121">
          <a:extLst>
            <a:ext uri="{FF2B5EF4-FFF2-40B4-BE49-F238E27FC236}">
              <a16:creationId xmlns:a16="http://schemas.microsoft.com/office/drawing/2014/main" id="{99C1CE81-494F-4ACC-92EA-AFF9E2C5DBBC}"/>
            </a:ext>
          </a:extLst>
        </xdr:cNvPr>
        <xdr:cNvSpPr/>
      </xdr:nvSpPr>
      <xdr:spPr>
        <a:xfrm>
          <a:off x="7846060" y="64928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104140</xdr:rowOff>
    </xdr:from>
    <xdr:to>
      <xdr:col>41</xdr:col>
      <xdr:colOff>101600</xdr:colOff>
      <xdr:row>39</xdr:row>
      <xdr:rowOff>34290</xdr:rowOff>
    </xdr:to>
    <xdr:sp macro="" textlink="">
      <xdr:nvSpPr>
        <xdr:cNvPr id="123" name="フローチャート: 判断 122">
          <a:extLst>
            <a:ext uri="{FF2B5EF4-FFF2-40B4-BE49-F238E27FC236}">
              <a16:creationId xmlns:a16="http://schemas.microsoft.com/office/drawing/2014/main" id="{8E2E3403-B7FA-49F5-9D9B-9E9F5FCE3FE3}"/>
            </a:ext>
          </a:extLst>
        </xdr:cNvPr>
        <xdr:cNvSpPr/>
      </xdr:nvSpPr>
      <xdr:spPr>
        <a:xfrm>
          <a:off x="7029450" y="66173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100330</xdr:rowOff>
    </xdr:from>
    <xdr:to>
      <xdr:col>36</xdr:col>
      <xdr:colOff>165100</xdr:colOff>
      <xdr:row>39</xdr:row>
      <xdr:rowOff>30480</xdr:rowOff>
    </xdr:to>
    <xdr:sp macro="" textlink="">
      <xdr:nvSpPr>
        <xdr:cNvPr id="124" name="フローチャート: 判断 123">
          <a:extLst>
            <a:ext uri="{FF2B5EF4-FFF2-40B4-BE49-F238E27FC236}">
              <a16:creationId xmlns:a16="http://schemas.microsoft.com/office/drawing/2014/main" id="{234E1005-1EF5-4DA5-BB9C-300D8E6B6583}"/>
            </a:ext>
          </a:extLst>
        </xdr:cNvPr>
        <xdr:cNvSpPr/>
      </xdr:nvSpPr>
      <xdr:spPr>
        <a:xfrm>
          <a:off x="6231890" y="661162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37C4C1DD-3227-4A4E-B554-652C6484F844}"/>
            </a:ext>
          </a:extLst>
        </xdr:cNvPr>
        <xdr:cNvSpPr txBox="1"/>
      </xdr:nvSpPr>
      <xdr:spPr>
        <a:xfrm>
          <a:off x="92583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A5203C50-F3A3-4DB9-9CC9-937A01DD9985}"/>
            </a:ext>
          </a:extLst>
        </xdr:cNvPr>
        <xdr:cNvSpPr txBox="1"/>
      </xdr:nvSpPr>
      <xdr:spPr>
        <a:xfrm>
          <a:off x="8515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600E9BE6-1F3B-4DB6-ACEC-664DF5E9417E}"/>
            </a:ext>
          </a:extLst>
        </xdr:cNvPr>
        <xdr:cNvSpPr txBox="1"/>
      </xdr:nvSpPr>
      <xdr:spPr>
        <a:xfrm>
          <a:off x="7717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868A7385-D83B-4532-90EB-1239BBF3F0A6}"/>
            </a:ext>
          </a:extLst>
        </xdr:cNvPr>
        <xdr:cNvSpPr txBox="1"/>
      </xdr:nvSpPr>
      <xdr:spPr>
        <a:xfrm>
          <a:off x="691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BCF48057-4087-4D10-A911-C98BA966BF85}"/>
            </a:ext>
          </a:extLst>
        </xdr:cNvPr>
        <xdr:cNvSpPr txBox="1"/>
      </xdr:nvSpPr>
      <xdr:spPr>
        <a:xfrm>
          <a:off x="6115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86995</xdr:rowOff>
    </xdr:from>
    <xdr:to>
      <xdr:col>55</xdr:col>
      <xdr:colOff>50800</xdr:colOff>
      <xdr:row>39</xdr:row>
      <xdr:rowOff>17780</xdr:rowOff>
    </xdr:to>
    <xdr:sp macro="" textlink="">
      <xdr:nvSpPr>
        <xdr:cNvPr id="130" name="楕円 129">
          <a:extLst>
            <a:ext uri="{FF2B5EF4-FFF2-40B4-BE49-F238E27FC236}">
              <a16:creationId xmlns:a16="http://schemas.microsoft.com/office/drawing/2014/main" id="{781DD175-567F-49F2-ABA3-E23C4BC25CDC}"/>
            </a:ext>
          </a:extLst>
        </xdr:cNvPr>
        <xdr:cNvSpPr/>
      </xdr:nvSpPr>
      <xdr:spPr>
        <a:xfrm>
          <a:off x="9394190" y="6604000"/>
          <a:ext cx="9017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65405</xdr:rowOff>
    </xdr:from>
    <xdr:ext cx="534670" cy="254635"/>
    <xdr:sp macro="" textlink="">
      <xdr:nvSpPr>
        <xdr:cNvPr id="131" name="【道路】&#10;一人当たり延長該当値テキスト">
          <a:extLst>
            <a:ext uri="{FF2B5EF4-FFF2-40B4-BE49-F238E27FC236}">
              <a16:creationId xmlns:a16="http://schemas.microsoft.com/office/drawing/2014/main" id="{A60C1BD4-8359-4005-AF7F-7E9C1F5D4BDF}"/>
            </a:ext>
          </a:extLst>
        </xdr:cNvPr>
        <xdr:cNvSpPr txBox="1"/>
      </xdr:nvSpPr>
      <xdr:spPr>
        <a:xfrm>
          <a:off x="9467850" y="65786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101600</xdr:rowOff>
    </xdr:from>
    <xdr:to>
      <xdr:col>50</xdr:col>
      <xdr:colOff>165100</xdr:colOff>
      <xdr:row>39</xdr:row>
      <xdr:rowOff>31750</xdr:rowOff>
    </xdr:to>
    <xdr:sp macro="" textlink="">
      <xdr:nvSpPr>
        <xdr:cNvPr id="132" name="楕円 131">
          <a:extLst>
            <a:ext uri="{FF2B5EF4-FFF2-40B4-BE49-F238E27FC236}">
              <a16:creationId xmlns:a16="http://schemas.microsoft.com/office/drawing/2014/main" id="{D1A82BE4-775B-4CFA-834C-CD87C1193E07}"/>
            </a:ext>
          </a:extLst>
        </xdr:cNvPr>
        <xdr:cNvSpPr/>
      </xdr:nvSpPr>
      <xdr:spPr>
        <a:xfrm>
          <a:off x="8632190" y="6612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137795</xdr:rowOff>
    </xdr:from>
    <xdr:to>
      <xdr:col>55</xdr:col>
      <xdr:colOff>0</xdr:colOff>
      <xdr:row>38</xdr:row>
      <xdr:rowOff>152400</xdr:rowOff>
    </xdr:to>
    <xdr:cxnSp macro="">
      <xdr:nvCxnSpPr>
        <xdr:cNvPr id="133" name="直線コネクタ 132">
          <a:extLst>
            <a:ext uri="{FF2B5EF4-FFF2-40B4-BE49-F238E27FC236}">
              <a16:creationId xmlns:a16="http://schemas.microsoft.com/office/drawing/2014/main" id="{4F5D65B0-9EDA-45E4-97CB-CB9F12E6DC09}"/>
            </a:ext>
          </a:extLst>
        </xdr:cNvPr>
        <xdr:cNvCxnSpPr/>
      </xdr:nvCxnSpPr>
      <xdr:spPr>
        <a:xfrm flipV="1">
          <a:off x="8686800" y="6649085"/>
          <a:ext cx="7429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112395</xdr:rowOff>
    </xdr:from>
    <xdr:to>
      <xdr:col>46</xdr:col>
      <xdr:colOff>38100</xdr:colOff>
      <xdr:row>39</xdr:row>
      <xdr:rowOff>42545</xdr:rowOff>
    </xdr:to>
    <xdr:sp macro="" textlink="">
      <xdr:nvSpPr>
        <xdr:cNvPr id="134" name="楕円 133">
          <a:extLst>
            <a:ext uri="{FF2B5EF4-FFF2-40B4-BE49-F238E27FC236}">
              <a16:creationId xmlns:a16="http://schemas.microsoft.com/office/drawing/2014/main" id="{246774B6-D54E-4CDF-AD79-99EB8CF95195}"/>
            </a:ext>
          </a:extLst>
        </xdr:cNvPr>
        <xdr:cNvSpPr/>
      </xdr:nvSpPr>
      <xdr:spPr>
        <a:xfrm>
          <a:off x="7846060" y="66274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152400</xdr:rowOff>
    </xdr:from>
    <xdr:to>
      <xdr:col>50</xdr:col>
      <xdr:colOff>114300</xdr:colOff>
      <xdr:row>38</xdr:row>
      <xdr:rowOff>163195</xdr:rowOff>
    </xdr:to>
    <xdr:cxnSp macro="">
      <xdr:nvCxnSpPr>
        <xdr:cNvPr id="135" name="直線コネクタ 134">
          <a:extLst>
            <a:ext uri="{FF2B5EF4-FFF2-40B4-BE49-F238E27FC236}">
              <a16:creationId xmlns:a16="http://schemas.microsoft.com/office/drawing/2014/main" id="{8693C642-F97E-49A9-8F50-CA395124A0F4}"/>
            </a:ext>
          </a:extLst>
        </xdr:cNvPr>
        <xdr:cNvCxnSpPr/>
      </xdr:nvCxnSpPr>
      <xdr:spPr>
        <a:xfrm flipV="1">
          <a:off x="7889240" y="6667500"/>
          <a:ext cx="7975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122555</xdr:rowOff>
    </xdr:from>
    <xdr:to>
      <xdr:col>41</xdr:col>
      <xdr:colOff>101600</xdr:colOff>
      <xdr:row>39</xdr:row>
      <xdr:rowOff>52705</xdr:rowOff>
    </xdr:to>
    <xdr:sp macro="" textlink="">
      <xdr:nvSpPr>
        <xdr:cNvPr id="136" name="楕円 135">
          <a:extLst>
            <a:ext uri="{FF2B5EF4-FFF2-40B4-BE49-F238E27FC236}">
              <a16:creationId xmlns:a16="http://schemas.microsoft.com/office/drawing/2014/main" id="{BCF2FD02-787E-4792-B0E1-B4D5940E7051}"/>
            </a:ext>
          </a:extLst>
        </xdr:cNvPr>
        <xdr:cNvSpPr/>
      </xdr:nvSpPr>
      <xdr:spPr>
        <a:xfrm>
          <a:off x="7029450" y="6639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163195</xdr:rowOff>
    </xdr:from>
    <xdr:to>
      <xdr:col>45</xdr:col>
      <xdr:colOff>177800</xdr:colOff>
      <xdr:row>39</xdr:row>
      <xdr:rowOff>1905</xdr:rowOff>
    </xdr:to>
    <xdr:cxnSp macro="">
      <xdr:nvCxnSpPr>
        <xdr:cNvPr id="137" name="直線コネクタ 136">
          <a:extLst>
            <a:ext uri="{FF2B5EF4-FFF2-40B4-BE49-F238E27FC236}">
              <a16:creationId xmlns:a16="http://schemas.microsoft.com/office/drawing/2014/main" id="{011185D3-5AF8-44D7-93FE-79D7DE2B0AEB}"/>
            </a:ext>
          </a:extLst>
        </xdr:cNvPr>
        <xdr:cNvCxnSpPr/>
      </xdr:nvCxnSpPr>
      <xdr:spPr>
        <a:xfrm flipV="1">
          <a:off x="7084060" y="6680200"/>
          <a:ext cx="8051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132715</xdr:rowOff>
    </xdr:from>
    <xdr:to>
      <xdr:col>36</xdr:col>
      <xdr:colOff>165100</xdr:colOff>
      <xdr:row>39</xdr:row>
      <xdr:rowOff>63500</xdr:rowOff>
    </xdr:to>
    <xdr:sp macro="" textlink="">
      <xdr:nvSpPr>
        <xdr:cNvPr id="138" name="楕円 137">
          <a:extLst>
            <a:ext uri="{FF2B5EF4-FFF2-40B4-BE49-F238E27FC236}">
              <a16:creationId xmlns:a16="http://schemas.microsoft.com/office/drawing/2014/main" id="{1271788E-61B3-4EC8-8D8F-976DFF87028F}"/>
            </a:ext>
          </a:extLst>
        </xdr:cNvPr>
        <xdr:cNvSpPr/>
      </xdr:nvSpPr>
      <xdr:spPr>
        <a:xfrm>
          <a:off x="6231890" y="6651625"/>
          <a:ext cx="10922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xdr:rowOff>
    </xdr:from>
    <xdr:to>
      <xdr:col>41</xdr:col>
      <xdr:colOff>50800</xdr:colOff>
      <xdr:row>39</xdr:row>
      <xdr:rowOff>12065</xdr:rowOff>
    </xdr:to>
    <xdr:cxnSp macro="">
      <xdr:nvCxnSpPr>
        <xdr:cNvPr id="139" name="直線コネクタ 138">
          <a:extLst>
            <a:ext uri="{FF2B5EF4-FFF2-40B4-BE49-F238E27FC236}">
              <a16:creationId xmlns:a16="http://schemas.microsoft.com/office/drawing/2014/main" id="{26D72149-E60D-4D73-B3C7-9D91D014ED30}"/>
            </a:ext>
          </a:extLst>
        </xdr:cNvPr>
        <xdr:cNvCxnSpPr/>
      </xdr:nvCxnSpPr>
      <xdr:spPr>
        <a:xfrm flipV="1">
          <a:off x="6286500" y="6688455"/>
          <a:ext cx="7975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36</xdr:row>
      <xdr:rowOff>89535</xdr:rowOff>
    </xdr:from>
    <xdr:ext cx="534670" cy="254635"/>
    <xdr:sp macro="" textlink="">
      <xdr:nvSpPr>
        <xdr:cNvPr id="140" name="n_1aveValue【道路】&#10;一人当たり延長">
          <a:extLst>
            <a:ext uri="{FF2B5EF4-FFF2-40B4-BE49-F238E27FC236}">
              <a16:creationId xmlns:a16="http://schemas.microsoft.com/office/drawing/2014/main" id="{ED45320B-7157-4477-85F0-75B1CD61ED31}"/>
            </a:ext>
          </a:extLst>
        </xdr:cNvPr>
        <xdr:cNvSpPr txBox="1"/>
      </xdr:nvSpPr>
      <xdr:spPr>
        <a:xfrm>
          <a:off x="8422005" y="626554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36</xdr:row>
      <xdr:rowOff>95885</xdr:rowOff>
    </xdr:from>
    <xdr:ext cx="530225" cy="259080"/>
    <xdr:sp macro="" textlink="">
      <xdr:nvSpPr>
        <xdr:cNvPr id="141" name="n_2aveValue【道路】&#10;一人当たり延長">
          <a:extLst>
            <a:ext uri="{FF2B5EF4-FFF2-40B4-BE49-F238E27FC236}">
              <a16:creationId xmlns:a16="http://schemas.microsoft.com/office/drawing/2014/main" id="{C731DDF2-45E0-4DE4-8ADF-F2FB2C6C29F1}"/>
            </a:ext>
          </a:extLst>
        </xdr:cNvPr>
        <xdr:cNvSpPr txBox="1"/>
      </xdr:nvSpPr>
      <xdr:spPr>
        <a:xfrm>
          <a:off x="7640955" y="62642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22.952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50800</xdr:rowOff>
    </xdr:from>
    <xdr:ext cx="530225" cy="259080"/>
    <xdr:sp macro="" textlink="">
      <xdr:nvSpPr>
        <xdr:cNvPr id="142" name="n_3aveValue【道路】&#10;一人当たり延長">
          <a:extLst>
            <a:ext uri="{FF2B5EF4-FFF2-40B4-BE49-F238E27FC236}">
              <a16:creationId xmlns:a16="http://schemas.microsoft.com/office/drawing/2014/main" id="{BC7E3840-A1A2-406F-9042-7AB5F75008DE}"/>
            </a:ext>
          </a:extLst>
        </xdr:cNvPr>
        <xdr:cNvSpPr txBox="1"/>
      </xdr:nvSpPr>
      <xdr:spPr>
        <a:xfrm>
          <a:off x="6854825" y="63982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46990</xdr:rowOff>
    </xdr:from>
    <xdr:ext cx="530225" cy="259080"/>
    <xdr:sp macro="" textlink="">
      <xdr:nvSpPr>
        <xdr:cNvPr id="143" name="n_4aveValue【道路】&#10;一人当たり延長">
          <a:extLst>
            <a:ext uri="{FF2B5EF4-FFF2-40B4-BE49-F238E27FC236}">
              <a16:creationId xmlns:a16="http://schemas.microsoft.com/office/drawing/2014/main" id="{C1893EA4-EF61-421C-A4F6-5797BAA53FC1}"/>
            </a:ext>
          </a:extLst>
        </xdr:cNvPr>
        <xdr:cNvSpPr txBox="1"/>
      </xdr:nvSpPr>
      <xdr:spPr>
        <a:xfrm>
          <a:off x="6038215" y="63925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19.215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22860</xdr:rowOff>
    </xdr:from>
    <xdr:ext cx="534670" cy="259080"/>
    <xdr:sp macro="" textlink="">
      <xdr:nvSpPr>
        <xdr:cNvPr id="144" name="n_1mainValue【道路】&#10;一人当たり延長">
          <a:extLst>
            <a:ext uri="{FF2B5EF4-FFF2-40B4-BE49-F238E27FC236}">
              <a16:creationId xmlns:a16="http://schemas.microsoft.com/office/drawing/2014/main" id="{8223E92D-453E-4FC6-8A7F-A1B5C99ECB3E}"/>
            </a:ext>
          </a:extLst>
        </xdr:cNvPr>
        <xdr:cNvSpPr txBox="1"/>
      </xdr:nvSpPr>
      <xdr:spPr>
        <a:xfrm>
          <a:off x="8422005" y="670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19.158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33655</xdr:rowOff>
    </xdr:from>
    <xdr:ext cx="530225" cy="258445"/>
    <xdr:sp macro="" textlink="">
      <xdr:nvSpPr>
        <xdr:cNvPr id="145" name="n_2mainValue【道路】&#10;一人当たり延長">
          <a:extLst>
            <a:ext uri="{FF2B5EF4-FFF2-40B4-BE49-F238E27FC236}">
              <a16:creationId xmlns:a16="http://schemas.microsoft.com/office/drawing/2014/main" id="{8C2053E7-FB0D-4F05-9AA9-644A3F11CC7E}"/>
            </a:ext>
          </a:extLst>
        </xdr:cNvPr>
        <xdr:cNvSpPr txBox="1"/>
      </xdr:nvSpPr>
      <xdr:spPr>
        <a:xfrm>
          <a:off x="7640955" y="671830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18.827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43815</xdr:rowOff>
    </xdr:from>
    <xdr:ext cx="530225" cy="254635"/>
    <xdr:sp macro="" textlink="">
      <xdr:nvSpPr>
        <xdr:cNvPr id="146" name="n_3mainValue【道路】&#10;一人当たり延長">
          <a:extLst>
            <a:ext uri="{FF2B5EF4-FFF2-40B4-BE49-F238E27FC236}">
              <a16:creationId xmlns:a16="http://schemas.microsoft.com/office/drawing/2014/main" id="{E508BF55-6DF2-4729-BA3E-3FA509B29C09}"/>
            </a:ext>
          </a:extLst>
        </xdr:cNvPr>
        <xdr:cNvSpPr txBox="1"/>
      </xdr:nvSpPr>
      <xdr:spPr>
        <a:xfrm>
          <a:off x="6854825" y="67322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39</xdr:row>
      <xdr:rowOff>53975</xdr:rowOff>
    </xdr:from>
    <xdr:ext cx="530225" cy="254635"/>
    <xdr:sp macro="" textlink="">
      <xdr:nvSpPr>
        <xdr:cNvPr id="147" name="n_4mainValue【道路】&#10;一人当たり延長">
          <a:extLst>
            <a:ext uri="{FF2B5EF4-FFF2-40B4-BE49-F238E27FC236}">
              <a16:creationId xmlns:a16="http://schemas.microsoft.com/office/drawing/2014/main" id="{F538DA00-9841-4180-9505-B160959F160B}"/>
            </a:ext>
          </a:extLst>
        </xdr:cNvPr>
        <xdr:cNvSpPr txBox="1"/>
      </xdr:nvSpPr>
      <xdr:spPr>
        <a:xfrm>
          <a:off x="6038215" y="67443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D3BF941-9150-4761-9145-4834C2703C1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CC2DF0E-EF1F-46E0-A65F-4F68CF2023EE}"/>
            </a:ext>
          </a:extLst>
        </xdr:cNvPr>
        <xdr:cNvSpPr/>
      </xdr:nvSpPr>
      <xdr:spPr>
        <a:xfrm>
          <a:off x="8166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46FC47F-10B5-4D2B-BA71-7055E5E7EFC0}"/>
            </a:ext>
          </a:extLst>
        </xdr:cNvPr>
        <xdr:cNvSpPr/>
      </xdr:nvSpPr>
      <xdr:spPr>
        <a:xfrm>
          <a:off x="8166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365FC64-9A7D-4076-9CE9-D28A41B9CEBD}"/>
            </a:ext>
          </a:extLst>
        </xdr:cNvPr>
        <xdr:cNvSpPr/>
      </xdr:nvSpPr>
      <xdr:spPr>
        <a:xfrm>
          <a:off x="17145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FEF247C-619E-4218-AEF0-2AE8EC70B3F6}"/>
            </a:ext>
          </a:extLst>
        </xdr:cNvPr>
        <xdr:cNvSpPr/>
      </xdr:nvSpPr>
      <xdr:spPr>
        <a:xfrm>
          <a:off x="17145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4A62DA5-C113-4697-A33D-D2E2BF0B07C1}"/>
            </a:ext>
          </a:extLst>
        </xdr:cNvPr>
        <xdr:cNvSpPr/>
      </xdr:nvSpPr>
      <xdr:spPr>
        <a:xfrm>
          <a:off x="27432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6B37AFA-350A-48B6-9B78-72BB5A51649B}"/>
            </a:ext>
          </a:extLst>
        </xdr:cNvPr>
        <xdr:cNvSpPr/>
      </xdr:nvSpPr>
      <xdr:spPr>
        <a:xfrm>
          <a:off x="27432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040010E-C971-45FE-920B-21BA43D3B2FB}"/>
            </a:ext>
          </a:extLst>
        </xdr:cNvPr>
        <xdr:cNvSpPr/>
      </xdr:nvSpPr>
      <xdr:spPr>
        <a:xfrm>
          <a:off x="6858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005" cy="225425"/>
    <xdr:sp macro="" textlink="">
      <xdr:nvSpPr>
        <xdr:cNvPr id="156" name="テキスト ボックス 155">
          <a:extLst>
            <a:ext uri="{FF2B5EF4-FFF2-40B4-BE49-F238E27FC236}">
              <a16:creationId xmlns:a16="http://schemas.microsoft.com/office/drawing/2014/main" id="{351E790F-289D-4664-A54E-848E8F23C771}"/>
            </a:ext>
          </a:extLst>
        </xdr:cNvPr>
        <xdr:cNvSpPr txBox="1"/>
      </xdr:nvSpPr>
      <xdr:spPr>
        <a:xfrm>
          <a:off x="66675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AA29609-63BA-4BBA-A6CF-BF7F082AB5BD}"/>
            </a:ext>
          </a:extLst>
        </xdr:cNvPr>
        <xdr:cNvCxnSpPr/>
      </xdr:nvCxnSpPr>
      <xdr:spPr>
        <a:xfrm>
          <a:off x="6858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915" cy="254635"/>
    <xdr:sp macro="" textlink="">
      <xdr:nvSpPr>
        <xdr:cNvPr id="158" name="テキスト ボックス 157">
          <a:extLst>
            <a:ext uri="{FF2B5EF4-FFF2-40B4-BE49-F238E27FC236}">
              <a16:creationId xmlns:a16="http://schemas.microsoft.com/office/drawing/2014/main" id="{B1A3E7E8-D090-4076-B65E-8CB9296EF141}"/>
            </a:ext>
          </a:extLst>
        </xdr:cNvPr>
        <xdr:cNvSpPr txBox="1"/>
      </xdr:nvSpPr>
      <xdr:spPr>
        <a:xfrm>
          <a:off x="273685" y="11285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08ADD9B0-98A4-4301-BCED-8A9BF9411F72}"/>
            </a:ext>
          </a:extLst>
        </xdr:cNvPr>
        <xdr:cNvCxnSpPr/>
      </xdr:nvCxnSpPr>
      <xdr:spPr>
        <a:xfrm>
          <a:off x="685800" y="10972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4635"/>
    <xdr:sp macro="" textlink="">
      <xdr:nvSpPr>
        <xdr:cNvPr id="160" name="テキスト ボックス 159">
          <a:extLst>
            <a:ext uri="{FF2B5EF4-FFF2-40B4-BE49-F238E27FC236}">
              <a16:creationId xmlns:a16="http://schemas.microsoft.com/office/drawing/2014/main" id="{A269873B-8F6B-45E1-9031-1C1A4ECF0FCA}"/>
            </a:ext>
          </a:extLst>
        </xdr:cNvPr>
        <xdr:cNvSpPr txBox="1"/>
      </xdr:nvSpPr>
      <xdr:spPr>
        <a:xfrm>
          <a:off x="343535" y="108286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C9439A01-E0D6-4482-B0BB-028147392487}"/>
            </a:ext>
          </a:extLst>
        </xdr:cNvPr>
        <xdr:cNvCxnSpPr/>
      </xdr:nvCxnSpPr>
      <xdr:spPr>
        <a:xfrm>
          <a:off x="685800" y="1051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4635"/>
    <xdr:sp macro="" textlink="">
      <xdr:nvSpPr>
        <xdr:cNvPr id="162" name="テキスト ボックス 161">
          <a:extLst>
            <a:ext uri="{FF2B5EF4-FFF2-40B4-BE49-F238E27FC236}">
              <a16:creationId xmlns:a16="http://schemas.microsoft.com/office/drawing/2014/main" id="{3167AF1E-8E35-4280-B574-A7DCF4D319AE}"/>
            </a:ext>
          </a:extLst>
        </xdr:cNvPr>
        <xdr:cNvSpPr txBox="1"/>
      </xdr:nvSpPr>
      <xdr:spPr>
        <a:xfrm>
          <a:off x="343535" y="1037526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21D273A9-1488-471B-9100-9EDF4DE76537}"/>
            </a:ext>
          </a:extLst>
        </xdr:cNvPr>
        <xdr:cNvCxnSpPr/>
      </xdr:nvCxnSpPr>
      <xdr:spPr>
        <a:xfrm>
          <a:off x="685800" y="1005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4635"/>
    <xdr:sp macro="" textlink="">
      <xdr:nvSpPr>
        <xdr:cNvPr id="164" name="テキスト ボックス 163">
          <a:extLst>
            <a:ext uri="{FF2B5EF4-FFF2-40B4-BE49-F238E27FC236}">
              <a16:creationId xmlns:a16="http://schemas.microsoft.com/office/drawing/2014/main" id="{26924BDA-D3A4-46A5-9EE6-650DFC907ED2}"/>
            </a:ext>
          </a:extLst>
        </xdr:cNvPr>
        <xdr:cNvSpPr txBox="1"/>
      </xdr:nvSpPr>
      <xdr:spPr>
        <a:xfrm>
          <a:off x="343535" y="99142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020554B5-E2BA-4D1C-B4B4-7BE20C03E583}"/>
            </a:ext>
          </a:extLst>
        </xdr:cNvPr>
        <xdr:cNvCxnSpPr/>
      </xdr:nvCxnSpPr>
      <xdr:spPr>
        <a:xfrm>
          <a:off x="685800" y="960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4635"/>
    <xdr:sp macro="" textlink="">
      <xdr:nvSpPr>
        <xdr:cNvPr id="166" name="テキスト ボックス 165">
          <a:extLst>
            <a:ext uri="{FF2B5EF4-FFF2-40B4-BE49-F238E27FC236}">
              <a16:creationId xmlns:a16="http://schemas.microsoft.com/office/drawing/2014/main" id="{A841B1FC-A99B-4F89-BDBE-A9B7F1D06052}"/>
            </a:ext>
          </a:extLst>
        </xdr:cNvPr>
        <xdr:cNvSpPr txBox="1"/>
      </xdr:nvSpPr>
      <xdr:spPr>
        <a:xfrm>
          <a:off x="343535" y="94570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A944BEF-F7CB-45E6-AA2D-6A424BFB9998}"/>
            </a:ext>
          </a:extLst>
        </xdr:cNvPr>
        <xdr:cNvCxnSpPr/>
      </xdr:nvCxnSpPr>
      <xdr:spPr>
        <a:xfrm>
          <a:off x="6858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4645" cy="254635"/>
    <xdr:sp macro="" textlink="">
      <xdr:nvSpPr>
        <xdr:cNvPr id="168" name="テキスト ボックス 167">
          <a:extLst>
            <a:ext uri="{FF2B5EF4-FFF2-40B4-BE49-F238E27FC236}">
              <a16:creationId xmlns:a16="http://schemas.microsoft.com/office/drawing/2014/main" id="{92706DA0-3027-4981-AA97-21706D237F3B}"/>
            </a:ext>
          </a:extLst>
        </xdr:cNvPr>
        <xdr:cNvSpPr txBox="1"/>
      </xdr:nvSpPr>
      <xdr:spPr>
        <a:xfrm>
          <a:off x="386715" y="9003665"/>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FAC2D868-E79E-46E7-ABAC-2F6AC80EF37A}"/>
            </a:ext>
          </a:extLst>
        </xdr:cNvPr>
        <xdr:cNvSpPr/>
      </xdr:nvSpPr>
      <xdr:spPr>
        <a:xfrm>
          <a:off x="6858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164465</xdr:rowOff>
    </xdr:from>
    <xdr:to>
      <xdr:col>24</xdr:col>
      <xdr:colOff>62865</xdr:colOff>
      <xdr:row>64</xdr:row>
      <xdr:rowOff>45720</xdr:rowOff>
    </xdr:to>
    <xdr:cxnSp macro="">
      <xdr:nvCxnSpPr>
        <xdr:cNvPr id="170" name="直線コネクタ 169">
          <a:extLst>
            <a:ext uri="{FF2B5EF4-FFF2-40B4-BE49-F238E27FC236}">
              <a16:creationId xmlns:a16="http://schemas.microsoft.com/office/drawing/2014/main" id="{2DB46AF6-F872-4E61-8724-2CDA5950AFD1}"/>
            </a:ext>
          </a:extLst>
        </xdr:cNvPr>
        <xdr:cNvCxnSpPr/>
      </xdr:nvCxnSpPr>
      <xdr:spPr>
        <a:xfrm flipV="1">
          <a:off x="4173855" y="9769475"/>
          <a:ext cx="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49530</xdr:rowOff>
    </xdr:from>
    <xdr:ext cx="405130" cy="259080"/>
    <xdr:sp macro="" textlink="">
      <xdr:nvSpPr>
        <xdr:cNvPr id="171" name="【橋りょう・トンネル】&#10;有形固定資産減価償却率最小値テキスト">
          <a:extLst>
            <a:ext uri="{FF2B5EF4-FFF2-40B4-BE49-F238E27FC236}">
              <a16:creationId xmlns:a16="http://schemas.microsoft.com/office/drawing/2014/main" id="{D2EDB430-7926-4304-9A41-47BC907839CB}"/>
            </a:ext>
          </a:extLst>
        </xdr:cNvPr>
        <xdr:cNvSpPr txBox="1"/>
      </xdr:nvSpPr>
      <xdr:spPr>
        <a:xfrm>
          <a:off x="4212590" y="1102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45720</xdr:rowOff>
    </xdr:from>
    <xdr:to>
      <xdr:col>24</xdr:col>
      <xdr:colOff>152400</xdr:colOff>
      <xdr:row>64</xdr:row>
      <xdr:rowOff>45720</xdr:rowOff>
    </xdr:to>
    <xdr:cxnSp macro="">
      <xdr:nvCxnSpPr>
        <xdr:cNvPr id="172" name="直線コネクタ 171">
          <a:extLst>
            <a:ext uri="{FF2B5EF4-FFF2-40B4-BE49-F238E27FC236}">
              <a16:creationId xmlns:a16="http://schemas.microsoft.com/office/drawing/2014/main" id="{ADAD37FF-43EC-4230-8C6B-25474FDF0138}"/>
            </a:ext>
          </a:extLst>
        </xdr:cNvPr>
        <xdr:cNvCxnSpPr/>
      </xdr:nvCxnSpPr>
      <xdr:spPr>
        <a:xfrm>
          <a:off x="4112260" y="110204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111125</xdr:rowOff>
    </xdr:from>
    <xdr:ext cx="405130" cy="254635"/>
    <xdr:sp macro="" textlink="">
      <xdr:nvSpPr>
        <xdr:cNvPr id="173" name="【橋りょう・トンネル】&#10;有形固定資産減価償却率最大値テキスト">
          <a:extLst>
            <a:ext uri="{FF2B5EF4-FFF2-40B4-BE49-F238E27FC236}">
              <a16:creationId xmlns:a16="http://schemas.microsoft.com/office/drawing/2014/main" id="{95EAE006-D28A-4125-9AFC-81EA331FC991}"/>
            </a:ext>
          </a:extLst>
        </xdr:cNvPr>
        <xdr:cNvSpPr txBox="1"/>
      </xdr:nvSpPr>
      <xdr:spPr>
        <a:xfrm>
          <a:off x="4212590" y="954087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27.2</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164465</xdr:rowOff>
    </xdr:from>
    <xdr:to>
      <xdr:col>24</xdr:col>
      <xdr:colOff>152400</xdr:colOff>
      <xdr:row>56</xdr:row>
      <xdr:rowOff>164465</xdr:rowOff>
    </xdr:to>
    <xdr:cxnSp macro="">
      <xdr:nvCxnSpPr>
        <xdr:cNvPr id="174" name="直線コネクタ 173">
          <a:extLst>
            <a:ext uri="{FF2B5EF4-FFF2-40B4-BE49-F238E27FC236}">
              <a16:creationId xmlns:a16="http://schemas.microsoft.com/office/drawing/2014/main" id="{2ECD6B89-FF61-4F86-9EF3-B1CC814CE1CD}"/>
            </a:ext>
          </a:extLst>
        </xdr:cNvPr>
        <xdr:cNvCxnSpPr/>
      </xdr:nvCxnSpPr>
      <xdr:spPr>
        <a:xfrm>
          <a:off x="4112260" y="97694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153670</xdr:rowOff>
    </xdr:from>
    <xdr:ext cx="405130" cy="259080"/>
    <xdr:sp macro="" textlink="">
      <xdr:nvSpPr>
        <xdr:cNvPr id="175" name="【橋りょう・トンネル】&#10;有形固定資産減価償却率平均値テキスト">
          <a:extLst>
            <a:ext uri="{FF2B5EF4-FFF2-40B4-BE49-F238E27FC236}">
              <a16:creationId xmlns:a16="http://schemas.microsoft.com/office/drawing/2014/main" id="{D8380C02-FB17-4169-A4CB-830AD102075A}"/>
            </a:ext>
          </a:extLst>
        </xdr:cNvPr>
        <xdr:cNvSpPr txBox="1"/>
      </xdr:nvSpPr>
      <xdr:spPr>
        <a:xfrm>
          <a:off x="4212590" y="106121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62</xdr:row>
      <xdr:rowOff>3810</xdr:rowOff>
    </xdr:from>
    <xdr:to>
      <xdr:col>24</xdr:col>
      <xdr:colOff>114300</xdr:colOff>
      <xdr:row>62</xdr:row>
      <xdr:rowOff>105410</xdr:rowOff>
    </xdr:to>
    <xdr:sp macro="" textlink="">
      <xdr:nvSpPr>
        <xdr:cNvPr id="176" name="フローチャート: 判断 175">
          <a:extLst>
            <a:ext uri="{FF2B5EF4-FFF2-40B4-BE49-F238E27FC236}">
              <a16:creationId xmlns:a16="http://schemas.microsoft.com/office/drawing/2014/main" id="{3F637B9A-E82C-42DB-859D-308E20F31825}"/>
            </a:ext>
          </a:extLst>
        </xdr:cNvPr>
        <xdr:cNvSpPr/>
      </xdr:nvSpPr>
      <xdr:spPr>
        <a:xfrm>
          <a:off x="4131310" y="106356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150495</xdr:rowOff>
    </xdr:from>
    <xdr:to>
      <xdr:col>20</xdr:col>
      <xdr:colOff>38100</xdr:colOff>
      <xdr:row>62</xdr:row>
      <xdr:rowOff>80645</xdr:rowOff>
    </xdr:to>
    <xdr:sp macro="" textlink="">
      <xdr:nvSpPr>
        <xdr:cNvPr id="177" name="フローチャート: 判断 176">
          <a:extLst>
            <a:ext uri="{FF2B5EF4-FFF2-40B4-BE49-F238E27FC236}">
              <a16:creationId xmlns:a16="http://schemas.microsoft.com/office/drawing/2014/main" id="{A9528D04-7A64-4867-B150-29F98C4C66DD}"/>
            </a:ext>
          </a:extLst>
        </xdr:cNvPr>
        <xdr:cNvSpPr/>
      </xdr:nvSpPr>
      <xdr:spPr>
        <a:xfrm>
          <a:off x="3388360" y="1060894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123190</xdr:rowOff>
    </xdr:from>
    <xdr:to>
      <xdr:col>15</xdr:col>
      <xdr:colOff>101600</xdr:colOff>
      <xdr:row>62</xdr:row>
      <xdr:rowOff>53340</xdr:rowOff>
    </xdr:to>
    <xdr:sp macro="" textlink="">
      <xdr:nvSpPr>
        <xdr:cNvPr id="178" name="フローチャート: 判断 177">
          <a:extLst>
            <a:ext uri="{FF2B5EF4-FFF2-40B4-BE49-F238E27FC236}">
              <a16:creationId xmlns:a16="http://schemas.microsoft.com/office/drawing/2014/main" id="{54CDEB65-3F0C-482F-8A6E-65051AC3CEE7}"/>
            </a:ext>
          </a:extLst>
        </xdr:cNvPr>
        <xdr:cNvSpPr/>
      </xdr:nvSpPr>
      <xdr:spPr>
        <a:xfrm>
          <a:off x="2571750" y="105835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79375</xdr:rowOff>
    </xdr:from>
    <xdr:to>
      <xdr:col>10</xdr:col>
      <xdr:colOff>165100</xdr:colOff>
      <xdr:row>62</xdr:row>
      <xdr:rowOff>9525</xdr:rowOff>
    </xdr:to>
    <xdr:sp macro="" textlink="">
      <xdr:nvSpPr>
        <xdr:cNvPr id="179" name="フローチャート: 判断 178">
          <a:extLst>
            <a:ext uri="{FF2B5EF4-FFF2-40B4-BE49-F238E27FC236}">
              <a16:creationId xmlns:a16="http://schemas.microsoft.com/office/drawing/2014/main" id="{FEE2D030-250A-4D31-B671-27F3234EEE68}"/>
            </a:ext>
          </a:extLst>
        </xdr:cNvPr>
        <xdr:cNvSpPr/>
      </xdr:nvSpPr>
      <xdr:spPr>
        <a:xfrm>
          <a:off x="1774190" y="105378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38100</xdr:rowOff>
    </xdr:from>
    <xdr:to>
      <xdr:col>6</xdr:col>
      <xdr:colOff>38100</xdr:colOff>
      <xdr:row>61</xdr:row>
      <xdr:rowOff>139700</xdr:rowOff>
    </xdr:to>
    <xdr:sp macro="" textlink="">
      <xdr:nvSpPr>
        <xdr:cNvPr id="180" name="フローチャート: 判断 179">
          <a:extLst>
            <a:ext uri="{FF2B5EF4-FFF2-40B4-BE49-F238E27FC236}">
              <a16:creationId xmlns:a16="http://schemas.microsoft.com/office/drawing/2014/main" id="{2879DBB0-3C5A-4AE0-91E2-8E6D3C37AB85}"/>
            </a:ext>
          </a:extLst>
        </xdr:cNvPr>
        <xdr:cNvSpPr/>
      </xdr:nvSpPr>
      <xdr:spPr>
        <a:xfrm>
          <a:off x="988060" y="10496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635"/>
    <xdr:sp macro="" textlink="">
      <xdr:nvSpPr>
        <xdr:cNvPr id="181" name="テキスト ボックス 180">
          <a:extLst>
            <a:ext uri="{FF2B5EF4-FFF2-40B4-BE49-F238E27FC236}">
              <a16:creationId xmlns:a16="http://schemas.microsoft.com/office/drawing/2014/main" id="{35F67F3A-76A9-48EE-A903-6C77C5FE5B62}"/>
            </a:ext>
          </a:extLst>
        </xdr:cNvPr>
        <xdr:cNvSpPr txBox="1"/>
      </xdr:nvSpPr>
      <xdr:spPr>
        <a:xfrm>
          <a:off x="400304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4635"/>
    <xdr:sp macro="" textlink="">
      <xdr:nvSpPr>
        <xdr:cNvPr id="182" name="テキスト ボックス 181">
          <a:extLst>
            <a:ext uri="{FF2B5EF4-FFF2-40B4-BE49-F238E27FC236}">
              <a16:creationId xmlns:a16="http://schemas.microsoft.com/office/drawing/2014/main" id="{AA1AAE99-144B-4FDC-B7BF-F45CB588F5BD}"/>
            </a:ext>
          </a:extLst>
        </xdr:cNvPr>
        <xdr:cNvSpPr txBox="1"/>
      </xdr:nvSpPr>
      <xdr:spPr>
        <a:xfrm>
          <a:off x="32600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4635"/>
    <xdr:sp macro="" textlink="">
      <xdr:nvSpPr>
        <xdr:cNvPr id="183" name="テキスト ボックス 182">
          <a:extLst>
            <a:ext uri="{FF2B5EF4-FFF2-40B4-BE49-F238E27FC236}">
              <a16:creationId xmlns:a16="http://schemas.microsoft.com/office/drawing/2014/main" id="{025EBA19-D049-4BB8-A260-C162F1F4C8F9}"/>
            </a:ext>
          </a:extLst>
        </xdr:cNvPr>
        <xdr:cNvSpPr txBox="1"/>
      </xdr:nvSpPr>
      <xdr:spPr>
        <a:xfrm>
          <a:off x="24549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4635"/>
    <xdr:sp macro="" textlink="">
      <xdr:nvSpPr>
        <xdr:cNvPr id="184" name="テキスト ボックス 183">
          <a:extLst>
            <a:ext uri="{FF2B5EF4-FFF2-40B4-BE49-F238E27FC236}">
              <a16:creationId xmlns:a16="http://schemas.microsoft.com/office/drawing/2014/main" id="{A7DB396D-1ED8-4A30-9B69-D1564EEAD03C}"/>
            </a:ext>
          </a:extLst>
        </xdr:cNvPr>
        <xdr:cNvSpPr txBox="1"/>
      </xdr:nvSpPr>
      <xdr:spPr>
        <a:xfrm>
          <a:off x="16573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4635"/>
    <xdr:sp macro="" textlink="">
      <xdr:nvSpPr>
        <xdr:cNvPr id="185" name="テキスト ボックス 184">
          <a:extLst>
            <a:ext uri="{FF2B5EF4-FFF2-40B4-BE49-F238E27FC236}">
              <a16:creationId xmlns:a16="http://schemas.microsoft.com/office/drawing/2014/main" id="{C61DF53E-C341-48E0-8C83-178EF80624C1}"/>
            </a:ext>
          </a:extLst>
        </xdr:cNvPr>
        <xdr:cNvSpPr txBox="1"/>
      </xdr:nvSpPr>
      <xdr:spPr>
        <a:xfrm>
          <a:off x="8597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118110</xdr:rowOff>
    </xdr:from>
    <xdr:to>
      <xdr:col>24</xdr:col>
      <xdr:colOff>114300</xdr:colOff>
      <xdr:row>62</xdr:row>
      <xdr:rowOff>48260</xdr:rowOff>
    </xdr:to>
    <xdr:sp macro="" textlink="">
      <xdr:nvSpPr>
        <xdr:cNvPr id="186" name="楕円 185">
          <a:extLst>
            <a:ext uri="{FF2B5EF4-FFF2-40B4-BE49-F238E27FC236}">
              <a16:creationId xmlns:a16="http://schemas.microsoft.com/office/drawing/2014/main" id="{2886219F-80DB-46E8-9F0E-A5418CEB13AE}"/>
            </a:ext>
          </a:extLst>
        </xdr:cNvPr>
        <xdr:cNvSpPr/>
      </xdr:nvSpPr>
      <xdr:spPr>
        <a:xfrm>
          <a:off x="4131310" y="105784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140970</xdr:rowOff>
    </xdr:from>
    <xdr:ext cx="405130" cy="259080"/>
    <xdr:sp macro="" textlink="">
      <xdr:nvSpPr>
        <xdr:cNvPr id="187" name="【橋りょう・トンネル】&#10;有形固定資産減価償却率該当値テキスト">
          <a:extLst>
            <a:ext uri="{FF2B5EF4-FFF2-40B4-BE49-F238E27FC236}">
              <a16:creationId xmlns:a16="http://schemas.microsoft.com/office/drawing/2014/main" id="{7AA9C19D-6D22-45FF-BFAE-12CBD72D9CEE}"/>
            </a:ext>
          </a:extLst>
        </xdr:cNvPr>
        <xdr:cNvSpPr txBox="1"/>
      </xdr:nvSpPr>
      <xdr:spPr>
        <a:xfrm>
          <a:off x="4212590" y="10426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90805</xdr:rowOff>
    </xdr:from>
    <xdr:to>
      <xdr:col>20</xdr:col>
      <xdr:colOff>38100</xdr:colOff>
      <xdr:row>62</xdr:row>
      <xdr:rowOff>20955</xdr:rowOff>
    </xdr:to>
    <xdr:sp macro="" textlink="">
      <xdr:nvSpPr>
        <xdr:cNvPr id="188" name="楕円 187">
          <a:extLst>
            <a:ext uri="{FF2B5EF4-FFF2-40B4-BE49-F238E27FC236}">
              <a16:creationId xmlns:a16="http://schemas.microsoft.com/office/drawing/2014/main" id="{E8B21901-C396-40CA-9906-89496FAB0C47}"/>
            </a:ext>
          </a:extLst>
        </xdr:cNvPr>
        <xdr:cNvSpPr/>
      </xdr:nvSpPr>
      <xdr:spPr>
        <a:xfrm>
          <a:off x="3388360" y="1055306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141605</xdr:rowOff>
    </xdr:from>
    <xdr:to>
      <xdr:col>24</xdr:col>
      <xdr:colOff>63500</xdr:colOff>
      <xdr:row>61</xdr:row>
      <xdr:rowOff>168910</xdr:rowOff>
    </xdr:to>
    <xdr:cxnSp macro="">
      <xdr:nvCxnSpPr>
        <xdr:cNvPr id="189" name="直線コネクタ 188">
          <a:extLst>
            <a:ext uri="{FF2B5EF4-FFF2-40B4-BE49-F238E27FC236}">
              <a16:creationId xmlns:a16="http://schemas.microsoft.com/office/drawing/2014/main" id="{82FC353A-75DF-405F-AA31-8BA46077A03B}"/>
            </a:ext>
          </a:extLst>
        </xdr:cNvPr>
        <xdr:cNvCxnSpPr/>
      </xdr:nvCxnSpPr>
      <xdr:spPr>
        <a:xfrm>
          <a:off x="3431540" y="10598150"/>
          <a:ext cx="7429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77470</xdr:rowOff>
    </xdr:from>
    <xdr:to>
      <xdr:col>15</xdr:col>
      <xdr:colOff>101600</xdr:colOff>
      <xdr:row>62</xdr:row>
      <xdr:rowOff>7620</xdr:rowOff>
    </xdr:to>
    <xdr:sp macro="" textlink="">
      <xdr:nvSpPr>
        <xdr:cNvPr id="190" name="楕円 189">
          <a:extLst>
            <a:ext uri="{FF2B5EF4-FFF2-40B4-BE49-F238E27FC236}">
              <a16:creationId xmlns:a16="http://schemas.microsoft.com/office/drawing/2014/main" id="{7AC43C0F-40DD-4F93-80B5-A9DD2E7AF731}"/>
            </a:ext>
          </a:extLst>
        </xdr:cNvPr>
        <xdr:cNvSpPr/>
      </xdr:nvSpPr>
      <xdr:spPr>
        <a:xfrm>
          <a:off x="2571750" y="105359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128270</xdr:rowOff>
    </xdr:from>
    <xdr:to>
      <xdr:col>19</xdr:col>
      <xdr:colOff>177800</xdr:colOff>
      <xdr:row>61</xdr:row>
      <xdr:rowOff>141605</xdr:rowOff>
    </xdr:to>
    <xdr:cxnSp macro="">
      <xdr:nvCxnSpPr>
        <xdr:cNvPr id="191" name="直線コネクタ 190">
          <a:extLst>
            <a:ext uri="{FF2B5EF4-FFF2-40B4-BE49-F238E27FC236}">
              <a16:creationId xmlns:a16="http://schemas.microsoft.com/office/drawing/2014/main" id="{3D457E8D-D9E2-4FDE-809E-3F54D8F648D5}"/>
            </a:ext>
          </a:extLst>
        </xdr:cNvPr>
        <xdr:cNvCxnSpPr/>
      </xdr:nvCxnSpPr>
      <xdr:spPr>
        <a:xfrm>
          <a:off x="2626360" y="10590530"/>
          <a:ext cx="8051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127635</xdr:rowOff>
    </xdr:from>
    <xdr:to>
      <xdr:col>10</xdr:col>
      <xdr:colOff>165100</xdr:colOff>
      <xdr:row>62</xdr:row>
      <xdr:rowOff>57785</xdr:rowOff>
    </xdr:to>
    <xdr:sp macro="" textlink="">
      <xdr:nvSpPr>
        <xdr:cNvPr id="192" name="楕円 191">
          <a:extLst>
            <a:ext uri="{FF2B5EF4-FFF2-40B4-BE49-F238E27FC236}">
              <a16:creationId xmlns:a16="http://schemas.microsoft.com/office/drawing/2014/main" id="{870D8590-E0B0-44B5-A7B4-49DF17968922}"/>
            </a:ext>
          </a:extLst>
        </xdr:cNvPr>
        <xdr:cNvSpPr/>
      </xdr:nvSpPr>
      <xdr:spPr>
        <a:xfrm>
          <a:off x="1774190" y="1058989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128270</xdr:rowOff>
    </xdr:from>
    <xdr:to>
      <xdr:col>15</xdr:col>
      <xdr:colOff>50800</xdr:colOff>
      <xdr:row>62</xdr:row>
      <xdr:rowOff>6985</xdr:rowOff>
    </xdr:to>
    <xdr:cxnSp macro="">
      <xdr:nvCxnSpPr>
        <xdr:cNvPr id="193" name="直線コネクタ 192">
          <a:extLst>
            <a:ext uri="{FF2B5EF4-FFF2-40B4-BE49-F238E27FC236}">
              <a16:creationId xmlns:a16="http://schemas.microsoft.com/office/drawing/2014/main" id="{3D3EA0B6-34EB-4728-8257-240D1BE9A059}"/>
            </a:ext>
          </a:extLst>
        </xdr:cNvPr>
        <xdr:cNvCxnSpPr/>
      </xdr:nvCxnSpPr>
      <xdr:spPr>
        <a:xfrm flipV="1">
          <a:off x="1828800" y="10590530"/>
          <a:ext cx="79756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106680</xdr:rowOff>
    </xdr:from>
    <xdr:to>
      <xdr:col>6</xdr:col>
      <xdr:colOff>38100</xdr:colOff>
      <xdr:row>62</xdr:row>
      <xdr:rowOff>36830</xdr:rowOff>
    </xdr:to>
    <xdr:sp macro="" textlink="">
      <xdr:nvSpPr>
        <xdr:cNvPr id="194" name="楕円 193">
          <a:extLst>
            <a:ext uri="{FF2B5EF4-FFF2-40B4-BE49-F238E27FC236}">
              <a16:creationId xmlns:a16="http://schemas.microsoft.com/office/drawing/2014/main" id="{115BDC4B-A21C-4593-BF45-3FF7010E4781}"/>
            </a:ext>
          </a:extLst>
        </xdr:cNvPr>
        <xdr:cNvSpPr/>
      </xdr:nvSpPr>
      <xdr:spPr>
        <a:xfrm>
          <a:off x="988060" y="1056322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157480</xdr:rowOff>
    </xdr:from>
    <xdr:to>
      <xdr:col>10</xdr:col>
      <xdr:colOff>114300</xdr:colOff>
      <xdr:row>62</xdr:row>
      <xdr:rowOff>6985</xdr:rowOff>
    </xdr:to>
    <xdr:cxnSp macro="">
      <xdr:nvCxnSpPr>
        <xdr:cNvPr id="195" name="直線コネクタ 194">
          <a:extLst>
            <a:ext uri="{FF2B5EF4-FFF2-40B4-BE49-F238E27FC236}">
              <a16:creationId xmlns:a16="http://schemas.microsoft.com/office/drawing/2014/main" id="{A7145F15-E6D0-47A4-8EC3-D832FDC66426}"/>
            </a:ext>
          </a:extLst>
        </xdr:cNvPr>
        <xdr:cNvCxnSpPr/>
      </xdr:nvCxnSpPr>
      <xdr:spPr>
        <a:xfrm>
          <a:off x="1031240" y="10617835"/>
          <a:ext cx="7975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62</xdr:row>
      <xdr:rowOff>71755</xdr:rowOff>
    </xdr:from>
    <xdr:ext cx="405130" cy="259080"/>
    <xdr:sp macro="" textlink="">
      <xdr:nvSpPr>
        <xdr:cNvPr id="196" name="n_1aveValue【橋りょう・トンネル】&#10;有形固定資産減価償却率">
          <a:extLst>
            <a:ext uri="{FF2B5EF4-FFF2-40B4-BE49-F238E27FC236}">
              <a16:creationId xmlns:a16="http://schemas.microsoft.com/office/drawing/2014/main" id="{ED65BFF3-B445-49AD-9B70-665DC7F8D2F8}"/>
            </a:ext>
          </a:extLst>
        </xdr:cNvPr>
        <xdr:cNvSpPr txBox="1"/>
      </xdr:nvSpPr>
      <xdr:spPr>
        <a:xfrm>
          <a:off x="3239135" y="10699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62</xdr:row>
      <xdr:rowOff>44450</xdr:rowOff>
    </xdr:from>
    <xdr:ext cx="400685" cy="259080"/>
    <xdr:sp macro="" textlink="">
      <xdr:nvSpPr>
        <xdr:cNvPr id="197" name="n_2aveValue【橋りょう・トンネル】&#10;有形固定資産減価償却率">
          <a:extLst>
            <a:ext uri="{FF2B5EF4-FFF2-40B4-BE49-F238E27FC236}">
              <a16:creationId xmlns:a16="http://schemas.microsoft.com/office/drawing/2014/main" id="{A9D92D48-7E35-4E6E-8DD6-A3F6DC8E5573}"/>
            </a:ext>
          </a:extLst>
        </xdr:cNvPr>
        <xdr:cNvSpPr txBox="1"/>
      </xdr:nvSpPr>
      <xdr:spPr>
        <a:xfrm>
          <a:off x="2439035" y="1067625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26035</xdr:rowOff>
    </xdr:from>
    <xdr:ext cx="400685" cy="259080"/>
    <xdr:sp macro="" textlink="">
      <xdr:nvSpPr>
        <xdr:cNvPr id="198" name="n_3aveValue【橋りょう・トンネル】&#10;有形固定資産減価償却率">
          <a:extLst>
            <a:ext uri="{FF2B5EF4-FFF2-40B4-BE49-F238E27FC236}">
              <a16:creationId xmlns:a16="http://schemas.microsoft.com/office/drawing/2014/main" id="{E4A93CB1-2998-4618-9648-6D96454C771F}"/>
            </a:ext>
          </a:extLst>
        </xdr:cNvPr>
        <xdr:cNvSpPr txBox="1"/>
      </xdr:nvSpPr>
      <xdr:spPr>
        <a:xfrm>
          <a:off x="1641475" y="1030922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156210</xdr:rowOff>
    </xdr:from>
    <xdr:ext cx="400685" cy="254635"/>
    <xdr:sp macro="" textlink="">
      <xdr:nvSpPr>
        <xdr:cNvPr id="199" name="n_4aveValue【橋りょう・トンネル】&#10;有形固定資産減価償却率">
          <a:extLst>
            <a:ext uri="{FF2B5EF4-FFF2-40B4-BE49-F238E27FC236}">
              <a16:creationId xmlns:a16="http://schemas.microsoft.com/office/drawing/2014/main" id="{6DB27CD3-85A1-496C-940A-48C5167B3DE3}"/>
            </a:ext>
          </a:extLst>
        </xdr:cNvPr>
        <xdr:cNvSpPr txBox="1"/>
      </xdr:nvSpPr>
      <xdr:spPr>
        <a:xfrm>
          <a:off x="855345" y="1027366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37465</xdr:rowOff>
    </xdr:from>
    <xdr:ext cx="405130" cy="259080"/>
    <xdr:sp macro="" textlink="">
      <xdr:nvSpPr>
        <xdr:cNvPr id="200" name="n_1mainValue【橋りょう・トンネル】&#10;有形固定資産減価償却率">
          <a:extLst>
            <a:ext uri="{FF2B5EF4-FFF2-40B4-BE49-F238E27FC236}">
              <a16:creationId xmlns:a16="http://schemas.microsoft.com/office/drawing/2014/main" id="{5E2C6A77-ABDA-4CD2-8268-951F9114376C}"/>
            </a:ext>
          </a:extLst>
        </xdr:cNvPr>
        <xdr:cNvSpPr txBox="1"/>
      </xdr:nvSpPr>
      <xdr:spPr>
        <a:xfrm>
          <a:off x="3239135" y="10324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60</xdr:row>
      <xdr:rowOff>24130</xdr:rowOff>
    </xdr:from>
    <xdr:ext cx="400685" cy="259080"/>
    <xdr:sp macro="" textlink="">
      <xdr:nvSpPr>
        <xdr:cNvPr id="201" name="n_2mainValue【橋りょう・トンネル】&#10;有形固定資産減価償却率">
          <a:extLst>
            <a:ext uri="{FF2B5EF4-FFF2-40B4-BE49-F238E27FC236}">
              <a16:creationId xmlns:a16="http://schemas.microsoft.com/office/drawing/2014/main" id="{F4ED5DB7-6642-455A-AC96-329695B94448}"/>
            </a:ext>
          </a:extLst>
        </xdr:cNvPr>
        <xdr:cNvSpPr txBox="1"/>
      </xdr:nvSpPr>
      <xdr:spPr>
        <a:xfrm>
          <a:off x="2439035" y="103073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48895</xdr:rowOff>
    </xdr:from>
    <xdr:ext cx="400685" cy="259080"/>
    <xdr:sp macro="" textlink="">
      <xdr:nvSpPr>
        <xdr:cNvPr id="202" name="n_3mainValue【橋りょう・トンネル】&#10;有形固定資産減価償却率">
          <a:extLst>
            <a:ext uri="{FF2B5EF4-FFF2-40B4-BE49-F238E27FC236}">
              <a16:creationId xmlns:a16="http://schemas.microsoft.com/office/drawing/2014/main" id="{16086E48-41B4-40A2-9F8B-3524D520B9BB}"/>
            </a:ext>
          </a:extLst>
        </xdr:cNvPr>
        <xdr:cNvSpPr txBox="1"/>
      </xdr:nvSpPr>
      <xdr:spPr>
        <a:xfrm>
          <a:off x="1641475" y="106807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27940</xdr:rowOff>
    </xdr:from>
    <xdr:ext cx="400685" cy="259080"/>
    <xdr:sp macro="" textlink="">
      <xdr:nvSpPr>
        <xdr:cNvPr id="203" name="n_4mainValue【橋りょう・トンネル】&#10;有形固定資産減価償却率">
          <a:extLst>
            <a:ext uri="{FF2B5EF4-FFF2-40B4-BE49-F238E27FC236}">
              <a16:creationId xmlns:a16="http://schemas.microsoft.com/office/drawing/2014/main" id="{D5B066A5-96F1-483F-B7DF-1B93DA5150D2}"/>
            </a:ext>
          </a:extLst>
        </xdr:cNvPr>
        <xdr:cNvSpPr txBox="1"/>
      </xdr:nvSpPr>
      <xdr:spPr>
        <a:xfrm>
          <a:off x="855345" y="106559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3FA5F3B-0422-44EC-BADA-8B0CF324D4B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7CC9758-FF95-48BA-A64F-601704F47231}"/>
            </a:ext>
          </a:extLst>
        </xdr:cNvPr>
        <xdr:cNvSpPr/>
      </xdr:nvSpPr>
      <xdr:spPr>
        <a:xfrm>
          <a:off x="60604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94CD8485-332C-44B6-9A48-5B5AACBB1BE0}"/>
            </a:ext>
          </a:extLst>
        </xdr:cNvPr>
        <xdr:cNvSpPr/>
      </xdr:nvSpPr>
      <xdr:spPr>
        <a:xfrm>
          <a:off x="60604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D95E952-D9EA-490B-A59D-154FFC6414F9}"/>
            </a:ext>
          </a:extLst>
        </xdr:cNvPr>
        <xdr:cNvSpPr/>
      </xdr:nvSpPr>
      <xdr:spPr>
        <a:xfrm>
          <a:off x="69888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E03EFD5-937D-4DEB-AF6C-E05E4C526E9D}"/>
            </a:ext>
          </a:extLst>
        </xdr:cNvPr>
        <xdr:cNvSpPr/>
      </xdr:nvSpPr>
      <xdr:spPr>
        <a:xfrm>
          <a:off x="69888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162,999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EB4E9797-2915-4A83-94CD-665FA64F889D}"/>
            </a:ext>
          </a:extLst>
        </xdr:cNvPr>
        <xdr:cNvSpPr/>
      </xdr:nvSpPr>
      <xdr:spPr>
        <a:xfrm>
          <a:off x="80175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D21EF4D-3605-40E3-BA0A-5AEF1B5F9154}"/>
            </a:ext>
          </a:extLst>
        </xdr:cNvPr>
        <xdr:cNvSpPr/>
      </xdr:nvSpPr>
      <xdr:spPr>
        <a:xfrm>
          <a:off x="80175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134,424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FFDE860-D1B5-47D5-9DDD-CC89EB5D455F}"/>
            </a:ext>
          </a:extLst>
        </xdr:cNvPr>
        <xdr:cNvSpPr/>
      </xdr:nvSpPr>
      <xdr:spPr>
        <a:xfrm>
          <a:off x="596011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5440" cy="225425"/>
    <xdr:sp macro="" textlink="">
      <xdr:nvSpPr>
        <xdr:cNvPr id="212" name="テキスト ボックス 211">
          <a:extLst>
            <a:ext uri="{FF2B5EF4-FFF2-40B4-BE49-F238E27FC236}">
              <a16:creationId xmlns:a16="http://schemas.microsoft.com/office/drawing/2014/main" id="{E5B2ECB3-209C-4250-9724-D7FB7E60739A}"/>
            </a:ext>
          </a:extLst>
        </xdr:cNvPr>
        <xdr:cNvSpPr txBox="1"/>
      </xdr:nvSpPr>
      <xdr:spPr>
        <a:xfrm>
          <a:off x="592201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E9F0EF1-CE10-4FA3-9246-937AA125DC9C}"/>
            </a:ext>
          </a:extLst>
        </xdr:cNvPr>
        <xdr:cNvCxnSpPr/>
      </xdr:nvCxnSpPr>
      <xdr:spPr>
        <a:xfrm>
          <a:off x="5960110" y="1143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9644E68B-37A8-4039-B719-FF438A7908D3}"/>
            </a:ext>
          </a:extLst>
        </xdr:cNvPr>
        <xdr:cNvCxnSpPr/>
      </xdr:nvCxnSpPr>
      <xdr:spPr>
        <a:xfrm>
          <a:off x="5960110" y="1104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4475" cy="259080"/>
    <xdr:sp macro="" textlink="">
      <xdr:nvSpPr>
        <xdr:cNvPr id="215" name="テキスト ボックス 214">
          <a:extLst>
            <a:ext uri="{FF2B5EF4-FFF2-40B4-BE49-F238E27FC236}">
              <a16:creationId xmlns:a16="http://schemas.microsoft.com/office/drawing/2014/main" id="{B715A972-44E8-46FA-83C5-6DCC7A9A6BBD}"/>
            </a:ext>
          </a:extLst>
        </xdr:cNvPr>
        <xdr:cNvSpPr txBox="1"/>
      </xdr:nvSpPr>
      <xdr:spPr>
        <a:xfrm>
          <a:off x="5724525" y="10904855"/>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18BC2FA0-226A-440E-81AE-E8BA86ADA54F}"/>
            </a:ext>
          </a:extLst>
        </xdr:cNvPr>
        <xdr:cNvCxnSpPr/>
      </xdr:nvCxnSpPr>
      <xdr:spPr>
        <a:xfrm>
          <a:off x="5960110" y="1066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67310</xdr:rowOff>
    </xdr:from>
    <xdr:ext cx="681355" cy="259080"/>
    <xdr:sp macro="" textlink="">
      <xdr:nvSpPr>
        <xdr:cNvPr id="217" name="テキスト ボックス 216">
          <a:extLst>
            <a:ext uri="{FF2B5EF4-FFF2-40B4-BE49-F238E27FC236}">
              <a16:creationId xmlns:a16="http://schemas.microsoft.com/office/drawing/2014/main" id="{6A4C2E73-737C-4DCE-BE59-8502648D58F2}"/>
            </a:ext>
          </a:extLst>
        </xdr:cNvPr>
        <xdr:cNvSpPr txBox="1"/>
      </xdr:nvSpPr>
      <xdr:spPr>
        <a:xfrm>
          <a:off x="5331460" y="10523855"/>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1834E758-3EE6-44CB-ABC0-FE31D60AF5C8}"/>
            </a:ext>
          </a:extLst>
        </xdr:cNvPr>
        <xdr:cNvCxnSpPr/>
      </xdr:nvCxnSpPr>
      <xdr:spPr>
        <a:xfrm>
          <a:off x="5960110" y="1028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1355" cy="254635"/>
    <xdr:sp macro="" textlink="">
      <xdr:nvSpPr>
        <xdr:cNvPr id="219" name="テキスト ボックス 218">
          <a:extLst>
            <a:ext uri="{FF2B5EF4-FFF2-40B4-BE49-F238E27FC236}">
              <a16:creationId xmlns:a16="http://schemas.microsoft.com/office/drawing/2014/main" id="{92E4AE9A-CFE7-4E14-A7A5-C54906E13A80}"/>
            </a:ext>
          </a:extLst>
        </xdr:cNvPr>
        <xdr:cNvSpPr txBox="1"/>
      </xdr:nvSpPr>
      <xdr:spPr>
        <a:xfrm>
          <a:off x="5331460" y="10142855"/>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D78EA207-D62E-43BF-9E60-F9C7B4CCDEF9}"/>
            </a:ext>
          </a:extLst>
        </xdr:cNvPr>
        <xdr:cNvCxnSpPr/>
      </xdr:nvCxnSpPr>
      <xdr:spPr>
        <a:xfrm>
          <a:off x="596011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1355" cy="259080"/>
    <xdr:sp macro="" textlink="">
      <xdr:nvSpPr>
        <xdr:cNvPr id="221" name="テキスト ボックス 220">
          <a:extLst>
            <a:ext uri="{FF2B5EF4-FFF2-40B4-BE49-F238E27FC236}">
              <a16:creationId xmlns:a16="http://schemas.microsoft.com/office/drawing/2014/main" id="{4E9D7F0E-681E-4343-83B9-80888324F0A6}"/>
            </a:ext>
          </a:extLst>
        </xdr:cNvPr>
        <xdr:cNvSpPr txBox="1"/>
      </xdr:nvSpPr>
      <xdr:spPr>
        <a:xfrm>
          <a:off x="5331460" y="9765665"/>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2D0901D2-B0B6-4C26-A306-131A9BD65C2F}"/>
            </a:ext>
          </a:extLst>
        </xdr:cNvPr>
        <xdr:cNvCxnSpPr/>
      </xdr:nvCxnSpPr>
      <xdr:spPr>
        <a:xfrm>
          <a:off x="5960110" y="9521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1355" cy="259080"/>
    <xdr:sp macro="" textlink="">
      <xdr:nvSpPr>
        <xdr:cNvPr id="223" name="テキスト ボックス 222">
          <a:extLst>
            <a:ext uri="{FF2B5EF4-FFF2-40B4-BE49-F238E27FC236}">
              <a16:creationId xmlns:a16="http://schemas.microsoft.com/office/drawing/2014/main" id="{E9624FA6-CD31-4419-BD39-625878078275}"/>
            </a:ext>
          </a:extLst>
        </xdr:cNvPr>
        <xdr:cNvSpPr txBox="1"/>
      </xdr:nvSpPr>
      <xdr:spPr>
        <a:xfrm>
          <a:off x="5331460" y="9384665"/>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C116AEE0-4F9D-4CDB-8BC0-18A2A87ECF43}"/>
            </a:ext>
          </a:extLst>
        </xdr:cNvPr>
        <xdr:cNvCxnSpPr/>
      </xdr:nvCxnSpPr>
      <xdr:spPr>
        <a:xfrm>
          <a:off x="5960110" y="914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1355" cy="254635"/>
    <xdr:sp macro="" textlink="">
      <xdr:nvSpPr>
        <xdr:cNvPr id="225" name="テキスト ボックス 224">
          <a:extLst>
            <a:ext uri="{FF2B5EF4-FFF2-40B4-BE49-F238E27FC236}">
              <a16:creationId xmlns:a16="http://schemas.microsoft.com/office/drawing/2014/main" id="{1F780FC4-191D-41A2-99B2-E503E35A2EB9}"/>
            </a:ext>
          </a:extLst>
        </xdr:cNvPr>
        <xdr:cNvSpPr txBox="1"/>
      </xdr:nvSpPr>
      <xdr:spPr>
        <a:xfrm>
          <a:off x="5331460" y="9003665"/>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8A97348C-546F-441D-9063-6CDB45532C88}"/>
            </a:ext>
          </a:extLst>
        </xdr:cNvPr>
        <xdr:cNvSpPr/>
      </xdr:nvSpPr>
      <xdr:spPr>
        <a:xfrm>
          <a:off x="596011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42545</xdr:rowOff>
    </xdr:from>
    <xdr:to>
      <xdr:col>54</xdr:col>
      <xdr:colOff>189865</xdr:colOff>
      <xdr:row>64</xdr:row>
      <xdr:rowOff>74930</xdr:rowOff>
    </xdr:to>
    <xdr:cxnSp macro="">
      <xdr:nvCxnSpPr>
        <xdr:cNvPr id="227" name="直線コネクタ 226">
          <a:extLst>
            <a:ext uri="{FF2B5EF4-FFF2-40B4-BE49-F238E27FC236}">
              <a16:creationId xmlns:a16="http://schemas.microsoft.com/office/drawing/2014/main" id="{F2120136-DB91-46AF-A631-D8449208D9AE}"/>
            </a:ext>
          </a:extLst>
        </xdr:cNvPr>
        <xdr:cNvCxnSpPr/>
      </xdr:nvCxnSpPr>
      <xdr:spPr>
        <a:xfrm flipV="1">
          <a:off x="9429115" y="964565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78105</xdr:rowOff>
    </xdr:from>
    <xdr:ext cx="469900" cy="254635"/>
    <xdr:sp macro="" textlink="">
      <xdr:nvSpPr>
        <xdr:cNvPr id="228" name="【橋りょう・トンネル】&#10;一人当たり有形固定資産（償却資産）額最小値テキスト">
          <a:extLst>
            <a:ext uri="{FF2B5EF4-FFF2-40B4-BE49-F238E27FC236}">
              <a16:creationId xmlns:a16="http://schemas.microsoft.com/office/drawing/2014/main" id="{7941FBF9-AC9B-4494-B499-1B061619AAAC}"/>
            </a:ext>
          </a:extLst>
        </xdr:cNvPr>
        <xdr:cNvSpPr txBox="1"/>
      </xdr:nvSpPr>
      <xdr:spPr>
        <a:xfrm>
          <a:off x="9467850" y="1105090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5,637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74930</xdr:rowOff>
    </xdr:from>
    <xdr:to>
      <xdr:col>55</xdr:col>
      <xdr:colOff>88900</xdr:colOff>
      <xdr:row>64</xdr:row>
      <xdr:rowOff>74930</xdr:rowOff>
    </xdr:to>
    <xdr:cxnSp macro="">
      <xdr:nvCxnSpPr>
        <xdr:cNvPr id="229" name="直線コネクタ 228">
          <a:extLst>
            <a:ext uri="{FF2B5EF4-FFF2-40B4-BE49-F238E27FC236}">
              <a16:creationId xmlns:a16="http://schemas.microsoft.com/office/drawing/2014/main" id="{EFAFF962-682C-4D8A-98B8-A6E70B602327}"/>
            </a:ext>
          </a:extLst>
        </xdr:cNvPr>
        <xdr:cNvCxnSpPr/>
      </xdr:nvCxnSpPr>
      <xdr:spPr>
        <a:xfrm>
          <a:off x="9356090" y="110477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160655</xdr:rowOff>
    </xdr:from>
    <xdr:ext cx="690245" cy="259080"/>
    <xdr:sp macro="" textlink="">
      <xdr:nvSpPr>
        <xdr:cNvPr id="230" name="【橋りょう・トンネル】&#10;一人当たり有形固定資産（償却資産）額最大値テキスト">
          <a:extLst>
            <a:ext uri="{FF2B5EF4-FFF2-40B4-BE49-F238E27FC236}">
              <a16:creationId xmlns:a16="http://schemas.microsoft.com/office/drawing/2014/main" id="{B344D2C2-49CA-406B-8918-62CA22DB9E9F}"/>
            </a:ext>
          </a:extLst>
        </xdr:cNvPr>
        <xdr:cNvSpPr txBox="1"/>
      </xdr:nvSpPr>
      <xdr:spPr>
        <a:xfrm>
          <a:off x="9467850" y="942086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3,688,054</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42545</xdr:rowOff>
    </xdr:from>
    <xdr:to>
      <xdr:col>55</xdr:col>
      <xdr:colOff>88900</xdr:colOff>
      <xdr:row>56</xdr:row>
      <xdr:rowOff>42545</xdr:rowOff>
    </xdr:to>
    <xdr:cxnSp macro="">
      <xdr:nvCxnSpPr>
        <xdr:cNvPr id="231" name="直線コネクタ 230">
          <a:extLst>
            <a:ext uri="{FF2B5EF4-FFF2-40B4-BE49-F238E27FC236}">
              <a16:creationId xmlns:a16="http://schemas.microsoft.com/office/drawing/2014/main" id="{6B6BB82E-43B0-4039-803C-6A030ED440A2}"/>
            </a:ext>
          </a:extLst>
        </xdr:cNvPr>
        <xdr:cNvCxnSpPr/>
      </xdr:nvCxnSpPr>
      <xdr:spPr>
        <a:xfrm>
          <a:off x="9356090" y="96456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45720</xdr:rowOff>
    </xdr:from>
    <xdr:ext cx="598805" cy="259080"/>
    <xdr:sp macro="" textlink="">
      <xdr:nvSpPr>
        <xdr:cNvPr id="232" name="【橋りょう・トンネル】&#10;一人当たり有形固定資産（償却資産）額平均値テキスト">
          <a:extLst>
            <a:ext uri="{FF2B5EF4-FFF2-40B4-BE49-F238E27FC236}">
              <a16:creationId xmlns:a16="http://schemas.microsoft.com/office/drawing/2014/main" id="{74986379-09E0-41A5-BF85-46AEAC18C33E}"/>
            </a:ext>
          </a:extLst>
        </xdr:cNvPr>
        <xdr:cNvSpPr txBox="1"/>
      </xdr:nvSpPr>
      <xdr:spPr>
        <a:xfrm>
          <a:off x="9467850" y="106775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456,177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22860</xdr:rowOff>
    </xdr:from>
    <xdr:to>
      <xdr:col>55</xdr:col>
      <xdr:colOff>50800</xdr:colOff>
      <xdr:row>63</xdr:row>
      <xdr:rowOff>124460</xdr:rowOff>
    </xdr:to>
    <xdr:sp macro="" textlink="">
      <xdr:nvSpPr>
        <xdr:cNvPr id="233" name="フローチャート: 判断 232">
          <a:extLst>
            <a:ext uri="{FF2B5EF4-FFF2-40B4-BE49-F238E27FC236}">
              <a16:creationId xmlns:a16="http://schemas.microsoft.com/office/drawing/2014/main" id="{AE2565FF-74EA-4126-892A-1C556620BF78}"/>
            </a:ext>
          </a:extLst>
        </xdr:cNvPr>
        <xdr:cNvSpPr/>
      </xdr:nvSpPr>
      <xdr:spPr>
        <a:xfrm>
          <a:off x="9394190" y="1082040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29845</xdr:rowOff>
    </xdr:from>
    <xdr:to>
      <xdr:col>50</xdr:col>
      <xdr:colOff>165100</xdr:colOff>
      <xdr:row>63</xdr:row>
      <xdr:rowOff>132080</xdr:rowOff>
    </xdr:to>
    <xdr:sp macro="" textlink="">
      <xdr:nvSpPr>
        <xdr:cNvPr id="234" name="フローチャート: 判断 233">
          <a:extLst>
            <a:ext uri="{FF2B5EF4-FFF2-40B4-BE49-F238E27FC236}">
              <a16:creationId xmlns:a16="http://schemas.microsoft.com/office/drawing/2014/main" id="{30BAC1AA-FD0D-4FD4-9485-FAB28A5A7CCC}"/>
            </a:ext>
          </a:extLst>
        </xdr:cNvPr>
        <xdr:cNvSpPr/>
      </xdr:nvSpPr>
      <xdr:spPr>
        <a:xfrm>
          <a:off x="8632190" y="10829290"/>
          <a:ext cx="10922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39370</xdr:rowOff>
    </xdr:from>
    <xdr:to>
      <xdr:col>46</xdr:col>
      <xdr:colOff>38100</xdr:colOff>
      <xdr:row>63</xdr:row>
      <xdr:rowOff>140970</xdr:rowOff>
    </xdr:to>
    <xdr:sp macro="" textlink="">
      <xdr:nvSpPr>
        <xdr:cNvPr id="235" name="フローチャート: 判断 234">
          <a:extLst>
            <a:ext uri="{FF2B5EF4-FFF2-40B4-BE49-F238E27FC236}">
              <a16:creationId xmlns:a16="http://schemas.microsoft.com/office/drawing/2014/main" id="{F8FC0E7A-5095-402F-9147-B7D4B8B974CC}"/>
            </a:ext>
          </a:extLst>
        </xdr:cNvPr>
        <xdr:cNvSpPr/>
      </xdr:nvSpPr>
      <xdr:spPr>
        <a:xfrm>
          <a:off x="7846060" y="108407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67310</xdr:rowOff>
    </xdr:from>
    <xdr:to>
      <xdr:col>41</xdr:col>
      <xdr:colOff>101600</xdr:colOff>
      <xdr:row>63</xdr:row>
      <xdr:rowOff>168910</xdr:rowOff>
    </xdr:to>
    <xdr:sp macro="" textlink="">
      <xdr:nvSpPr>
        <xdr:cNvPr id="236" name="フローチャート: 判断 235">
          <a:extLst>
            <a:ext uri="{FF2B5EF4-FFF2-40B4-BE49-F238E27FC236}">
              <a16:creationId xmlns:a16="http://schemas.microsoft.com/office/drawing/2014/main" id="{5C5B7B30-DF9B-4CA3-B431-59B9F6660D9F}"/>
            </a:ext>
          </a:extLst>
        </xdr:cNvPr>
        <xdr:cNvSpPr/>
      </xdr:nvSpPr>
      <xdr:spPr>
        <a:xfrm>
          <a:off x="7029450" y="108667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71120</xdr:rowOff>
    </xdr:from>
    <xdr:to>
      <xdr:col>36</xdr:col>
      <xdr:colOff>165100</xdr:colOff>
      <xdr:row>64</xdr:row>
      <xdr:rowOff>1270</xdr:rowOff>
    </xdr:to>
    <xdr:sp macro="" textlink="">
      <xdr:nvSpPr>
        <xdr:cNvPr id="237" name="フローチャート: 判断 236">
          <a:extLst>
            <a:ext uri="{FF2B5EF4-FFF2-40B4-BE49-F238E27FC236}">
              <a16:creationId xmlns:a16="http://schemas.microsoft.com/office/drawing/2014/main" id="{250BA2F4-167E-4431-831F-15D04CC6F235}"/>
            </a:ext>
          </a:extLst>
        </xdr:cNvPr>
        <xdr:cNvSpPr/>
      </xdr:nvSpPr>
      <xdr:spPr>
        <a:xfrm>
          <a:off x="6231890" y="108705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635"/>
    <xdr:sp macro="" textlink="">
      <xdr:nvSpPr>
        <xdr:cNvPr id="238" name="テキスト ボックス 237">
          <a:extLst>
            <a:ext uri="{FF2B5EF4-FFF2-40B4-BE49-F238E27FC236}">
              <a16:creationId xmlns:a16="http://schemas.microsoft.com/office/drawing/2014/main" id="{59DA3E03-AD8B-4A34-80C8-65C3FEF4FF4B}"/>
            </a:ext>
          </a:extLst>
        </xdr:cNvPr>
        <xdr:cNvSpPr txBox="1"/>
      </xdr:nvSpPr>
      <xdr:spPr>
        <a:xfrm>
          <a:off x="92583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4635"/>
    <xdr:sp macro="" textlink="">
      <xdr:nvSpPr>
        <xdr:cNvPr id="239" name="テキスト ボックス 238">
          <a:extLst>
            <a:ext uri="{FF2B5EF4-FFF2-40B4-BE49-F238E27FC236}">
              <a16:creationId xmlns:a16="http://schemas.microsoft.com/office/drawing/2014/main" id="{61E28569-83F1-406D-990E-C738E16B063F}"/>
            </a:ext>
          </a:extLst>
        </xdr:cNvPr>
        <xdr:cNvSpPr txBox="1"/>
      </xdr:nvSpPr>
      <xdr:spPr>
        <a:xfrm>
          <a:off x="85153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4635"/>
    <xdr:sp macro="" textlink="">
      <xdr:nvSpPr>
        <xdr:cNvPr id="240" name="テキスト ボックス 239">
          <a:extLst>
            <a:ext uri="{FF2B5EF4-FFF2-40B4-BE49-F238E27FC236}">
              <a16:creationId xmlns:a16="http://schemas.microsoft.com/office/drawing/2014/main" id="{F7F4CDD1-6F49-4615-B50A-5DA69DDBD4AB}"/>
            </a:ext>
          </a:extLst>
        </xdr:cNvPr>
        <xdr:cNvSpPr txBox="1"/>
      </xdr:nvSpPr>
      <xdr:spPr>
        <a:xfrm>
          <a:off x="77177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4635"/>
    <xdr:sp macro="" textlink="">
      <xdr:nvSpPr>
        <xdr:cNvPr id="241" name="テキスト ボックス 240">
          <a:extLst>
            <a:ext uri="{FF2B5EF4-FFF2-40B4-BE49-F238E27FC236}">
              <a16:creationId xmlns:a16="http://schemas.microsoft.com/office/drawing/2014/main" id="{8F687FD5-8B9B-49A3-A40A-3530EB31EA86}"/>
            </a:ext>
          </a:extLst>
        </xdr:cNvPr>
        <xdr:cNvSpPr txBox="1"/>
      </xdr:nvSpPr>
      <xdr:spPr>
        <a:xfrm>
          <a:off x="69126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4635"/>
    <xdr:sp macro="" textlink="">
      <xdr:nvSpPr>
        <xdr:cNvPr id="242" name="テキスト ボックス 241">
          <a:extLst>
            <a:ext uri="{FF2B5EF4-FFF2-40B4-BE49-F238E27FC236}">
              <a16:creationId xmlns:a16="http://schemas.microsoft.com/office/drawing/2014/main" id="{861CC684-E550-4E72-ADE4-5F96A7557860}"/>
            </a:ext>
          </a:extLst>
        </xdr:cNvPr>
        <xdr:cNvSpPr txBox="1"/>
      </xdr:nvSpPr>
      <xdr:spPr>
        <a:xfrm>
          <a:off x="61150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144780</xdr:rowOff>
    </xdr:from>
    <xdr:to>
      <xdr:col>55</xdr:col>
      <xdr:colOff>50800</xdr:colOff>
      <xdr:row>64</xdr:row>
      <xdr:rowOff>74930</xdr:rowOff>
    </xdr:to>
    <xdr:sp macro="" textlink="">
      <xdr:nvSpPr>
        <xdr:cNvPr id="243" name="楕円 242">
          <a:extLst>
            <a:ext uri="{FF2B5EF4-FFF2-40B4-BE49-F238E27FC236}">
              <a16:creationId xmlns:a16="http://schemas.microsoft.com/office/drawing/2014/main" id="{A7D74FCC-5018-4A4F-9A4C-8DA653479532}"/>
            </a:ext>
          </a:extLst>
        </xdr:cNvPr>
        <xdr:cNvSpPr/>
      </xdr:nvSpPr>
      <xdr:spPr>
        <a:xfrm>
          <a:off x="9394190" y="1094422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59690</xdr:rowOff>
    </xdr:from>
    <xdr:ext cx="598805" cy="259080"/>
    <xdr:sp macro="" textlink="">
      <xdr:nvSpPr>
        <xdr:cNvPr id="244" name="【橋りょう・トンネル】&#10;一人当たり有形固定資産（償却資産）額該当値テキスト">
          <a:extLst>
            <a:ext uri="{FF2B5EF4-FFF2-40B4-BE49-F238E27FC236}">
              <a16:creationId xmlns:a16="http://schemas.microsoft.com/office/drawing/2014/main" id="{906BA19B-0941-4B90-B76C-7DA199F942C1}"/>
            </a:ext>
          </a:extLst>
        </xdr:cNvPr>
        <xdr:cNvSpPr txBox="1"/>
      </xdr:nvSpPr>
      <xdr:spPr>
        <a:xfrm>
          <a:off x="9467850" y="10857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135,940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146050</xdr:rowOff>
    </xdr:from>
    <xdr:to>
      <xdr:col>50</xdr:col>
      <xdr:colOff>165100</xdr:colOff>
      <xdr:row>64</xdr:row>
      <xdr:rowOff>76200</xdr:rowOff>
    </xdr:to>
    <xdr:sp macro="" textlink="">
      <xdr:nvSpPr>
        <xdr:cNvPr id="245" name="楕円 244">
          <a:extLst>
            <a:ext uri="{FF2B5EF4-FFF2-40B4-BE49-F238E27FC236}">
              <a16:creationId xmlns:a16="http://schemas.microsoft.com/office/drawing/2014/main" id="{86C8969E-7881-4883-9C14-5392CDBE7A72}"/>
            </a:ext>
          </a:extLst>
        </xdr:cNvPr>
        <xdr:cNvSpPr/>
      </xdr:nvSpPr>
      <xdr:spPr>
        <a:xfrm>
          <a:off x="8632190" y="109454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24130</xdr:rowOff>
    </xdr:from>
    <xdr:to>
      <xdr:col>55</xdr:col>
      <xdr:colOff>0</xdr:colOff>
      <xdr:row>64</xdr:row>
      <xdr:rowOff>25400</xdr:rowOff>
    </xdr:to>
    <xdr:cxnSp macro="">
      <xdr:nvCxnSpPr>
        <xdr:cNvPr id="246" name="直線コネクタ 245">
          <a:extLst>
            <a:ext uri="{FF2B5EF4-FFF2-40B4-BE49-F238E27FC236}">
              <a16:creationId xmlns:a16="http://schemas.microsoft.com/office/drawing/2014/main" id="{03C677A9-9B36-4597-BE45-BE99C2D71D2B}"/>
            </a:ext>
          </a:extLst>
        </xdr:cNvPr>
        <xdr:cNvCxnSpPr/>
      </xdr:nvCxnSpPr>
      <xdr:spPr>
        <a:xfrm flipV="1">
          <a:off x="8686800" y="1099312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147955</xdr:rowOff>
    </xdr:from>
    <xdr:to>
      <xdr:col>46</xdr:col>
      <xdr:colOff>38100</xdr:colOff>
      <xdr:row>64</xdr:row>
      <xdr:rowOff>78105</xdr:rowOff>
    </xdr:to>
    <xdr:sp macro="" textlink="">
      <xdr:nvSpPr>
        <xdr:cNvPr id="247" name="楕円 246">
          <a:extLst>
            <a:ext uri="{FF2B5EF4-FFF2-40B4-BE49-F238E27FC236}">
              <a16:creationId xmlns:a16="http://schemas.microsoft.com/office/drawing/2014/main" id="{352DBA40-1D4C-443C-A3C8-141694823A9A}"/>
            </a:ext>
          </a:extLst>
        </xdr:cNvPr>
        <xdr:cNvSpPr/>
      </xdr:nvSpPr>
      <xdr:spPr>
        <a:xfrm>
          <a:off x="7846060" y="109474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25400</xdr:rowOff>
    </xdr:from>
    <xdr:to>
      <xdr:col>50</xdr:col>
      <xdr:colOff>114300</xdr:colOff>
      <xdr:row>64</xdr:row>
      <xdr:rowOff>27305</xdr:rowOff>
    </xdr:to>
    <xdr:cxnSp macro="">
      <xdr:nvCxnSpPr>
        <xdr:cNvPr id="248" name="直線コネクタ 247">
          <a:extLst>
            <a:ext uri="{FF2B5EF4-FFF2-40B4-BE49-F238E27FC236}">
              <a16:creationId xmlns:a16="http://schemas.microsoft.com/office/drawing/2014/main" id="{660B3C39-DF44-4738-A7A2-E200E4169AAB}"/>
            </a:ext>
          </a:extLst>
        </xdr:cNvPr>
        <xdr:cNvCxnSpPr/>
      </xdr:nvCxnSpPr>
      <xdr:spPr>
        <a:xfrm flipV="1">
          <a:off x="7889240" y="10994390"/>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151765</xdr:rowOff>
    </xdr:from>
    <xdr:to>
      <xdr:col>41</xdr:col>
      <xdr:colOff>101600</xdr:colOff>
      <xdr:row>64</xdr:row>
      <xdr:rowOff>81915</xdr:rowOff>
    </xdr:to>
    <xdr:sp macro="" textlink="">
      <xdr:nvSpPr>
        <xdr:cNvPr id="249" name="楕円 248">
          <a:extLst>
            <a:ext uri="{FF2B5EF4-FFF2-40B4-BE49-F238E27FC236}">
              <a16:creationId xmlns:a16="http://schemas.microsoft.com/office/drawing/2014/main" id="{97732E51-D240-40A5-811C-69CAC6E5D243}"/>
            </a:ext>
          </a:extLst>
        </xdr:cNvPr>
        <xdr:cNvSpPr/>
      </xdr:nvSpPr>
      <xdr:spPr>
        <a:xfrm>
          <a:off x="7029450" y="10953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27305</xdr:rowOff>
    </xdr:from>
    <xdr:to>
      <xdr:col>45</xdr:col>
      <xdr:colOff>177800</xdr:colOff>
      <xdr:row>64</xdr:row>
      <xdr:rowOff>31115</xdr:rowOff>
    </xdr:to>
    <xdr:cxnSp macro="">
      <xdr:nvCxnSpPr>
        <xdr:cNvPr id="250" name="直線コネクタ 249">
          <a:extLst>
            <a:ext uri="{FF2B5EF4-FFF2-40B4-BE49-F238E27FC236}">
              <a16:creationId xmlns:a16="http://schemas.microsoft.com/office/drawing/2014/main" id="{CD148B46-ED06-42A9-AEEE-658682F211D8}"/>
            </a:ext>
          </a:extLst>
        </xdr:cNvPr>
        <xdr:cNvCxnSpPr/>
      </xdr:nvCxnSpPr>
      <xdr:spPr>
        <a:xfrm flipV="1">
          <a:off x="7084060" y="10998200"/>
          <a:ext cx="8051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153035</xdr:rowOff>
    </xdr:from>
    <xdr:to>
      <xdr:col>36</xdr:col>
      <xdr:colOff>165100</xdr:colOff>
      <xdr:row>64</xdr:row>
      <xdr:rowOff>83185</xdr:rowOff>
    </xdr:to>
    <xdr:sp macro="" textlink="">
      <xdr:nvSpPr>
        <xdr:cNvPr id="251" name="楕円 250">
          <a:extLst>
            <a:ext uri="{FF2B5EF4-FFF2-40B4-BE49-F238E27FC236}">
              <a16:creationId xmlns:a16="http://schemas.microsoft.com/office/drawing/2014/main" id="{AB519AEF-5B64-43AA-92F0-F10DE0E88B95}"/>
            </a:ext>
          </a:extLst>
        </xdr:cNvPr>
        <xdr:cNvSpPr/>
      </xdr:nvSpPr>
      <xdr:spPr>
        <a:xfrm>
          <a:off x="6231890" y="109543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31115</xdr:rowOff>
    </xdr:from>
    <xdr:to>
      <xdr:col>41</xdr:col>
      <xdr:colOff>50800</xdr:colOff>
      <xdr:row>64</xdr:row>
      <xdr:rowOff>32385</xdr:rowOff>
    </xdr:to>
    <xdr:cxnSp macro="">
      <xdr:nvCxnSpPr>
        <xdr:cNvPr id="252" name="直線コネクタ 251">
          <a:extLst>
            <a:ext uri="{FF2B5EF4-FFF2-40B4-BE49-F238E27FC236}">
              <a16:creationId xmlns:a16="http://schemas.microsoft.com/office/drawing/2014/main" id="{DB8AC161-F94D-4EC7-BBBF-374F68F28F35}"/>
            </a:ext>
          </a:extLst>
        </xdr:cNvPr>
        <xdr:cNvCxnSpPr/>
      </xdr:nvCxnSpPr>
      <xdr:spPr>
        <a:xfrm flipV="1">
          <a:off x="6286500" y="1100201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147955</xdr:rowOff>
    </xdr:from>
    <xdr:ext cx="594360" cy="258445"/>
    <xdr:sp macro="" textlink="">
      <xdr:nvSpPr>
        <xdr:cNvPr id="253" name="n_1aveValue【橋りょう・トンネル】&#10;一人当たり有形固定資産（償却資産）額">
          <a:extLst>
            <a:ext uri="{FF2B5EF4-FFF2-40B4-BE49-F238E27FC236}">
              <a16:creationId xmlns:a16="http://schemas.microsoft.com/office/drawing/2014/main" id="{061CCE24-CDFC-4D0F-A99D-560B4C08438D}"/>
            </a:ext>
          </a:extLst>
        </xdr:cNvPr>
        <xdr:cNvSpPr txBox="1"/>
      </xdr:nvSpPr>
      <xdr:spPr>
        <a:xfrm>
          <a:off x="8401050" y="10604500"/>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439,123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157480</xdr:rowOff>
    </xdr:from>
    <xdr:ext cx="594360" cy="254635"/>
    <xdr:sp macro="" textlink="">
      <xdr:nvSpPr>
        <xdr:cNvPr id="254" name="n_2aveValue【橋りょう・トンネル】&#10;一人当たり有形固定資産（償却資産）額">
          <a:extLst>
            <a:ext uri="{FF2B5EF4-FFF2-40B4-BE49-F238E27FC236}">
              <a16:creationId xmlns:a16="http://schemas.microsoft.com/office/drawing/2014/main" id="{B220642C-2BE7-4E0E-B872-12874555D327}"/>
            </a:ext>
          </a:extLst>
        </xdr:cNvPr>
        <xdr:cNvSpPr txBox="1"/>
      </xdr:nvSpPr>
      <xdr:spPr>
        <a:xfrm>
          <a:off x="7610475" y="106178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412,664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13970</xdr:rowOff>
    </xdr:from>
    <xdr:ext cx="594360" cy="259080"/>
    <xdr:sp macro="" textlink="">
      <xdr:nvSpPr>
        <xdr:cNvPr id="255" name="n_3aveValue【橋りょう・トンネル】&#10;一人当たり有形固定資産（償却資産）額">
          <a:extLst>
            <a:ext uri="{FF2B5EF4-FFF2-40B4-BE49-F238E27FC236}">
              <a16:creationId xmlns:a16="http://schemas.microsoft.com/office/drawing/2014/main" id="{203E02B2-21AA-48B1-B68E-73127D3A747A}"/>
            </a:ext>
          </a:extLst>
        </xdr:cNvPr>
        <xdr:cNvSpPr txBox="1"/>
      </xdr:nvSpPr>
      <xdr:spPr>
        <a:xfrm>
          <a:off x="6822440" y="106476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17780</xdr:rowOff>
    </xdr:from>
    <xdr:ext cx="594360" cy="254635"/>
    <xdr:sp macro="" textlink="">
      <xdr:nvSpPr>
        <xdr:cNvPr id="256" name="n_4aveValue【橋りょう・トンネル】&#10;一人当たり有形固定資産（償却資産）額">
          <a:extLst>
            <a:ext uri="{FF2B5EF4-FFF2-40B4-BE49-F238E27FC236}">
              <a16:creationId xmlns:a16="http://schemas.microsoft.com/office/drawing/2014/main" id="{F69769A0-8F2E-4821-8C4E-7409B837E9B6}"/>
            </a:ext>
          </a:extLst>
        </xdr:cNvPr>
        <xdr:cNvSpPr txBox="1"/>
      </xdr:nvSpPr>
      <xdr:spPr>
        <a:xfrm>
          <a:off x="6007735" y="106514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330,533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64</xdr:row>
      <xdr:rowOff>67310</xdr:rowOff>
    </xdr:from>
    <xdr:ext cx="594360" cy="259080"/>
    <xdr:sp macro="" textlink="">
      <xdr:nvSpPr>
        <xdr:cNvPr id="257" name="n_1mainValue【橋りょう・トンネル】&#10;一人当たり有形固定資産（償却資産）額">
          <a:extLst>
            <a:ext uri="{FF2B5EF4-FFF2-40B4-BE49-F238E27FC236}">
              <a16:creationId xmlns:a16="http://schemas.microsoft.com/office/drawing/2014/main" id="{87C3105F-FA72-4CCD-84EB-49246F8D469D}"/>
            </a:ext>
          </a:extLst>
        </xdr:cNvPr>
        <xdr:cNvSpPr txBox="1"/>
      </xdr:nvSpPr>
      <xdr:spPr>
        <a:xfrm>
          <a:off x="8401050" y="110382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132,981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69215</xdr:rowOff>
    </xdr:from>
    <xdr:ext cx="594360" cy="259080"/>
    <xdr:sp macro="" textlink="">
      <xdr:nvSpPr>
        <xdr:cNvPr id="258" name="n_2mainValue【橋りょう・トンネル】&#10;一人当たり有形固定資産（償却資産）額">
          <a:extLst>
            <a:ext uri="{FF2B5EF4-FFF2-40B4-BE49-F238E27FC236}">
              <a16:creationId xmlns:a16="http://schemas.microsoft.com/office/drawing/2014/main" id="{24CB8968-DB45-4E25-B7C3-99B8831BEFD6}"/>
            </a:ext>
          </a:extLst>
        </xdr:cNvPr>
        <xdr:cNvSpPr txBox="1"/>
      </xdr:nvSpPr>
      <xdr:spPr>
        <a:xfrm>
          <a:off x="7610475" y="110401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128,773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73025</xdr:rowOff>
    </xdr:from>
    <xdr:ext cx="594360" cy="259080"/>
    <xdr:sp macro="" textlink="">
      <xdr:nvSpPr>
        <xdr:cNvPr id="259" name="n_3mainValue【橋りょう・トンネル】&#10;一人当たり有形固定資産（償却資産）額">
          <a:extLst>
            <a:ext uri="{FF2B5EF4-FFF2-40B4-BE49-F238E27FC236}">
              <a16:creationId xmlns:a16="http://schemas.microsoft.com/office/drawing/2014/main" id="{E0D01CFA-3FB8-43B7-B459-786AC1FCA77B}"/>
            </a:ext>
          </a:extLst>
        </xdr:cNvPr>
        <xdr:cNvSpPr txBox="1"/>
      </xdr:nvSpPr>
      <xdr:spPr>
        <a:xfrm>
          <a:off x="6822440" y="110458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118,898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64</xdr:row>
      <xdr:rowOff>74930</xdr:rowOff>
    </xdr:from>
    <xdr:ext cx="594360" cy="254635"/>
    <xdr:sp macro="" textlink="">
      <xdr:nvSpPr>
        <xdr:cNvPr id="260" name="n_4mainValue【橋りょう・トンネル】&#10;一人当たり有形固定資産（償却資産）額">
          <a:extLst>
            <a:ext uri="{FF2B5EF4-FFF2-40B4-BE49-F238E27FC236}">
              <a16:creationId xmlns:a16="http://schemas.microsoft.com/office/drawing/2014/main" id="{38E9138C-BC7E-468C-AA57-B901B313C7BA}"/>
            </a:ext>
          </a:extLst>
        </xdr:cNvPr>
        <xdr:cNvSpPr txBox="1"/>
      </xdr:nvSpPr>
      <xdr:spPr>
        <a:xfrm>
          <a:off x="6007735" y="110477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115,563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6FDBEA94-A22F-4D50-80C5-7C5A93885C6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1A818F8-87B3-41A7-819B-2A011DF5BC13}"/>
            </a:ext>
          </a:extLst>
        </xdr:cNvPr>
        <xdr:cNvSpPr/>
      </xdr:nvSpPr>
      <xdr:spPr>
        <a:xfrm>
          <a:off x="8166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8A98EB96-B5AB-4E8A-BC50-34400BC4B3C7}"/>
            </a:ext>
          </a:extLst>
        </xdr:cNvPr>
        <xdr:cNvSpPr/>
      </xdr:nvSpPr>
      <xdr:spPr>
        <a:xfrm>
          <a:off x="8166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99904F5-1BCF-40AA-B794-F69EC2CAFB5B}"/>
            </a:ext>
          </a:extLst>
        </xdr:cNvPr>
        <xdr:cNvSpPr/>
      </xdr:nvSpPr>
      <xdr:spPr>
        <a:xfrm>
          <a:off x="17145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A621E227-F804-4912-AAA4-C33F9622B99C}"/>
            </a:ext>
          </a:extLst>
        </xdr:cNvPr>
        <xdr:cNvSpPr/>
      </xdr:nvSpPr>
      <xdr:spPr>
        <a:xfrm>
          <a:off x="17145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F64CD4E-5D2E-48BE-B0FF-28AD34FBD0EE}"/>
            </a:ext>
          </a:extLst>
        </xdr:cNvPr>
        <xdr:cNvSpPr/>
      </xdr:nvSpPr>
      <xdr:spPr>
        <a:xfrm>
          <a:off x="27432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A09C565-BCA7-4862-862C-A7948508493F}"/>
            </a:ext>
          </a:extLst>
        </xdr:cNvPr>
        <xdr:cNvSpPr/>
      </xdr:nvSpPr>
      <xdr:spPr>
        <a:xfrm>
          <a:off x="27432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4151FE8F-340C-456E-BD6F-5576A8917828}"/>
            </a:ext>
          </a:extLst>
        </xdr:cNvPr>
        <xdr:cNvSpPr/>
      </xdr:nvSpPr>
      <xdr:spPr>
        <a:xfrm>
          <a:off x="6858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005" cy="220980"/>
    <xdr:sp macro="" textlink="">
      <xdr:nvSpPr>
        <xdr:cNvPr id="269" name="テキスト ボックス 268">
          <a:extLst>
            <a:ext uri="{FF2B5EF4-FFF2-40B4-BE49-F238E27FC236}">
              <a16:creationId xmlns:a16="http://schemas.microsoft.com/office/drawing/2014/main" id="{2928630C-9843-4255-88A3-6B5C0B87EAD3}"/>
            </a:ext>
          </a:extLst>
        </xdr:cNvPr>
        <xdr:cNvSpPr txBox="1"/>
      </xdr:nvSpPr>
      <xdr:spPr>
        <a:xfrm>
          <a:off x="66675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F27EC504-1F20-4646-AF44-B3AE973A1A56}"/>
            </a:ext>
          </a:extLst>
        </xdr:cNvPr>
        <xdr:cNvCxnSpPr/>
      </xdr:nvCxnSpPr>
      <xdr:spPr>
        <a:xfrm>
          <a:off x="6858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915" cy="259080"/>
    <xdr:sp macro="" textlink="">
      <xdr:nvSpPr>
        <xdr:cNvPr id="271" name="テキスト ボックス 270">
          <a:extLst>
            <a:ext uri="{FF2B5EF4-FFF2-40B4-BE49-F238E27FC236}">
              <a16:creationId xmlns:a16="http://schemas.microsoft.com/office/drawing/2014/main" id="{66A07C61-C12B-4B94-A3F9-8D70A5DEC3BA}"/>
            </a:ext>
          </a:extLst>
        </xdr:cNvPr>
        <xdr:cNvSpPr txBox="1"/>
      </xdr:nvSpPr>
      <xdr:spPr>
        <a:xfrm>
          <a:off x="273685" y="15099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2" name="直線コネクタ 271">
          <a:extLst>
            <a:ext uri="{FF2B5EF4-FFF2-40B4-BE49-F238E27FC236}">
              <a16:creationId xmlns:a16="http://schemas.microsoft.com/office/drawing/2014/main" id="{F1513D21-4348-43FF-A0D2-513FA9CD4F95}"/>
            </a:ext>
          </a:extLst>
        </xdr:cNvPr>
        <xdr:cNvCxnSpPr/>
      </xdr:nvCxnSpPr>
      <xdr:spPr>
        <a:xfrm>
          <a:off x="6858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2915" cy="259080"/>
    <xdr:sp macro="" textlink="">
      <xdr:nvSpPr>
        <xdr:cNvPr id="273" name="テキスト ボックス 272">
          <a:extLst>
            <a:ext uri="{FF2B5EF4-FFF2-40B4-BE49-F238E27FC236}">
              <a16:creationId xmlns:a16="http://schemas.microsoft.com/office/drawing/2014/main" id="{486BEE70-E5FC-4F94-BDBF-1A2D0EC4A527}"/>
            </a:ext>
          </a:extLst>
        </xdr:cNvPr>
        <xdr:cNvSpPr txBox="1"/>
      </xdr:nvSpPr>
      <xdr:spPr>
        <a:xfrm>
          <a:off x="273685" y="147694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4" name="直線コネクタ 273">
          <a:extLst>
            <a:ext uri="{FF2B5EF4-FFF2-40B4-BE49-F238E27FC236}">
              <a16:creationId xmlns:a16="http://schemas.microsoft.com/office/drawing/2014/main" id="{B7D8788A-D92F-4024-8322-11E8BE2FD3F7}"/>
            </a:ext>
          </a:extLst>
        </xdr:cNvPr>
        <xdr:cNvCxnSpPr/>
      </xdr:nvCxnSpPr>
      <xdr:spPr>
        <a:xfrm>
          <a:off x="6858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4635"/>
    <xdr:sp macro="" textlink="">
      <xdr:nvSpPr>
        <xdr:cNvPr id="275" name="テキスト ボックス 274">
          <a:extLst>
            <a:ext uri="{FF2B5EF4-FFF2-40B4-BE49-F238E27FC236}">
              <a16:creationId xmlns:a16="http://schemas.microsoft.com/office/drawing/2014/main" id="{0B1BF304-7026-4D83-882B-B419A7384073}"/>
            </a:ext>
          </a:extLst>
        </xdr:cNvPr>
        <xdr:cNvSpPr txBox="1"/>
      </xdr:nvSpPr>
      <xdr:spPr>
        <a:xfrm>
          <a:off x="343535" y="1444625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6" name="直線コネクタ 275">
          <a:extLst>
            <a:ext uri="{FF2B5EF4-FFF2-40B4-BE49-F238E27FC236}">
              <a16:creationId xmlns:a16="http://schemas.microsoft.com/office/drawing/2014/main" id="{5BD5CB1F-A155-4C22-B63A-D7CC6CCD1FFC}"/>
            </a:ext>
          </a:extLst>
        </xdr:cNvPr>
        <xdr:cNvCxnSpPr/>
      </xdr:nvCxnSpPr>
      <xdr:spPr>
        <a:xfrm>
          <a:off x="6858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7" name="テキスト ボックス 276">
          <a:extLst>
            <a:ext uri="{FF2B5EF4-FFF2-40B4-BE49-F238E27FC236}">
              <a16:creationId xmlns:a16="http://schemas.microsoft.com/office/drawing/2014/main" id="{D6E630F1-3392-4710-8509-3A5AD64FA89A}"/>
            </a:ext>
          </a:extLst>
        </xdr:cNvPr>
        <xdr:cNvSpPr txBox="1"/>
      </xdr:nvSpPr>
      <xdr:spPr>
        <a:xfrm>
          <a:off x="343535" y="1411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8" name="直線コネクタ 277">
          <a:extLst>
            <a:ext uri="{FF2B5EF4-FFF2-40B4-BE49-F238E27FC236}">
              <a16:creationId xmlns:a16="http://schemas.microsoft.com/office/drawing/2014/main" id="{233204DC-C2D4-4E12-BCE6-F2407C0A134B}"/>
            </a:ext>
          </a:extLst>
        </xdr:cNvPr>
        <xdr:cNvCxnSpPr/>
      </xdr:nvCxnSpPr>
      <xdr:spPr>
        <a:xfrm>
          <a:off x="6858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4635"/>
    <xdr:sp macro="" textlink="">
      <xdr:nvSpPr>
        <xdr:cNvPr id="279" name="テキスト ボックス 278">
          <a:extLst>
            <a:ext uri="{FF2B5EF4-FFF2-40B4-BE49-F238E27FC236}">
              <a16:creationId xmlns:a16="http://schemas.microsoft.com/office/drawing/2014/main" id="{B7027613-E45C-43B1-8AC0-D7D97AFD404B}"/>
            </a:ext>
          </a:extLst>
        </xdr:cNvPr>
        <xdr:cNvSpPr txBox="1"/>
      </xdr:nvSpPr>
      <xdr:spPr>
        <a:xfrm>
          <a:off x="343535" y="1379156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0" name="直線コネクタ 279">
          <a:extLst>
            <a:ext uri="{FF2B5EF4-FFF2-40B4-BE49-F238E27FC236}">
              <a16:creationId xmlns:a16="http://schemas.microsoft.com/office/drawing/2014/main" id="{86073FC7-B535-41CD-9093-7F3AAEFC1EA8}"/>
            </a:ext>
          </a:extLst>
        </xdr:cNvPr>
        <xdr:cNvCxnSpPr/>
      </xdr:nvCxnSpPr>
      <xdr:spPr>
        <a:xfrm>
          <a:off x="6858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1" name="テキスト ボックス 280">
          <a:extLst>
            <a:ext uri="{FF2B5EF4-FFF2-40B4-BE49-F238E27FC236}">
              <a16:creationId xmlns:a16="http://schemas.microsoft.com/office/drawing/2014/main" id="{21F81943-1E04-4891-B467-408E790BB2F1}"/>
            </a:ext>
          </a:extLst>
        </xdr:cNvPr>
        <xdr:cNvSpPr txBox="1"/>
      </xdr:nvSpPr>
      <xdr:spPr>
        <a:xfrm>
          <a:off x="343535" y="1346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2" name="直線コネクタ 281">
          <a:extLst>
            <a:ext uri="{FF2B5EF4-FFF2-40B4-BE49-F238E27FC236}">
              <a16:creationId xmlns:a16="http://schemas.microsoft.com/office/drawing/2014/main" id="{461BCE1E-7B32-4CE9-8330-36F5FC66C6AA}"/>
            </a:ext>
          </a:extLst>
        </xdr:cNvPr>
        <xdr:cNvCxnSpPr/>
      </xdr:nvCxnSpPr>
      <xdr:spPr>
        <a:xfrm>
          <a:off x="6858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4645" cy="259080"/>
    <xdr:sp macro="" textlink="">
      <xdr:nvSpPr>
        <xdr:cNvPr id="283" name="テキスト ボックス 282">
          <a:extLst>
            <a:ext uri="{FF2B5EF4-FFF2-40B4-BE49-F238E27FC236}">
              <a16:creationId xmlns:a16="http://schemas.microsoft.com/office/drawing/2014/main" id="{5DA7A620-AB09-475B-8709-3DE712022985}"/>
            </a:ext>
          </a:extLst>
        </xdr:cNvPr>
        <xdr:cNvSpPr txBox="1"/>
      </xdr:nvSpPr>
      <xdr:spPr>
        <a:xfrm>
          <a:off x="386715" y="13136245"/>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746DAF3-F8B4-430A-BAD4-746E6176AD73}"/>
            </a:ext>
          </a:extLst>
        </xdr:cNvPr>
        <xdr:cNvCxnSpPr/>
      </xdr:nvCxnSpPr>
      <xdr:spPr>
        <a:xfrm>
          <a:off x="6858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71A3AA89-BCB5-43FC-9D1C-B6593DF9662A}"/>
            </a:ext>
          </a:extLst>
        </xdr:cNvPr>
        <xdr:cNvSpPr/>
      </xdr:nvSpPr>
      <xdr:spPr>
        <a:xfrm>
          <a:off x="6858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134620</xdr:rowOff>
    </xdr:from>
    <xdr:to>
      <xdr:col>24</xdr:col>
      <xdr:colOff>62865</xdr:colOff>
      <xdr:row>86</xdr:row>
      <xdr:rowOff>52705</xdr:rowOff>
    </xdr:to>
    <xdr:cxnSp macro="">
      <xdr:nvCxnSpPr>
        <xdr:cNvPr id="286" name="直線コネクタ 285">
          <a:extLst>
            <a:ext uri="{FF2B5EF4-FFF2-40B4-BE49-F238E27FC236}">
              <a16:creationId xmlns:a16="http://schemas.microsoft.com/office/drawing/2014/main" id="{2787C23D-0103-401B-9EBB-42BF74A6B8DB}"/>
            </a:ext>
          </a:extLst>
        </xdr:cNvPr>
        <xdr:cNvCxnSpPr/>
      </xdr:nvCxnSpPr>
      <xdr:spPr>
        <a:xfrm flipV="1">
          <a:off x="4173855" y="13503910"/>
          <a:ext cx="0" cy="1297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56515</xdr:rowOff>
    </xdr:from>
    <xdr:ext cx="405130" cy="258445"/>
    <xdr:sp macro="" textlink="">
      <xdr:nvSpPr>
        <xdr:cNvPr id="287" name="【公営住宅】&#10;有形固定資産減価償却率最小値テキスト">
          <a:extLst>
            <a:ext uri="{FF2B5EF4-FFF2-40B4-BE49-F238E27FC236}">
              <a16:creationId xmlns:a16="http://schemas.microsoft.com/office/drawing/2014/main" id="{F8680C71-C52B-49E1-88D4-51A487226163}"/>
            </a:ext>
          </a:extLst>
        </xdr:cNvPr>
        <xdr:cNvSpPr txBox="1"/>
      </xdr:nvSpPr>
      <xdr:spPr>
        <a:xfrm>
          <a:off x="4212590" y="148050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52705</xdr:rowOff>
    </xdr:from>
    <xdr:to>
      <xdr:col>24</xdr:col>
      <xdr:colOff>152400</xdr:colOff>
      <xdr:row>86</xdr:row>
      <xdr:rowOff>52705</xdr:rowOff>
    </xdr:to>
    <xdr:cxnSp macro="">
      <xdr:nvCxnSpPr>
        <xdr:cNvPr id="288" name="直線コネクタ 287">
          <a:extLst>
            <a:ext uri="{FF2B5EF4-FFF2-40B4-BE49-F238E27FC236}">
              <a16:creationId xmlns:a16="http://schemas.microsoft.com/office/drawing/2014/main" id="{B28C615E-7704-431B-B873-AF57978EE2DF}"/>
            </a:ext>
          </a:extLst>
        </xdr:cNvPr>
        <xdr:cNvCxnSpPr/>
      </xdr:nvCxnSpPr>
      <xdr:spPr>
        <a:xfrm>
          <a:off x="4112260" y="148012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81280</xdr:rowOff>
    </xdr:from>
    <xdr:ext cx="405130" cy="259080"/>
    <xdr:sp macro="" textlink="">
      <xdr:nvSpPr>
        <xdr:cNvPr id="289" name="【公営住宅】&#10;有形固定資産減価償却率最大値テキスト">
          <a:extLst>
            <a:ext uri="{FF2B5EF4-FFF2-40B4-BE49-F238E27FC236}">
              <a16:creationId xmlns:a16="http://schemas.microsoft.com/office/drawing/2014/main" id="{0BF2DAE3-1542-44DB-8274-1DC699DE7BD3}"/>
            </a:ext>
          </a:extLst>
        </xdr:cNvPr>
        <xdr:cNvSpPr txBox="1"/>
      </xdr:nvSpPr>
      <xdr:spPr>
        <a:xfrm>
          <a:off x="4212590" y="13284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134620</xdr:rowOff>
    </xdr:from>
    <xdr:to>
      <xdr:col>24</xdr:col>
      <xdr:colOff>152400</xdr:colOff>
      <xdr:row>78</xdr:row>
      <xdr:rowOff>134620</xdr:rowOff>
    </xdr:to>
    <xdr:cxnSp macro="">
      <xdr:nvCxnSpPr>
        <xdr:cNvPr id="290" name="直線コネクタ 289">
          <a:extLst>
            <a:ext uri="{FF2B5EF4-FFF2-40B4-BE49-F238E27FC236}">
              <a16:creationId xmlns:a16="http://schemas.microsoft.com/office/drawing/2014/main" id="{9988118B-55D3-4708-9DFE-39B768CB8D1C}"/>
            </a:ext>
          </a:extLst>
        </xdr:cNvPr>
        <xdr:cNvCxnSpPr/>
      </xdr:nvCxnSpPr>
      <xdr:spPr>
        <a:xfrm>
          <a:off x="4112260" y="135039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135255</xdr:rowOff>
    </xdr:from>
    <xdr:ext cx="405130" cy="254635"/>
    <xdr:sp macro="" textlink="">
      <xdr:nvSpPr>
        <xdr:cNvPr id="291" name="【公営住宅】&#10;有形固定資産減価償却率平均値テキスト">
          <a:extLst>
            <a:ext uri="{FF2B5EF4-FFF2-40B4-BE49-F238E27FC236}">
              <a16:creationId xmlns:a16="http://schemas.microsoft.com/office/drawing/2014/main" id="{20E6CE88-DBF4-4532-89D4-AAC4E39CFBAC}"/>
            </a:ext>
          </a:extLst>
        </xdr:cNvPr>
        <xdr:cNvSpPr txBox="1"/>
      </xdr:nvSpPr>
      <xdr:spPr>
        <a:xfrm>
          <a:off x="4212590" y="14361795"/>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156845</xdr:rowOff>
    </xdr:from>
    <xdr:to>
      <xdr:col>24</xdr:col>
      <xdr:colOff>114300</xdr:colOff>
      <xdr:row>84</xdr:row>
      <xdr:rowOff>86995</xdr:rowOff>
    </xdr:to>
    <xdr:sp macro="" textlink="">
      <xdr:nvSpPr>
        <xdr:cNvPr id="292" name="フローチャート: 判断 291">
          <a:extLst>
            <a:ext uri="{FF2B5EF4-FFF2-40B4-BE49-F238E27FC236}">
              <a16:creationId xmlns:a16="http://schemas.microsoft.com/office/drawing/2014/main" id="{B0EA2CC1-64E6-43D6-845F-63ED17AACFC8}"/>
            </a:ext>
          </a:extLst>
        </xdr:cNvPr>
        <xdr:cNvSpPr/>
      </xdr:nvSpPr>
      <xdr:spPr>
        <a:xfrm>
          <a:off x="4131310" y="143891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140970</xdr:rowOff>
    </xdr:from>
    <xdr:to>
      <xdr:col>20</xdr:col>
      <xdr:colOff>38100</xdr:colOff>
      <xdr:row>84</xdr:row>
      <xdr:rowOff>71120</xdr:rowOff>
    </xdr:to>
    <xdr:sp macro="" textlink="">
      <xdr:nvSpPr>
        <xdr:cNvPr id="293" name="フローチャート: 判断 292">
          <a:extLst>
            <a:ext uri="{FF2B5EF4-FFF2-40B4-BE49-F238E27FC236}">
              <a16:creationId xmlns:a16="http://schemas.microsoft.com/office/drawing/2014/main" id="{08608AE6-61BF-4D2C-9752-67B0BF1A2293}"/>
            </a:ext>
          </a:extLst>
        </xdr:cNvPr>
        <xdr:cNvSpPr/>
      </xdr:nvSpPr>
      <xdr:spPr>
        <a:xfrm>
          <a:off x="3388360" y="14369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114935</xdr:rowOff>
    </xdr:from>
    <xdr:to>
      <xdr:col>15</xdr:col>
      <xdr:colOff>101600</xdr:colOff>
      <xdr:row>84</xdr:row>
      <xdr:rowOff>45085</xdr:rowOff>
    </xdr:to>
    <xdr:sp macro="" textlink="">
      <xdr:nvSpPr>
        <xdr:cNvPr id="294" name="フローチャート: 判断 293">
          <a:extLst>
            <a:ext uri="{FF2B5EF4-FFF2-40B4-BE49-F238E27FC236}">
              <a16:creationId xmlns:a16="http://schemas.microsoft.com/office/drawing/2014/main" id="{F83960C5-1A3D-45A2-A749-9FC016F7A355}"/>
            </a:ext>
          </a:extLst>
        </xdr:cNvPr>
        <xdr:cNvSpPr/>
      </xdr:nvSpPr>
      <xdr:spPr>
        <a:xfrm>
          <a:off x="2571750" y="143452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119380</xdr:rowOff>
    </xdr:from>
    <xdr:to>
      <xdr:col>10</xdr:col>
      <xdr:colOff>165100</xdr:colOff>
      <xdr:row>84</xdr:row>
      <xdr:rowOff>49530</xdr:rowOff>
    </xdr:to>
    <xdr:sp macro="" textlink="">
      <xdr:nvSpPr>
        <xdr:cNvPr id="295" name="フローチャート: 判断 294">
          <a:extLst>
            <a:ext uri="{FF2B5EF4-FFF2-40B4-BE49-F238E27FC236}">
              <a16:creationId xmlns:a16="http://schemas.microsoft.com/office/drawing/2014/main" id="{79237EA8-2B95-468B-BE54-5D6DB358D97C}"/>
            </a:ext>
          </a:extLst>
        </xdr:cNvPr>
        <xdr:cNvSpPr/>
      </xdr:nvSpPr>
      <xdr:spPr>
        <a:xfrm>
          <a:off x="1774190" y="143516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104775</xdr:rowOff>
    </xdr:from>
    <xdr:to>
      <xdr:col>6</xdr:col>
      <xdr:colOff>38100</xdr:colOff>
      <xdr:row>84</xdr:row>
      <xdr:rowOff>34925</xdr:rowOff>
    </xdr:to>
    <xdr:sp macro="" textlink="">
      <xdr:nvSpPr>
        <xdr:cNvPr id="296" name="フローチャート: 判断 295">
          <a:extLst>
            <a:ext uri="{FF2B5EF4-FFF2-40B4-BE49-F238E27FC236}">
              <a16:creationId xmlns:a16="http://schemas.microsoft.com/office/drawing/2014/main" id="{0F9277A8-B664-47A2-AFF2-D8D63EC10087}"/>
            </a:ext>
          </a:extLst>
        </xdr:cNvPr>
        <xdr:cNvSpPr/>
      </xdr:nvSpPr>
      <xdr:spPr>
        <a:xfrm>
          <a:off x="988060" y="143332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C159FE3C-655F-479C-9DE9-9DB96F05A6BC}"/>
            </a:ext>
          </a:extLst>
        </xdr:cNvPr>
        <xdr:cNvSpPr txBox="1"/>
      </xdr:nvSpPr>
      <xdr:spPr>
        <a:xfrm>
          <a:off x="40030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EF6D68B0-D029-46AC-965E-2190AE3782A9}"/>
            </a:ext>
          </a:extLst>
        </xdr:cNvPr>
        <xdr:cNvSpPr txBox="1"/>
      </xdr:nvSpPr>
      <xdr:spPr>
        <a:xfrm>
          <a:off x="32600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492DDE92-3B5A-4508-B4F0-52DF74673BF6}"/>
            </a:ext>
          </a:extLst>
        </xdr:cNvPr>
        <xdr:cNvSpPr txBox="1"/>
      </xdr:nvSpPr>
      <xdr:spPr>
        <a:xfrm>
          <a:off x="24549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358F79B1-5540-45B0-9403-3B5D5F52D5B9}"/>
            </a:ext>
          </a:extLst>
        </xdr:cNvPr>
        <xdr:cNvSpPr txBox="1"/>
      </xdr:nvSpPr>
      <xdr:spPr>
        <a:xfrm>
          <a:off x="1657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AE0A36CA-1ED2-4908-8400-AAA167102A3B}"/>
            </a:ext>
          </a:extLst>
        </xdr:cNvPr>
        <xdr:cNvSpPr txBox="1"/>
      </xdr:nvSpPr>
      <xdr:spPr>
        <a:xfrm>
          <a:off x="859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16510</xdr:rowOff>
    </xdr:from>
    <xdr:to>
      <xdr:col>24</xdr:col>
      <xdr:colOff>114300</xdr:colOff>
      <xdr:row>82</xdr:row>
      <xdr:rowOff>118110</xdr:rowOff>
    </xdr:to>
    <xdr:sp macro="" textlink="">
      <xdr:nvSpPr>
        <xdr:cNvPr id="302" name="楕円 301">
          <a:extLst>
            <a:ext uri="{FF2B5EF4-FFF2-40B4-BE49-F238E27FC236}">
              <a16:creationId xmlns:a16="http://schemas.microsoft.com/office/drawing/2014/main" id="{00F7CFF4-4F6E-4761-AE6F-4117BE048EDE}"/>
            </a:ext>
          </a:extLst>
        </xdr:cNvPr>
        <xdr:cNvSpPr/>
      </xdr:nvSpPr>
      <xdr:spPr>
        <a:xfrm>
          <a:off x="4131310" y="1407922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39370</xdr:rowOff>
    </xdr:from>
    <xdr:ext cx="405130" cy="259080"/>
    <xdr:sp macro="" textlink="">
      <xdr:nvSpPr>
        <xdr:cNvPr id="303" name="【公営住宅】&#10;有形固定資産減価償却率該当値テキスト">
          <a:extLst>
            <a:ext uri="{FF2B5EF4-FFF2-40B4-BE49-F238E27FC236}">
              <a16:creationId xmlns:a16="http://schemas.microsoft.com/office/drawing/2014/main" id="{86B8D9A0-892E-49E4-A071-D148C0E0257D}"/>
            </a:ext>
          </a:extLst>
        </xdr:cNvPr>
        <xdr:cNvSpPr txBox="1"/>
      </xdr:nvSpPr>
      <xdr:spPr>
        <a:xfrm>
          <a:off x="4212590" y="13926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121285</xdr:rowOff>
    </xdr:from>
    <xdr:to>
      <xdr:col>20</xdr:col>
      <xdr:colOff>38100</xdr:colOff>
      <xdr:row>81</xdr:row>
      <xdr:rowOff>52070</xdr:rowOff>
    </xdr:to>
    <xdr:sp macro="" textlink="">
      <xdr:nvSpPr>
        <xdr:cNvPr id="304" name="楕円 303">
          <a:extLst>
            <a:ext uri="{FF2B5EF4-FFF2-40B4-BE49-F238E27FC236}">
              <a16:creationId xmlns:a16="http://schemas.microsoft.com/office/drawing/2014/main" id="{D3F6F492-AB73-4059-8B91-428A1F2C53C8}"/>
            </a:ext>
          </a:extLst>
        </xdr:cNvPr>
        <xdr:cNvSpPr/>
      </xdr:nvSpPr>
      <xdr:spPr>
        <a:xfrm>
          <a:off x="3388360" y="1383919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635</xdr:rowOff>
    </xdr:from>
    <xdr:to>
      <xdr:col>24</xdr:col>
      <xdr:colOff>63500</xdr:colOff>
      <xdr:row>82</xdr:row>
      <xdr:rowOff>67310</xdr:rowOff>
    </xdr:to>
    <xdr:cxnSp macro="">
      <xdr:nvCxnSpPr>
        <xdr:cNvPr id="305" name="直線コネクタ 304">
          <a:extLst>
            <a:ext uri="{FF2B5EF4-FFF2-40B4-BE49-F238E27FC236}">
              <a16:creationId xmlns:a16="http://schemas.microsoft.com/office/drawing/2014/main" id="{AEF0E1C5-CD64-4EA9-93B3-42F4F9EB23BF}"/>
            </a:ext>
          </a:extLst>
        </xdr:cNvPr>
        <xdr:cNvCxnSpPr/>
      </xdr:nvCxnSpPr>
      <xdr:spPr>
        <a:xfrm>
          <a:off x="3431540" y="13888085"/>
          <a:ext cx="74295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90170</xdr:rowOff>
    </xdr:from>
    <xdr:to>
      <xdr:col>15</xdr:col>
      <xdr:colOff>101600</xdr:colOff>
      <xdr:row>82</xdr:row>
      <xdr:rowOff>20320</xdr:rowOff>
    </xdr:to>
    <xdr:sp macro="" textlink="">
      <xdr:nvSpPr>
        <xdr:cNvPr id="306" name="楕円 305">
          <a:extLst>
            <a:ext uri="{FF2B5EF4-FFF2-40B4-BE49-F238E27FC236}">
              <a16:creationId xmlns:a16="http://schemas.microsoft.com/office/drawing/2014/main" id="{9E358FAA-284C-4DF2-8F54-2F51C9346C0E}"/>
            </a:ext>
          </a:extLst>
        </xdr:cNvPr>
        <xdr:cNvSpPr/>
      </xdr:nvSpPr>
      <xdr:spPr>
        <a:xfrm>
          <a:off x="2571750" y="139814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635</xdr:rowOff>
    </xdr:from>
    <xdr:to>
      <xdr:col>19</xdr:col>
      <xdr:colOff>177800</xdr:colOff>
      <xdr:row>81</xdr:row>
      <xdr:rowOff>140970</xdr:rowOff>
    </xdr:to>
    <xdr:cxnSp macro="">
      <xdr:nvCxnSpPr>
        <xdr:cNvPr id="307" name="直線コネクタ 306">
          <a:extLst>
            <a:ext uri="{FF2B5EF4-FFF2-40B4-BE49-F238E27FC236}">
              <a16:creationId xmlns:a16="http://schemas.microsoft.com/office/drawing/2014/main" id="{7D52A0FF-C87F-40B9-9BC5-8A7AD86A581B}"/>
            </a:ext>
          </a:extLst>
        </xdr:cNvPr>
        <xdr:cNvCxnSpPr/>
      </xdr:nvCxnSpPr>
      <xdr:spPr>
        <a:xfrm flipV="1">
          <a:off x="2626360" y="13888085"/>
          <a:ext cx="80518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127635</xdr:rowOff>
    </xdr:from>
    <xdr:to>
      <xdr:col>10</xdr:col>
      <xdr:colOff>165100</xdr:colOff>
      <xdr:row>85</xdr:row>
      <xdr:rowOff>57785</xdr:rowOff>
    </xdr:to>
    <xdr:sp macro="" textlink="">
      <xdr:nvSpPr>
        <xdr:cNvPr id="308" name="楕円 307">
          <a:extLst>
            <a:ext uri="{FF2B5EF4-FFF2-40B4-BE49-F238E27FC236}">
              <a16:creationId xmlns:a16="http://schemas.microsoft.com/office/drawing/2014/main" id="{5FD9A1CA-BD2C-4C98-A68E-085447E97928}"/>
            </a:ext>
          </a:extLst>
        </xdr:cNvPr>
        <xdr:cNvSpPr/>
      </xdr:nvSpPr>
      <xdr:spPr>
        <a:xfrm>
          <a:off x="1774190" y="1453324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140970</xdr:rowOff>
    </xdr:from>
    <xdr:to>
      <xdr:col>15</xdr:col>
      <xdr:colOff>50800</xdr:colOff>
      <xdr:row>85</xdr:row>
      <xdr:rowOff>6985</xdr:rowOff>
    </xdr:to>
    <xdr:cxnSp macro="">
      <xdr:nvCxnSpPr>
        <xdr:cNvPr id="309" name="直線コネクタ 308">
          <a:extLst>
            <a:ext uri="{FF2B5EF4-FFF2-40B4-BE49-F238E27FC236}">
              <a16:creationId xmlns:a16="http://schemas.microsoft.com/office/drawing/2014/main" id="{4C331DC2-AF1E-4D8F-BC85-68FD3AD2F541}"/>
            </a:ext>
          </a:extLst>
        </xdr:cNvPr>
        <xdr:cNvCxnSpPr/>
      </xdr:nvCxnSpPr>
      <xdr:spPr>
        <a:xfrm flipV="1">
          <a:off x="1828800" y="14026515"/>
          <a:ext cx="797560" cy="555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96520</xdr:rowOff>
    </xdr:from>
    <xdr:to>
      <xdr:col>6</xdr:col>
      <xdr:colOff>38100</xdr:colOff>
      <xdr:row>85</xdr:row>
      <xdr:rowOff>26670</xdr:rowOff>
    </xdr:to>
    <xdr:sp macro="" textlink="">
      <xdr:nvSpPr>
        <xdr:cNvPr id="310" name="楕円 309">
          <a:extLst>
            <a:ext uri="{FF2B5EF4-FFF2-40B4-BE49-F238E27FC236}">
              <a16:creationId xmlns:a16="http://schemas.microsoft.com/office/drawing/2014/main" id="{65836ED9-ACD6-4B92-9CAF-D6CFBBF48E62}"/>
            </a:ext>
          </a:extLst>
        </xdr:cNvPr>
        <xdr:cNvSpPr/>
      </xdr:nvSpPr>
      <xdr:spPr>
        <a:xfrm>
          <a:off x="988060" y="144945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147320</xdr:rowOff>
    </xdr:from>
    <xdr:to>
      <xdr:col>10</xdr:col>
      <xdr:colOff>114300</xdr:colOff>
      <xdr:row>85</xdr:row>
      <xdr:rowOff>6985</xdr:rowOff>
    </xdr:to>
    <xdr:cxnSp macro="">
      <xdr:nvCxnSpPr>
        <xdr:cNvPr id="311" name="直線コネクタ 310">
          <a:extLst>
            <a:ext uri="{FF2B5EF4-FFF2-40B4-BE49-F238E27FC236}">
              <a16:creationId xmlns:a16="http://schemas.microsoft.com/office/drawing/2014/main" id="{850473E2-5627-45F4-82AF-59B9A32EC8C5}"/>
            </a:ext>
          </a:extLst>
        </xdr:cNvPr>
        <xdr:cNvCxnSpPr/>
      </xdr:nvCxnSpPr>
      <xdr:spPr>
        <a:xfrm>
          <a:off x="1031240" y="14547215"/>
          <a:ext cx="7975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84</xdr:row>
      <xdr:rowOff>62230</xdr:rowOff>
    </xdr:from>
    <xdr:ext cx="405130" cy="259080"/>
    <xdr:sp macro="" textlink="">
      <xdr:nvSpPr>
        <xdr:cNvPr id="312" name="n_1aveValue【公営住宅】&#10;有形固定資産減価償却率">
          <a:extLst>
            <a:ext uri="{FF2B5EF4-FFF2-40B4-BE49-F238E27FC236}">
              <a16:creationId xmlns:a16="http://schemas.microsoft.com/office/drawing/2014/main" id="{3879389F-7FF1-4F1E-86F3-A2AD63B6317E}"/>
            </a:ext>
          </a:extLst>
        </xdr:cNvPr>
        <xdr:cNvSpPr txBox="1"/>
      </xdr:nvSpPr>
      <xdr:spPr>
        <a:xfrm>
          <a:off x="3239135" y="14460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84</xdr:row>
      <xdr:rowOff>36195</xdr:rowOff>
    </xdr:from>
    <xdr:ext cx="400685" cy="259080"/>
    <xdr:sp macro="" textlink="">
      <xdr:nvSpPr>
        <xdr:cNvPr id="313" name="n_2aveValue【公営住宅】&#10;有形固定資産減価償却率">
          <a:extLst>
            <a:ext uri="{FF2B5EF4-FFF2-40B4-BE49-F238E27FC236}">
              <a16:creationId xmlns:a16="http://schemas.microsoft.com/office/drawing/2014/main" id="{7BC918F7-F411-4445-B0CB-EB2E440AE0E9}"/>
            </a:ext>
          </a:extLst>
        </xdr:cNvPr>
        <xdr:cNvSpPr txBox="1"/>
      </xdr:nvSpPr>
      <xdr:spPr>
        <a:xfrm>
          <a:off x="2439035" y="144379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66040</xdr:rowOff>
    </xdr:from>
    <xdr:ext cx="400685" cy="254635"/>
    <xdr:sp macro="" textlink="">
      <xdr:nvSpPr>
        <xdr:cNvPr id="314" name="n_3aveValue【公営住宅】&#10;有形固定資産減価償却率">
          <a:extLst>
            <a:ext uri="{FF2B5EF4-FFF2-40B4-BE49-F238E27FC236}">
              <a16:creationId xmlns:a16="http://schemas.microsoft.com/office/drawing/2014/main" id="{B9C9C4EC-FF6D-4C99-A1B8-C5F40D35B7D8}"/>
            </a:ext>
          </a:extLst>
        </xdr:cNvPr>
        <xdr:cNvSpPr txBox="1"/>
      </xdr:nvSpPr>
      <xdr:spPr>
        <a:xfrm>
          <a:off x="1641475" y="141230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52070</xdr:rowOff>
    </xdr:from>
    <xdr:ext cx="400685" cy="254635"/>
    <xdr:sp macro="" textlink="">
      <xdr:nvSpPr>
        <xdr:cNvPr id="315" name="n_4aveValue【公営住宅】&#10;有形固定資産減価償却率">
          <a:extLst>
            <a:ext uri="{FF2B5EF4-FFF2-40B4-BE49-F238E27FC236}">
              <a16:creationId xmlns:a16="http://schemas.microsoft.com/office/drawing/2014/main" id="{607C9E89-AFCF-4C05-8AA4-30A3F11A682A}"/>
            </a:ext>
          </a:extLst>
        </xdr:cNvPr>
        <xdr:cNvSpPr txBox="1"/>
      </xdr:nvSpPr>
      <xdr:spPr>
        <a:xfrm>
          <a:off x="855345" y="141147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67945</xdr:rowOff>
    </xdr:from>
    <xdr:ext cx="405130" cy="258445"/>
    <xdr:sp macro="" textlink="">
      <xdr:nvSpPr>
        <xdr:cNvPr id="316" name="n_1mainValue【公営住宅】&#10;有形固定資産減価償却率">
          <a:extLst>
            <a:ext uri="{FF2B5EF4-FFF2-40B4-BE49-F238E27FC236}">
              <a16:creationId xmlns:a16="http://schemas.microsoft.com/office/drawing/2014/main" id="{DCBAE665-DB3A-4FB5-851B-313084344F5D}"/>
            </a:ext>
          </a:extLst>
        </xdr:cNvPr>
        <xdr:cNvSpPr txBox="1"/>
      </xdr:nvSpPr>
      <xdr:spPr>
        <a:xfrm>
          <a:off x="3239135" y="136105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36830</xdr:rowOff>
    </xdr:from>
    <xdr:ext cx="400685" cy="259080"/>
    <xdr:sp macro="" textlink="">
      <xdr:nvSpPr>
        <xdr:cNvPr id="317" name="n_2mainValue【公営住宅】&#10;有形固定資産減価償却率">
          <a:extLst>
            <a:ext uri="{FF2B5EF4-FFF2-40B4-BE49-F238E27FC236}">
              <a16:creationId xmlns:a16="http://schemas.microsoft.com/office/drawing/2014/main" id="{DFD78ABA-B96F-4219-8530-44027905B733}"/>
            </a:ext>
          </a:extLst>
        </xdr:cNvPr>
        <xdr:cNvSpPr txBox="1"/>
      </xdr:nvSpPr>
      <xdr:spPr>
        <a:xfrm>
          <a:off x="2439035" y="137528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48895</xdr:rowOff>
    </xdr:from>
    <xdr:ext cx="400685" cy="259080"/>
    <xdr:sp macro="" textlink="">
      <xdr:nvSpPr>
        <xdr:cNvPr id="318" name="n_3mainValue【公営住宅】&#10;有形固定資産減価償却率">
          <a:extLst>
            <a:ext uri="{FF2B5EF4-FFF2-40B4-BE49-F238E27FC236}">
              <a16:creationId xmlns:a16="http://schemas.microsoft.com/office/drawing/2014/main" id="{730ED59C-B5FE-4634-97C1-F33129DD232C}"/>
            </a:ext>
          </a:extLst>
        </xdr:cNvPr>
        <xdr:cNvSpPr txBox="1"/>
      </xdr:nvSpPr>
      <xdr:spPr>
        <a:xfrm>
          <a:off x="1641475" y="146240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17780</xdr:rowOff>
    </xdr:from>
    <xdr:ext cx="400685" cy="254635"/>
    <xdr:sp macro="" textlink="">
      <xdr:nvSpPr>
        <xdr:cNvPr id="319" name="n_4mainValue【公営住宅】&#10;有形固定資産減価償却率">
          <a:extLst>
            <a:ext uri="{FF2B5EF4-FFF2-40B4-BE49-F238E27FC236}">
              <a16:creationId xmlns:a16="http://schemas.microsoft.com/office/drawing/2014/main" id="{128317C4-6860-4484-BB58-20BD12CC774E}"/>
            </a:ext>
          </a:extLst>
        </xdr:cNvPr>
        <xdr:cNvSpPr txBox="1"/>
      </xdr:nvSpPr>
      <xdr:spPr>
        <a:xfrm>
          <a:off x="855345" y="145948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BD037E87-01BA-4F6E-BDE8-03E77F12285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3A2B020E-DB80-4548-8C1A-C35DD1071CBB}"/>
            </a:ext>
          </a:extLst>
        </xdr:cNvPr>
        <xdr:cNvSpPr/>
      </xdr:nvSpPr>
      <xdr:spPr>
        <a:xfrm>
          <a:off x="60604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714D6DBE-D784-42EC-86FA-FE553ED6D06F}"/>
            </a:ext>
          </a:extLst>
        </xdr:cNvPr>
        <xdr:cNvSpPr/>
      </xdr:nvSpPr>
      <xdr:spPr>
        <a:xfrm>
          <a:off x="60604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780E4AFC-C25D-45A8-8BFD-B2C2A558101C}"/>
            </a:ext>
          </a:extLst>
        </xdr:cNvPr>
        <xdr:cNvSpPr/>
      </xdr:nvSpPr>
      <xdr:spPr>
        <a:xfrm>
          <a:off x="69888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B409F96A-A4F4-4CBB-9879-844209A1372E}"/>
            </a:ext>
          </a:extLst>
        </xdr:cNvPr>
        <xdr:cNvSpPr/>
      </xdr:nvSpPr>
      <xdr:spPr>
        <a:xfrm>
          <a:off x="69888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85E3F141-18BC-4D5F-B9CF-A534021DA604}"/>
            </a:ext>
          </a:extLst>
        </xdr:cNvPr>
        <xdr:cNvSpPr/>
      </xdr:nvSpPr>
      <xdr:spPr>
        <a:xfrm>
          <a:off x="80175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105CE655-74D3-4BA1-9E53-FF07EE8AB97A}"/>
            </a:ext>
          </a:extLst>
        </xdr:cNvPr>
        <xdr:cNvSpPr/>
      </xdr:nvSpPr>
      <xdr:spPr>
        <a:xfrm>
          <a:off x="80175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6E2BC40-C100-4A51-9E74-2E69A13F490F}"/>
            </a:ext>
          </a:extLst>
        </xdr:cNvPr>
        <xdr:cNvSpPr/>
      </xdr:nvSpPr>
      <xdr:spPr>
        <a:xfrm>
          <a:off x="596011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5440" cy="220980"/>
    <xdr:sp macro="" textlink="">
      <xdr:nvSpPr>
        <xdr:cNvPr id="328" name="テキスト ボックス 327">
          <a:extLst>
            <a:ext uri="{FF2B5EF4-FFF2-40B4-BE49-F238E27FC236}">
              <a16:creationId xmlns:a16="http://schemas.microsoft.com/office/drawing/2014/main" id="{F6BA2049-8AB1-46DA-9597-85AACB220BCB}"/>
            </a:ext>
          </a:extLst>
        </xdr:cNvPr>
        <xdr:cNvSpPr txBox="1"/>
      </xdr:nvSpPr>
      <xdr:spPr>
        <a:xfrm>
          <a:off x="592201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68C0270-0F3A-4875-ACB8-870E8F732932}"/>
            </a:ext>
          </a:extLst>
        </xdr:cNvPr>
        <xdr:cNvCxnSpPr/>
      </xdr:nvCxnSpPr>
      <xdr:spPr>
        <a:xfrm>
          <a:off x="5960110" y="1524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D64E91F9-C3C9-4E9E-B1DB-51DD2DF31DC3}"/>
            </a:ext>
          </a:extLst>
        </xdr:cNvPr>
        <xdr:cNvCxnSpPr/>
      </xdr:nvCxnSpPr>
      <xdr:spPr>
        <a:xfrm>
          <a:off x="5960110" y="14782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2915" cy="259080"/>
    <xdr:sp macro="" textlink="">
      <xdr:nvSpPr>
        <xdr:cNvPr id="331" name="テキスト ボックス 330">
          <a:extLst>
            <a:ext uri="{FF2B5EF4-FFF2-40B4-BE49-F238E27FC236}">
              <a16:creationId xmlns:a16="http://schemas.microsoft.com/office/drawing/2014/main" id="{04A10E72-3CF7-494E-8139-B0C24205656C}"/>
            </a:ext>
          </a:extLst>
        </xdr:cNvPr>
        <xdr:cNvSpPr txBox="1"/>
      </xdr:nvSpPr>
      <xdr:spPr>
        <a:xfrm>
          <a:off x="5527040" y="146386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6F6AA2C0-F790-4340-9F17-3EA69A51537A}"/>
            </a:ext>
          </a:extLst>
        </xdr:cNvPr>
        <xdr:cNvCxnSpPr/>
      </xdr:nvCxnSpPr>
      <xdr:spPr>
        <a:xfrm>
          <a:off x="5960110" y="143217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2915" cy="259080"/>
    <xdr:sp macro="" textlink="">
      <xdr:nvSpPr>
        <xdr:cNvPr id="333" name="テキスト ボックス 332">
          <a:extLst>
            <a:ext uri="{FF2B5EF4-FFF2-40B4-BE49-F238E27FC236}">
              <a16:creationId xmlns:a16="http://schemas.microsoft.com/office/drawing/2014/main" id="{27262704-5490-4249-8B2A-0BF439BC61E1}"/>
            </a:ext>
          </a:extLst>
        </xdr:cNvPr>
        <xdr:cNvSpPr txBox="1"/>
      </xdr:nvSpPr>
      <xdr:spPr>
        <a:xfrm>
          <a:off x="5527040" y="141852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CFB01FFD-F58D-40E5-A83E-E59181BE5A40}"/>
            </a:ext>
          </a:extLst>
        </xdr:cNvPr>
        <xdr:cNvCxnSpPr/>
      </xdr:nvCxnSpPr>
      <xdr:spPr>
        <a:xfrm>
          <a:off x="5960110" y="1386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2915" cy="259080"/>
    <xdr:sp macro="" textlink="">
      <xdr:nvSpPr>
        <xdr:cNvPr id="335" name="テキスト ボックス 334">
          <a:extLst>
            <a:ext uri="{FF2B5EF4-FFF2-40B4-BE49-F238E27FC236}">
              <a16:creationId xmlns:a16="http://schemas.microsoft.com/office/drawing/2014/main" id="{3709AC5D-228C-442E-B902-CADC7F72F034}"/>
            </a:ext>
          </a:extLst>
        </xdr:cNvPr>
        <xdr:cNvSpPr txBox="1"/>
      </xdr:nvSpPr>
      <xdr:spPr>
        <a:xfrm>
          <a:off x="5527040" y="137280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E6BD4ED0-3623-4F57-A654-D833B9A4588A}"/>
            </a:ext>
          </a:extLst>
        </xdr:cNvPr>
        <xdr:cNvCxnSpPr/>
      </xdr:nvCxnSpPr>
      <xdr:spPr>
        <a:xfrm>
          <a:off x="5960110" y="1341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2915" cy="259080"/>
    <xdr:sp macro="" textlink="">
      <xdr:nvSpPr>
        <xdr:cNvPr id="337" name="テキスト ボックス 336">
          <a:extLst>
            <a:ext uri="{FF2B5EF4-FFF2-40B4-BE49-F238E27FC236}">
              <a16:creationId xmlns:a16="http://schemas.microsoft.com/office/drawing/2014/main" id="{5544E81E-E7F1-4063-A41A-787A7F0313C9}"/>
            </a:ext>
          </a:extLst>
        </xdr:cNvPr>
        <xdr:cNvSpPr txBox="1"/>
      </xdr:nvSpPr>
      <xdr:spPr>
        <a:xfrm>
          <a:off x="5527040" y="132670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87F4E43-00BC-4BCF-8E7F-AC22C59F38E6}"/>
            </a:ext>
          </a:extLst>
        </xdr:cNvPr>
        <xdr:cNvCxnSpPr/>
      </xdr:nvCxnSpPr>
      <xdr:spPr>
        <a:xfrm>
          <a:off x="5960110" y="1295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2915" cy="259080"/>
    <xdr:sp macro="" textlink="">
      <xdr:nvSpPr>
        <xdr:cNvPr id="339" name="テキスト ボックス 338">
          <a:extLst>
            <a:ext uri="{FF2B5EF4-FFF2-40B4-BE49-F238E27FC236}">
              <a16:creationId xmlns:a16="http://schemas.microsoft.com/office/drawing/2014/main" id="{C1223FC3-A56D-40A6-8B00-A3F42D0B8080}"/>
            </a:ext>
          </a:extLst>
        </xdr:cNvPr>
        <xdr:cNvSpPr txBox="1"/>
      </xdr:nvSpPr>
      <xdr:spPr>
        <a:xfrm>
          <a:off x="5527040" y="12813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7046B58-0E02-468D-8942-0BABCE553B45}"/>
            </a:ext>
          </a:extLst>
        </xdr:cNvPr>
        <xdr:cNvSpPr/>
      </xdr:nvSpPr>
      <xdr:spPr>
        <a:xfrm>
          <a:off x="596011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128270</xdr:rowOff>
    </xdr:from>
    <xdr:to>
      <xdr:col>54</xdr:col>
      <xdr:colOff>189865</xdr:colOff>
      <xdr:row>86</xdr:row>
      <xdr:rowOff>36195</xdr:rowOff>
    </xdr:to>
    <xdr:cxnSp macro="">
      <xdr:nvCxnSpPr>
        <xdr:cNvPr id="341" name="直線コネクタ 340">
          <a:extLst>
            <a:ext uri="{FF2B5EF4-FFF2-40B4-BE49-F238E27FC236}">
              <a16:creationId xmlns:a16="http://schemas.microsoft.com/office/drawing/2014/main" id="{B5C48E3A-CA6C-4C49-B8AD-849D77D28136}"/>
            </a:ext>
          </a:extLst>
        </xdr:cNvPr>
        <xdr:cNvCxnSpPr/>
      </xdr:nvCxnSpPr>
      <xdr:spPr>
        <a:xfrm flipV="1">
          <a:off x="9429115" y="13333730"/>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40640</xdr:rowOff>
    </xdr:from>
    <xdr:ext cx="469900" cy="254635"/>
    <xdr:sp macro="" textlink="">
      <xdr:nvSpPr>
        <xdr:cNvPr id="342" name="【公営住宅】&#10;一人当たり面積最小値テキスト">
          <a:extLst>
            <a:ext uri="{FF2B5EF4-FFF2-40B4-BE49-F238E27FC236}">
              <a16:creationId xmlns:a16="http://schemas.microsoft.com/office/drawing/2014/main" id="{364C8FA6-3708-414F-8239-6F0804E7B19F}"/>
            </a:ext>
          </a:extLst>
        </xdr:cNvPr>
        <xdr:cNvSpPr txBox="1"/>
      </xdr:nvSpPr>
      <xdr:spPr>
        <a:xfrm>
          <a:off x="9467850" y="1478534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36195</xdr:rowOff>
    </xdr:from>
    <xdr:to>
      <xdr:col>55</xdr:col>
      <xdr:colOff>88900</xdr:colOff>
      <xdr:row>86</xdr:row>
      <xdr:rowOff>36195</xdr:rowOff>
    </xdr:to>
    <xdr:cxnSp macro="">
      <xdr:nvCxnSpPr>
        <xdr:cNvPr id="343" name="直線コネクタ 342">
          <a:extLst>
            <a:ext uri="{FF2B5EF4-FFF2-40B4-BE49-F238E27FC236}">
              <a16:creationId xmlns:a16="http://schemas.microsoft.com/office/drawing/2014/main" id="{1B62FC84-EA0A-4912-8767-6ABEB3BB158D}"/>
            </a:ext>
          </a:extLst>
        </xdr:cNvPr>
        <xdr:cNvCxnSpPr/>
      </xdr:nvCxnSpPr>
      <xdr:spPr>
        <a:xfrm>
          <a:off x="9356090" y="147808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74930</xdr:rowOff>
    </xdr:from>
    <xdr:ext cx="469900" cy="254635"/>
    <xdr:sp macro="" textlink="">
      <xdr:nvSpPr>
        <xdr:cNvPr id="344" name="【公営住宅】&#10;一人当たり面積最大値テキスト">
          <a:extLst>
            <a:ext uri="{FF2B5EF4-FFF2-40B4-BE49-F238E27FC236}">
              <a16:creationId xmlns:a16="http://schemas.microsoft.com/office/drawing/2014/main" id="{106121DE-9D96-4D77-8E0C-AB7AD9E0B683}"/>
            </a:ext>
          </a:extLst>
        </xdr:cNvPr>
        <xdr:cNvSpPr txBox="1"/>
      </xdr:nvSpPr>
      <xdr:spPr>
        <a:xfrm>
          <a:off x="9467850" y="1310513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3.178</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128270</xdr:rowOff>
    </xdr:from>
    <xdr:to>
      <xdr:col>55</xdr:col>
      <xdr:colOff>88900</xdr:colOff>
      <xdr:row>77</xdr:row>
      <xdr:rowOff>128270</xdr:rowOff>
    </xdr:to>
    <xdr:cxnSp macro="">
      <xdr:nvCxnSpPr>
        <xdr:cNvPr id="345" name="直線コネクタ 344">
          <a:extLst>
            <a:ext uri="{FF2B5EF4-FFF2-40B4-BE49-F238E27FC236}">
              <a16:creationId xmlns:a16="http://schemas.microsoft.com/office/drawing/2014/main" id="{0DA7C9FF-DC51-423F-A53F-899E1C94A997}"/>
            </a:ext>
          </a:extLst>
        </xdr:cNvPr>
        <xdr:cNvCxnSpPr/>
      </xdr:nvCxnSpPr>
      <xdr:spPr>
        <a:xfrm>
          <a:off x="9356090" y="133337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167005</xdr:rowOff>
    </xdr:from>
    <xdr:ext cx="469900" cy="254635"/>
    <xdr:sp macro="" textlink="">
      <xdr:nvSpPr>
        <xdr:cNvPr id="346" name="【公営住宅】&#10;一人当たり面積平均値テキスト">
          <a:extLst>
            <a:ext uri="{FF2B5EF4-FFF2-40B4-BE49-F238E27FC236}">
              <a16:creationId xmlns:a16="http://schemas.microsoft.com/office/drawing/2014/main" id="{D88B9DE5-02D3-495C-83A3-D31BE35E2470}"/>
            </a:ext>
          </a:extLst>
        </xdr:cNvPr>
        <xdr:cNvSpPr txBox="1"/>
      </xdr:nvSpPr>
      <xdr:spPr>
        <a:xfrm>
          <a:off x="9467850" y="1422971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144145</xdr:rowOff>
    </xdr:from>
    <xdr:to>
      <xdr:col>55</xdr:col>
      <xdr:colOff>50800</xdr:colOff>
      <xdr:row>84</xdr:row>
      <xdr:rowOff>74930</xdr:rowOff>
    </xdr:to>
    <xdr:sp macro="" textlink="">
      <xdr:nvSpPr>
        <xdr:cNvPr id="347" name="フローチャート: 判断 346">
          <a:extLst>
            <a:ext uri="{FF2B5EF4-FFF2-40B4-BE49-F238E27FC236}">
              <a16:creationId xmlns:a16="http://schemas.microsoft.com/office/drawing/2014/main" id="{B979FEBA-4EF6-4349-A2FE-6ED3916B0198}"/>
            </a:ext>
          </a:extLst>
        </xdr:cNvPr>
        <xdr:cNvSpPr/>
      </xdr:nvSpPr>
      <xdr:spPr>
        <a:xfrm>
          <a:off x="9394190" y="14372590"/>
          <a:ext cx="9017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149860</xdr:rowOff>
    </xdr:from>
    <xdr:to>
      <xdr:col>50</xdr:col>
      <xdr:colOff>165100</xdr:colOff>
      <xdr:row>84</xdr:row>
      <xdr:rowOff>80010</xdr:rowOff>
    </xdr:to>
    <xdr:sp macro="" textlink="">
      <xdr:nvSpPr>
        <xdr:cNvPr id="348" name="フローチャート: 判断 347">
          <a:extLst>
            <a:ext uri="{FF2B5EF4-FFF2-40B4-BE49-F238E27FC236}">
              <a16:creationId xmlns:a16="http://schemas.microsoft.com/office/drawing/2014/main" id="{35041536-25EB-430C-A476-A1D57C54957A}"/>
            </a:ext>
          </a:extLst>
        </xdr:cNvPr>
        <xdr:cNvSpPr/>
      </xdr:nvSpPr>
      <xdr:spPr>
        <a:xfrm>
          <a:off x="8632190" y="143802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133985</xdr:rowOff>
    </xdr:from>
    <xdr:to>
      <xdr:col>46</xdr:col>
      <xdr:colOff>38100</xdr:colOff>
      <xdr:row>84</xdr:row>
      <xdr:rowOff>64135</xdr:rowOff>
    </xdr:to>
    <xdr:sp macro="" textlink="">
      <xdr:nvSpPr>
        <xdr:cNvPr id="349" name="フローチャート: 判断 348">
          <a:extLst>
            <a:ext uri="{FF2B5EF4-FFF2-40B4-BE49-F238E27FC236}">
              <a16:creationId xmlns:a16="http://schemas.microsoft.com/office/drawing/2014/main" id="{084BBC88-986D-41C0-8F37-197AB05BF9D3}"/>
            </a:ext>
          </a:extLst>
        </xdr:cNvPr>
        <xdr:cNvSpPr/>
      </xdr:nvSpPr>
      <xdr:spPr>
        <a:xfrm>
          <a:off x="7846060" y="143605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153035</xdr:rowOff>
    </xdr:from>
    <xdr:to>
      <xdr:col>41</xdr:col>
      <xdr:colOff>101600</xdr:colOff>
      <xdr:row>84</xdr:row>
      <xdr:rowOff>83185</xdr:rowOff>
    </xdr:to>
    <xdr:sp macro="" textlink="">
      <xdr:nvSpPr>
        <xdr:cNvPr id="350" name="フローチャート: 判断 349">
          <a:extLst>
            <a:ext uri="{FF2B5EF4-FFF2-40B4-BE49-F238E27FC236}">
              <a16:creationId xmlns:a16="http://schemas.microsoft.com/office/drawing/2014/main" id="{7DE3F908-EEF8-4911-8319-6A1A4E410941}"/>
            </a:ext>
          </a:extLst>
        </xdr:cNvPr>
        <xdr:cNvSpPr/>
      </xdr:nvSpPr>
      <xdr:spPr>
        <a:xfrm>
          <a:off x="7029450" y="143833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161290</xdr:rowOff>
    </xdr:from>
    <xdr:to>
      <xdr:col>36</xdr:col>
      <xdr:colOff>165100</xdr:colOff>
      <xdr:row>84</xdr:row>
      <xdr:rowOff>91440</xdr:rowOff>
    </xdr:to>
    <xdr:sp macro="" textlink="">
      <xdr:nvSpPr>
        <xdr:cNvPr id="351" name="フローチャート: 判断 350">
          <a:extLst>
            <a:ext uri="{FF2B5EF4-FFF2-40B4-BE49-F238E27FC236}">
              <a16:creationId xmlns:a16="http://schemas.microsoft.com/office/drawing/2014/main" id="{633635F0-1537-454B-A823-30E67FD41CC3}"/>
            </a:ext>
          </a:extLst>
        </xdr:cNvPr>
        <xdr:cNvSpPr/>
      </xdr:nvSpPr>
      <xdr:spPr>
        <a:xfrm>
          <a:off x="6231890" y="1439354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CEEE2DAA-B27D-4A35-B52C-46D7FB313899}"/>
            </a:ext>
          </a:extLst>
        </xdr:cNvPr>
        <xdr:cNvSpPr txBox="1"/>
      </xdr:nvSpPr>
      <xdr:spPr>
        <a:xfrm>
          <a:off x="92583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210FA009-B40A-4D25-A119-2FAC8FF1CBC2}"/>
            </a:ext>
          </a:extLst>
        </xdr:cNvPr>
        <xdr:cNvSpPr txBox="1"/>
      </xdr:nvSpPr>
      <xdr:spPr>
        <a:xfrm>
          <a:off x="8515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E7E7D38E-A4F6-489E-B906-C6D5F6B01E95}"/>
            </a:ext>
          </a:extLst>
        </xdr:cNvPr>
        <xdr:cNvSpPr txBox="1"/>
      </xdr:nvSpPr>
      <xdr:spPr>
        <a:xfrm>
          <a:off x="7717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28FCA3EF-EC4C-4F12-B18F-8CBEC2DCDC0A}"/>
            </a:ext>
          </a:extLst>
        </xdr:cNvPr>
        <xdr:cNvSpPr txBox="1"/>
      </xdr:nvSpPr>
      <xdr:spPr>
        <a:xfrm>
          <a:off x="691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7E561451-E3FE-40E8-9B8D-9F2A93B5D02D}"/>
            </a:ext>
          </a:extLst>
        </xdr:cNvPr>
        <xdr:cNvSpPr txBox="1"/>
      </xdr:nvSpPr>
      <xdr:spPr>
        <a:xfrm>
          <a:off x="6115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86360</xdr:rowOff>
    </xdr:from>
    <xdr:to>
      <xdr:col>55</xdr:col>
      <xdr:colOff>50800</xdr:colOff>
      <xdr:row>86</xdr:row>
      <xdr:rowOff>16510</xdr:rowOff>
    </xdr:to>
    <xdr:sp macro="" textlink="">
      <xdr:nvSpPr>
        <xdr:cNvPr id="357" name="楕円 356">
          <a:extLst>
            <a:ext uri="{FF2B5EF4-FFF2-40B4-BE49-F238E27FC236}">
              <a16:creationId xmlns:a16="http://schemas.microsoft.com/office/drawing/2014/main" id="{2699367E-7C72-4EA8-83C8-BA71678069E1}"/>
            </a:ext>
          </a:extLst>
        </xdr:cNvPr>
        <xdr:cNvSpPr/>
      </xdr:nvSpPr>
      <xdr:spPr>
        <a:xfrm>
          <a:off x="9394190" y="146615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1270</xdr:rowOff>
    </xdr:from>
    <xdr:ext cx="469900" cy="259080"/>
    <xdr:sp macro="" textlink="">
      <xdr:nvSpPr>
        <xdr:cNvPr id="358" name="【公営住宅】&#10;一人当たり面積該当値テキスト">
          <a:extLst>
            <a:ext uri="{FF2B5EF4-FFF2-40B4-BE49-F238E27FC236}">
              <a16:creationId xmlns:a16="http://schemas.microsoft.com/office/drawing/2014/main" id="{70A9D2E3-90AD-438B-979F-DB5F7D86D023}"/>
            </a:ext>
          </a:extLst>
        </xdr:cNvPr>
        <xdr:cNvSpPr txBox="1"/>
      </xdr:nvSpPr>
      <xdr:spPr>
        <a:xfrm>
          <a:off x="9467850" y="14574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121285</xdr:rowOff>
    </xdr:from>
    <xdr:to>
      <xdr:col>50</xdr:col>
      <xdr:colOff>165100</xdr:colOff>
      <xdr:row>86</xdr:row>
      <xdr:rowOff>52070</xdr:rowOff>
    </xdr:to>
    <xdr:sp macro="" textlink="">
      <xdr:nvSpPr>
        <xdr:cNvPr id="359" name="楕円 358">
          <a:extLst>
            <a:ext uri="{FF2B5EF4-FFF2-40B4-BE49-F238E27FC236}">
              <a16:creationId xmlns:a16="http://schemas.microsoft.com/office/drawing/2014/main" id="{6F990276-4DF3-4892-B4A0-04D17990E532}"/>
            </a:ext>
          </a:extLst>
        </xdr:cNvPr>
        <xdr:cNvSpPr/>
      </xdr:nvSpPr>
      <xdr:spPr>
        <a:xfrm>
          <a:off x="8632190" y="14696440"/>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137160</xdr:rowOff>
    </xdr:from>
    <xdr:to>
      <xdr:col>55</xdr:col>
      <xdr:colOff>0</xdr:colOff>
      <xdr:row>86</xdr:row>
      <xdr:rowOff>635</xdr:rowOff>
    </xdr:to>
    <xdr:cxnSp macro="">
      <xdr:nvCxnSpPr>
        <xdr:cNvPr id="360" name="直線コネクタ 359">
          <a:extLst>
            <a:ext uri="{FF2B5EF4-FFF2-40B4-BE49-F238E27FC236}">
              <a16:creationId xmlns:a16="http://schemas.microsoft.com/office/drawing/2014/main" id="{AE0FA3BB-D151-4CDF-9F66-5793C0B4D3A4}"/>
            </a:ext>
          </a:extLst>
        </xdr:cNvPr>
        <xdr:cNvCxnSpPr/>
      </xdr:nvCxnSpPr>
      <xdr:spPr>
        <a:xfrm flipV="1">
          <a:off x="8686800" y="14706600"/>
          <a:ext cx="7429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125730</xdr:rowOff>
    </xdr:from>
    <xdr:to>
      <xdr:col>46</xdr:col>
      <xdr:colOff>38100</xdr:colOff>
      <xdr:row>86</xdr:row>
      <xdr:rowOff>55880</xdr:rowOff>
    </xdr:to>
    <xdr:sp macro="" textlink="">
      <xdr:nvSpPr>
        <xdr:cNvPr id="361" name="楕円 360">
          <a:extLst>
            <a:ext uri="{FF2B5EF4-FFF2-40B4-BE49-F238E27FC236}">
              <a16:creationId xmlns:a16="http://schemas.microsoft.com/office/drawing/2014/main" id="{BEBEB8E3-D1CF-4CF2-A35A-F7F87E7EA483}"/>
            </a:ext>
          </a:extLst>
        </xdr:cNvPr>
        <xdr:cNvSpPr/>
      </xdr:nvSpPr>
      <xdr:spPr>
        <a:xfrm>
          <a:off x="7846060" y="14702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635</xdr:rowOff>
    </xdr:from>
    <xdr:to>
      <xdr:col>50</xdr:col>
      <xdr:colOff>114300</xdr:colOff>
      <xdr:row>86</xdr:row>
      <xdr:rowOff>5080</xdr:rowOff>
    </xdr:to>
    <xdr:cxnSp macro="">
      <xdr:nvCxnSpPr>
        <xdr:cNvPr id="362" name="直線コネクタ 361">
          <a:extLst>
            <a:ext uri="{FF2B5EF4-FFF2-40B4-BE49-F238E27FC236}">
              <a16:creationId xmlns:a16="http://schemas.microsoft.com/office/drawing/2014/main" id="{711BA9BC-F9A2-42A3-BDAE-D77DDB700106}"/>
            </a:ext>
          </a:extLst>
        </xdr:cNvPr>
        <xdr:cNvCxnSpPr/>
      </xdr:nvCxnSpPr>
      <xdr:spPr>
        <a:xfrm flipV="1">
          <a:off x="7889240" y="1474533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126365</xdr:rowOff>
    </xdr:from>
    <xdr:to>
      <xdr:col>41</xdr:col>
      <xdr:colOff>101600</xdr:colOff>
      <xdr:row>86</xdr:row>
      <xdr:rowOff>56515</xdr:rowOff>
    </xdr:to>
    <xdr:sp macro="" textlink="">
      <xdr:nvSpPr>
        <xdr:cNvPr id="363" name="楕円 362">
          <a:extLst>
            <a:ext uri="{FF2B5EF4-FFF2-40B4-BE49-F238E27FC236}">
              <a16:creationId xmlns:a16="http://schemas.microsoft.com/office/drawing/2014/main" id="{F1A760BE-AB8C-496E-B846-658AA19B2CF4}"/>
            </a:ext>
          </a:extLst>
        </xdr:cNvPr>
        <xdr:cNvSpPr/>
      </xdr:nvSpPr>
      <xdr:spPr>
        <a:xfrm>
          <a:off x="7029450" y="147034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5080</xdr:rowOff>
    </xdr:from>
    <xdr:to>
      <xdr:col>45</xdr:col>
      <xdr:colOff>177800</xdr:colOff>
      <xdr:row>86</xdr:row>
      <xdr:rowOff>6350</xdr:rowOff>
    </xdr:to>
    <xdr:cxnSp macro="">
      <xdr:nvCxnSpPr>
        <xdr:cNvPr id="364" name="直線コネクタ 363">
          <a:extLst>
            <a:ext uri="{FF2B5EF4-FFF2-40B4-BE49-F238E27FC236}">
              <a16:creationId xmlns:a16="http://schemas.microsoft.com/office/drawing/2014/main" id="{AC2E8BE7-9763-4FB3-80E2-151F52AF226D}"/>
            </a:ext>
          </a:extLst>
        </xdr:cNvPr>
        <xdr:cNvCxnSpPr/>
      </xdr:nvCxnSpPr>
      <xdr:spPr>
        <a:xfrm flipV="1">
          <a:off x="7084060" y="14751685"/>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127000</xdr:rowOff>
    </xdr:from>
    <xdr:to>
      <xdr:col>36</xdr:col>
      <xdr:colOff>165100</xdr:colOff>
      <xdr:row>86</xdr:row>
      <xdr:rowOff>57150</xdr:rowOff>
    </xdr:to>
    <xdr:sp macro="" textlink="">
      <xdr:nvSpPr>
        <xdr:cNvPr id="365" name="楕円 364">
          <a:extLst>
            <a:ext uri="{FF2B5EF4-FFF2-40B4-BE49-F238E27FC236}">
              <a16:creationId xmlns:a16="http://schemas.microsoft.com/office/drawing/2014/main" id="{66586EF3-5C43-4C8C-B7A4-1BA389F1FEE2}"/>
            </a:ext>
          </a:extLst>
        </xdr:cNvPr>
        <xdr:cNvSpPr/>
      </xdr:nvSpPr>
      <xdr:spPr>
        <a:xfrm>
          <a:off x="6231890" y="1470406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6350</xdr:rowOff>
    </xdr:from>
    <xdr:to>
      <xdr:col>41</xdr:col>
      <xdr:colOff>50800</xdr:colOff>
      <xdr:row>86</xdr:row>
      <xdr:rowOff>6350</xdr:rowOff>
    </xdr:to>
    <xdr:cxnSp macro="">
      <xdr:nvCxnSpPr>
        <xdr:cNvPr id="366" name="直線コネクタ 365">
          <a:extLst>
            <a:ext uri="{FF2B5EF4-FFF2-40B4-BE49-F238E27FC236}">
              <a16:creationId xmlns:a16="http://schemas.microsoft.com/office/drawing/2014/main" id="{0FEE8F21-3A95-4D29-BAEB-C8BD1A00C2A8}"/>
            </a:ext>
          </a:extLst>
        </xdr:cNvPr>
        <xdr:cNvCxnSpPr/>
      </xdr:nvCxnSpPr>
      <xdr:spPr>
        <a:xfrm flipV="1">
          <a:off x="6286500" y="1475295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96520</xdr:rowOff>
    </xdr:from>
    <xdr:ext cx="469900" cy="259080"/>
    <xdr:sp macro="" textlink="">
      <xdr:nvSpPr>
        <xdr:cNvPr id="367" name="n_1aveValue【公営住宅】&#10;一人当たり面積">
          <a:extLst>
            <a:ext uri="{FF2B5EF4-FFF2-40B4-BE49-F238E27FC236}">
              <a16:creationId xmlns:a16="http://schemas.microsoft.com/office/drawing/2014/main" id="{35292B21-8108-4D1D-985F-F1A36BD09B7D}"/>
            </a:ext>
          </a:extLst>
        </xdr:cNvPr>
        <xdr:cNvSpPr txBox="1"/>
      </xdr:nvSpPr>
      <xdr:spPr>
        <a:xfrm>
          <a:off x="8454390" y="14151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80645</xdr:rowOff>
    </xdr:from>
    <xdr:ext cx="465455" cy="259080"/>
    <xdr:sp macro="" textlink="">
      <xdr:nvSpPr>
        <xdr:cNvPr id="368" name="n_2aveValue【公営住宅】&#10;一人当たり面積">
          <a:extLst>
            <a:ext uri="{FF2B5EF4-FFF2-40B4-BE49-F238E27FC236}">
              <a16:creationId xmlns:a16="http://schemas.microsoft.com/office/drawing/2014/main" id="{5FDD0CC3-7103-44F0-A621-7523BB3733E5}"/>
            </a:ext>
          </a:extLst>
        </xdr:cNvPr>
        <xdr:cNvSpPr txBox="1"/>
      </xdr:nvSpPr>
      <xdr:spPr>
        <a:xfrm>
          <a:off x="7673340" y="141414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99695</xdr:rowOff>
    </xdr:from>
    <xdr:ext cx="465455" cy="254635"/>
    <xdr:sp macro="" textlink="">
      <xdr:nvSpPr>
        <xdr:cNvPr id="369" name="n_3aveValue【公営住宅】&#10;一人当たり面積">
          <a:extLst>
            <a:ext uri="{FF2B5EF4-FFF2-40B4-BE49-F238E27FC236}">
              <a16:creationId xmlns:a16="http://schemas.microsoft.com/office/drawing/2014/main" id="{7F4269E8-4C0C-4A5F-8C7B-03665EDEFCFE}"/>
            </a:ext>
          </a:extLst>
        </xdr:cNvPr>
        <xdr:cNvSpPr txBox="1"/>
      </xdr:nvSpPr>
      <xdr:spPr>
        <a:xfrm>
          <a:off x="6866255" y="1415478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0.762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107950</xdr:rowOff>
    </xdr:from>
    <xdr:ext cx="465455" cy="259080"/>
    <xdr:sp macro="" textlink="">
      <xdr:nvSpPr>
        <xdr:cNvPr id="370" name="n_4aveValue【公営住宅】&#10;一人当たり面積">
          <a:extLst>
            <a:ext uri="{FF2B5EF4-FFF2-40B4-BE49-F238E27FC236}">
              <a16:creationId xmlns:a16="http://schemas.microsoft.com/office/drawing/2014/main" id="{1F4FE770-229C-4DA8-BF4C-1217395CF562}"/>
            </a:ext>
          </a:extLst>
        </xdr:cNvPr>
        <xdr:cNvSpPr txBox="1"/>
      </xdr:nvSpPr>
      <xdr:spPr>
        <a:xfrm>
          <a:off x="6068695" y="141649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42545</xdr:rowOff>
    </xdr:from>
    <xdr:ext cx="469900" cy="254635"/>
    <xdr:sp macro="" textlink="">
      <xdr:nvSpPr>
        <xdr:cNvPr id="371" name="n_1mainValue【公営住宅】&#10;一人当たり面積">
          <a:extLst>
            <a:ext uri="{FF2B5EF4-FFF2-40B4-BE49-F238E27FC236}">
              <a16:creationId xmlns:a16="http://schemas.microsoft.com/office/drawing/2014/main" id="{7FA22E49-A8E9-4A00-92A9-2CE7DE0668F7}"/>
            </a:ext>
          </a:extLst>
        </xdr:cNvPr>
        <xdr:cNvSpPr txBox="1"/>
      </xdr:nvSpPr>
      <xdr:spPr>
        <a:xfrm>
          <a:off x="8454390" y="147891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46990</xdr:rowOff>
    </xdr:from>
    <xdr:ext cx="465455" cy="259080"/>
    <xdr:sp macro="" textlink="">
      <xdr:nvSpPr>
        <xdr:cNvPr id="372" name="n_2mainValue【公営住宅】&#10;一人当たり面積">
          <a:extLst>
            <a:ext uri="{FF2B5EF4-FFF2-40B4-BE49-F238E27FC236}">
              <a16:creationId xmlns:a16="http://schemas.microsoft.com/office/drawing/2014/main" id="{D2D29E1B-BF62-46D3-A104-3D548C2239DC}"/>
            </a:ext>
          </a:extLst>
        </xdr:cNvPr>
        <xdr:cNvSpPr txBox="1"/>
      </xdr:nvSpPr>
      <xdr:spPr>
        <a:xfrm>
          <a:off x="7673340" y="147935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47625</xdr:rowOff>
    </xdr:from>
    <xdr:ext cx="465455" cy="259080"/>
    <xdr:sp macro="" textlink="">
      <xdr:nvSpPr>
        <xdr:cNvPr id="373" name="n_3mainValue【公営住宅】&#10;一人当たり面積">
          <a:extLst>
            <a:ext uri="{FF2B5EF4-FFF2-40B4-BE49-F238E27FC236}">
              <a16:creationId xmlns:a16="http://schemas.microsoft.com/office/drawing/2014/main" id="{9B8CF681-E754-470D-BBBF-EFA3D80887F1}"/>
            </a:ext>
          </a:extLst>
        </xdr:cNvPr>
        <xdr:cNvSpPr txBox="1"/>
      </xdr:nvSpPr>
      <xdr:spPr>
        <a:xfrm>
          <a:off x="6866255" y="147942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48260</xdr:rowOff>
    </xdr:from>
    <xdr:ext cx="465455" cy="259080"/>
    <xdr:sp macro="" textlink="">
      <xdr:nvSpPr>
        <xdr:cNvPr id="374" name="n_4mainValue【公営住宅】&#10;一人当たり面積">
          <a:extLst>
            <a:ext uri="{FF2B5EF4-FFF2-40B4-BE49-F238E27FC236}">
              <a16:creationId xmlns:a16="http://schemas.microsoft.com/office/drawing/2014/main" id="{D8D03143-C522-47F5-96FB-E6969CE54294}"/>
            </a:ext>
          </a:extLst>
        </xdr:cNvPr>
        <xdr:cNvSpPr txBox="1"/>
      </xdr:nvSpPr>
      <xdr:spPr>
        <a:xfrm>
          <a:off x="6068695" y="147948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E80B30A-D1BC-4916-8E7D-C6274D0E7E5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BAAE68E-9915-417C-8E49-69DC639B72A3}"/>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6A13F5E9-13DF-4B87-8452-3FCF7AF2FBFB}"/>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28F860B-CF12-4CFD-9D63-292F074ECD3F}"/>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17D52A1C-64C7-4D84-8290-79B04C19AF8B}"/>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6B492BC-DB25-42C6-B906-742721BE9651}"/>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B6DBD99-2688-4E09-8AFC-0D88FA6E423B}"/>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DA8CAD2-1AAC-4770-AC64-E9610B1CEF8B}"/>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429EF9D-8F3B-4857-B6A6-3B65F59C678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00F0920-224D-4212-85B3-9525383A7AAE}"/>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1B28908-C4DE-41D6-ACEB-364A754ACDE2}"/>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EC60CF9C-6FC9-4EF0-A049-679EF9B74271}"/>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7FC8F1C-C370-480A-AECC-64F8F230AD62}"/>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120,051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BFDD35B-5D9D-432D-B05D-FBD34A18B0DD}"/>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C01BF17-7D0F-4BD8-B725-6ECFD22804A6}"/>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A59429E-A0D0-4CBF-87BB-30820F30AE2B}"/>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A112989-5489-4AA8-BE35-786470D0869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5383A3C4-FD98-44F9-BB4C-B9DC1F52B1DB}"/>
            </a:ext>
          </a:extLst>
        </xdr:cNvPr>
        <xdr:cNvSpPr/>
      </xdr:nvSpPr>
      <xdr:spPr>
        <a:xfrm>
          <a:off x="113157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8FE5C83D-28CC-4891-8DB5-6333F13FC31E}"/>
            </a:ext>
          </a:extLst>
        </xdr:cNvPr>
        <xdr:cNvSpPr/>
      </xdr:nvSpPr>
      <xdr:spPr>
        <a:xfrm>
          <a:off x="113157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37BDA4E-3C42-4ACA-8922-3A277587A2C0}"/>
            </a:ext>
          </a:extLst>
        </xdr:cNvPr>
        <xdr:cNvSpPr/>
      </xdr:nvSpPr>
      <xdr:spPr>
        <a:xfrm>
          <a:off x="122326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A7AB3CC-01E0-446C-A749-83F6C7D4A6BC}"/>
            </a:ext>
          </a:extLst>
        </xdr:cNvPr>
        <xdr:cNvSpPr/>
      </xdr:nvSpPr>
      <xdr:spPr>
        <a:xfrm>
          <a:off x="122326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6CFA25ED-1FCE-4BDB-90DC-2C8A2F464843}"/>
            </a:ext>
          </a:extLst>
        </xdr:cNvPr>
        <xdr:cNvSpPr/>
      </xdr:nvSpPr>
      <xdr:spPr>
        <a:xfrm>
          <a:off x="132613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C6A38302-6B8E-4A62-8BC6-4A2C56595C11}"/>
            </a:ext>
          </a:extLst>
        </xdr:cNvPr>
        <xdr:cNvSpPr/>
      </xdr:nvSpPr>
      <xdr:spPr>
        <a:xfrm>
          <a:off x="132613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49DA465-CC31-4464-92B9-B1F6F97DE761}"/>
            </a:ext>
          </a:extLst>
        </xdr:cNvPr>
        <xdr:cNvSpPr/>
      </xdr:nvSpPr>
      <xdr:spPr>
        <a:xfrm>
          <a:off x="1120394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005" cy="225425"/>
    <xdr:sp macro="" textlink="">
      <xdr:nvSpPr>
        <xdr:cNvPr id="399" name="テキスト ボックス 398">
          <a:extLst>
            <a:ext uri="{FF2B5EF4-FFF2-40B4-BE49-F238E27FC236}">
              <a16:creationId xmlns:a16="http://schemas.microsoft.com/office/drawing/2014/main" id="{7AA2A3B7-91B9-47F7-BA17-1D33839F365D}"/>
            </a:ext>
          </a:extLst>
        </xdr:cNvPr>
        <xdr:cNvSpPr txBox="1"/>
      </xdr:nvSpPr>
      <xdr:spPr>
        <a:xfrm>
          <a:off x="1116584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DDD455DA-5CB4-4166-8B85-179C5F8AABB6}"/>
            </a:ext>
          </a:extLst>
        </xdr:cNvPr>
        <xdr:cNvCxnSpPr/>
      </xdr:nvCxnSpPr>
      <xdr:spPr>
        <a:xfrm>
          <a:off x="1120394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2915" cy="259080"/>
    <xdr:sp macro="" textlink="">
      <xdr:nvSpPr>
        <xdr:cNvPr id="401" name="テキスト ボックス 400">
          <a:extLst>
            <a:ext uri="{FF2B5EF4-FFF2-40B4-BE49-F238E27FC236}">
              <a16:creationId xmlns:a16="http://schemas.microsoft.com/office/drawing/2014/main" id="{EDFD1D51-3901-41C7-B594-4755DA8A8A00}"/>
            </a:ext>
          </a:extLst>
        </xdr:cNvPr>
        <xdr:cNvSpPr txBox="1"/>
      </xdr:nvSpPr>
      <xdr:spPr>
        <a:xfrm>
          <a:off x="10801350" y="7475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48311261-9A9A-4086-9701-4EEA019F5FA9}"/>
            </a:ext>
          </a:extLst>
        </xdr:cNvPr>
        <xdr:cNvCxnSpPr/>
      </xdr:nvCxnSpPr>
      <xdr:spPr>
        <a:xfrm>
          <a:off x="1120394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2915" cy="259080"/>
    <xdr:sp macro="" textlink="">
      <xdr:nvSpPr>
        <xdr:cNvPr id="403" name="テキスト ボックス 402">
          <a:extLst>
            <a:ext uri="{FF2B5EF4-FFF2-40B4-BE49-F238E27FC236}">
              <a16:creationId xmlns:a16="http://schemas.microsoft.com/office/drawing/2014/main" id="{7881145F-D9E5-46E6-A921-CD8FA53CD6FA}"/>
            </a:ext>
          </a:extLst>
        </xdr:cNvPr>
        <xdr:cNvSpPr txBox="1"/>
      </xdr:nvSpPr>
      <xdr:spPr>
        <a:xfrm>
          <a:off x="10801350" y="70224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65A48E97-0A87-4B09-B514-60D5EA4C1FA1}"/>
            </a:ext>
          </a:extLst>
        </xdr:cNvPr>
        <xdr:cNvCxnSpPr/>
      </xdr:nvCxnSpPr>
      <xdr:spPr>
        <a:xfrm>
          <a:off x="1120394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405" name="テキスト ボックス 404">
          <a:extLst>
            <a:ext uri="{FF2B5EF4-FFF2-40B4-BE49-F238E27FC236}">
              <a16:creationId xmlns:a16="http://schemas.microsoft.com/office/drawing/2014/main" id="{20EB4CE2-F88C-4C8C-9678-84E5D496C32B}"/>
            </a:ext>
          </a:extLst>
        </xdr:cNvPr>
        <xdr:cNvSpPr txBox="1"/>
      </xdr:nvSpPr>
      <xdr:spPr>
        <a:xfrm>
          <a:off x="10842625" y="6565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7402A769-6A05-49F3-B972-72191A989E06}"/>
            </a:ext>
          </a:extLst>
        </xdr:cNvPr>
        <xdr:cNvCxnSpPr/>
      </xdr:nvCxnSpPr>
      <xdr:spPr>
        <a:xfrm>
          <a:off x="1120394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407" name="テキスト ボックス 406">
          <a:extLst>
            <a:ext uri="{FF2B5EF4-FFF2-40B4-BE49-F238E27FC236}">
              <a16:creationId xmlns:a16="http://schemas.microsoft.com/office/drawing/2014/main" id="{D47672BC-671D-4C19-9963-C072BAA92E2A}"/>
            </a:ext>
          </a:extLst>
        </xdr:cNvPr>
        <xdr:cNvSpPr txBox="1"/>
      </xdr:nvSpPr>
      <xdr:spPr>
        <a:xfrm>
          <a:off x="10842625" y="61042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6BDEB9E6-AAF2-4AF5-B2BC-76440F5F923B}"/>
            </a:ext>
          </a:extLst>
        </xdr:cNvPr>
        <xdr:cNvCxnSpPr/>
      </xdr:nvCxnSpPr>
      <xdr:spPr>
        <a:xfrm>
          <a:off x="1120394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409" name="テキスト ボックス 408">
          <a:extLst>
            <a:ext uri="{FF2B5EF4-FFF2-40B4-BE49-F238E27FC236}">
              <a16:creationId xmlns:a16="http://schemas.microsoft.com/office/drawing/2014/main" id="{1EA70A03-B1EE-4ACD-BD52-B02FDBA05FC8}"/>
            </a:ext>
          </a:extLst>
        </xdr:cNvPr>
        <xdr:cNvSpPr txBox="1"/>
      </xdr:nvSpPr>
      <xdr:spPr>
        <a:xfrm>
          <a:off x="10842625" y="56508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24B00ED0-AB23-472A-B694-8D25DB990AF4}"/>
            </a:ext>
          </a:extLst>
        </xdr:cNvPr>
        <xdr:cNvCxnSpPr/>
      </xdr:nvCxnSpPr>
      <xdr:spPr>
        <a:xfrm>
          <a:off x="1120394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11" name="テキスト ボックス 410">
          <a:extLst>
            <a:ext uri="{FF2B5EF4-FFF2-40B4-BE49-F238E27FC236}">
              <a16:creationId xmlns:a16="http://schemas.microsoft.com/office/drawing/2014/main" id="{F968564E-3076-4F51-A056-8EB6B27B15C8}"/>
            </a:ext>
          </a:extLst>
        </xdr:cNvPr>
        <xdr:cNvSpPr txBox="1"/>
      </xdr:nvSpPr>
      <xdr:spPr>
        <a:xfrm>
          <a:off x="10842625" y="5193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F0D2F681-22A0-44D8-88C0-2526E76DBB75}"/>
            </a:ext>
          </a:extLst>
        </xdr:cNvPr>
        <xdr:cNvSpPr/>
      </xdr:nvSpPr>
      <xdr:spPr>
        <a:xfrm>
          <a:off x="1120394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3175</xdr:rowOff>
    </xdr:from>
    <xdr:to>
      <xdr:col>85</xdr:col>
      <xdr:colOff>126365</xdr:colOff>
      <xdr:row>41</xdr:row>
      <xdr:rowOff>124460</xdr:rowOff>
    </xdr:to>
    <xdr:cxnSp macro="">
      <xdr:nvCxnSpPr>
        <xdr:cNvPr id="413" name="直線コネクタ 412">
          <a:extLst>
            <a:ext uri="{FF2B5EF4-FFF2-40B4-BE49-F238E27FC236}">
              <a16:creationId xmlns:a16="http://schemas.microsoft.com/office/drawing/2014/main" id="{E887E947-08CF-4C75-B81C-F1F78278450F}"/>
            </a:ext>
          </a:extLst>
        </xdr:cNvPr>
        <xdr:cNvCxnSpPr/>
      </xdr:nvCxnSpPr>
      <xdr:spPr>
        <a:xfrm flipV="1">
          <a:off x="14703425" y="5661025"/>
          <a:ext cx="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128270</xdr:rowOff>
    </xdr:from>
    <xdr:ext cx="405130" cy="259080"/>
    <xdr:sp macro="" textlink="">
      <xdr:nvSpPr>
        <xdr:cNvPr id="414" name="【認定こども園・幼稚園・保育所】&#10;有形固定資産減価償却率最小値テキスト">
          <a:extLst>
            <a:ext uri="{FF2B5EF4-FFF2-40B4-BE49-F238E27FC236}">
              <a16:creationId xmlns:a16="http://schemas.microsoft.com/office/drawing/2014/main" id="{CB4131CF-F200-4C51-A576-A9B668D6C03C}"/>
            </a:ext>
          </a:extLst>
        </xdr:cNvPr>
        <xdr:cNvSpPr txBox="1"/>
      </xdr:nvSpPr>
      <xdr:spPr>
        <a:xfrm>
          <a:off x="14742160" y="7161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124460</xdr:rowOff>
    </xdr:from>
    <xdr:to>
      <xdr:col>86</xdr:col>
      <xdr:colOff>25400</xdr:colOff>
      <xdr:row>41</xdr:row>
      <xdr:rowOff>124460</xdr:rowOff>
    </xdr:to>
    <xdr:cxnSp macro="">
      <xdr:nvCxnSpPr>
        <xdr:cNvPr id="415" name="直線コネクタ 414">
          <a:extLst>
            <a:ext uri="{FF2B5EF4-FFF2-40B4-BE49-F238E27FC236}">
              <a16:creationId xmlns:a16="http://schemas.microsoft.com/office/drawing/2014/main" id="{FCD63DC5-16F8-4B5B-B225-B47060A85FF4}"/>
            </a:ext>
          </a:extLst>
        </xdr:cNvPr>
        <xdr:cNvCxnSpPr/>
      </xdr:nvCxnSpPr>
      <xdr:spPr>
        <a:xfrm>
          <a:off x="14611350" y="71558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121285</xdr:rowOff>
    </xdr:from>
    <xdr:ext cx="405130" cy="254635"/>
    <xdr:sp macro="" textlink="">
      <xdr:nvSpPr>
        <xdr:cNvPr id="416" name="【認定こども園・幼稚園・保育所】&#10;有形固定資産減価償却率最大値テキスト">
          <a:extLst>
            <a:ext uri="{FF2B5EF4-FFF2-40B4-BE49-F238E27FC236}">
              <a16:creationId xmlns:a16="http://schemas.microsoft.com/office/drawing/2014/main" id="{A6D67A2D-04A3-42A7-A9A7-0C5019FC7ED7}"/>
            </a:ext>
          </a:extLst>
        </xdr:cNvPr>
        <xdr:cNvSpPr txBox="1"/>
      </xdr:nvSpPr>
      <xdr:spPr>
        <a:xfrm>
          <a:off x="14742160" y="543814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3175</xdr:rowOff>
    </xdr:from>
    <xdr:to>
      <xdr:col>86</xdr:col>
      <xdr:colOff>25400</xdr:colOff>
      <xdr:row>33</xdr:row>
      <xdr:rowOff>3175</xdr:rowOff>
    </xdr:to>
    <xdr:cxnSp macro="">
      <xdr:nvCxnSpPr>
        <xdr:cNvPr id="417" name="直線コネクタ 416">
          <a:extLst>
            <a:ext uri="{FF2B5EF4-FFF2-40B4-BE49-F238E27FC236}">
              <a16:creationId xmlns:a16="http://schemas.microsoft.com/office/drawing/2014/main" id="{0B6B742F-E968-49CC-BABC-88F89BB23F52}"/>
            </a:ext>
          </a:extLst>
        </xdr:cNvPr>
        <xdr:cNvCxnSpPr/>
      </xdr:nvCxnSpPr>
      <xdr:spPr>
        <a:xfrm>
          <a:off x="14611350" y="56610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148590</xdr:rowOff>
    </xdr:from>
    <xdr:ext cx="405130" cy="259080"/>
    <xdr:sp macro="" textlink="">
      <xdr:nvSpPr>
        <xdr:cNvPr id="418" name="【認定こども園・幼稚園・保育所】&#10;有形固定資産減価償却率平均値テキスト">
          <a:extLst>
            <a:ext uri="{FF2B5EF4-FFF2-40B4-BE49-F238E27FC236}">
              <a16:creationId xmlns:a16="http://schemas.microsoft.com/office/drawing/2014/main" id="{FE3F37CB-F596-4EC9-9477-C08976A674A4}"/>
            </a:ext>
          </a:extLst>
        </xdr:cNvPr>
        <xdr:cNvSpPr txBox="1"/>
      </xdr:nvSpPr>
      <xdr:spPr>
        <a:xfrm>
          <a:off x="14742160" y="59778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125730</xdr:rowOff>
    </xdr:from>
    <xdr:to>
      <xdr:col>85</xdr:col>
      <xdr:colOff>177800</xdr:colOff>
      <xdr:row>36</xdr:row>
      <xdr:rowOff>55880</xdr:rowOff>
    </xdr:to>
    <xdr:sp macro="" textlink="">
      <xdr:nvSpPr>
        <xdr:cNvPr id="419" name="フローチャート: 判断 418">
          <a:extLst>
            <a:ext uri="{FF2B5EF4-FFF2-40B4-BE49-F238E27FC236}">
              <a16:creationId xmlns:a16="http://schemas.microsoft.com/office/drawing/2014/main" id="{42EE53D0-9D9F-4FD8-9CD0-255C1E02EAB4}"/>
            </a:ext>
          </a:extLst>
        </xdr:cNvPr>
        <xdr:cNvSpPr/>
      </xdr:nvSpPr>
      <xdr:spPr>
        <a:xfrm>
          <a:off x="14649450" y="61302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116840</xdr:rowOff>
    </xdr:from>
    <xdr:to>
      <xdr:col>81</xdr:col>
      <xdr:colOff>101600</xdr:colOff>
      <xdr:row>36</xdr:row>
      <xdr:rowOff>46990</xdr:rowOff>
    </xdr:to>
    <xdr:sp macro="" textlink="">
      <xdr:nvSpPr>
        <xdr:cNvPr id="420" name="フローチャート: 判断 419">
          <a:extLst>
            <a:ext uri="{FF2B5EF4-FFF2-40B4-BE49-F238E27FC236}">
              <a16:creationId xmlns:a16="http://schemas.microsoft.com/office/drawing/2014/main" id="{E3A775AE-0DCB-4E09-B042-08F9A4638406}"/>
            </a:ext>
          </a:extLst>
        </xdr:cNvPr>
        <xdr:cNvSpPr/>
      </xdr:nvSpPr>
      <xdr:spPr>
        <a:xfrm>
          <a:off x="13887450" y="61175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55245</xdr:rowOff>
    </xdr:from>
    <xdr:to>
      <xdr:col>76</xdr:col>
      <xdr:colOff>165100</xdr:colOff>
      <xdr:row>35</xdr:row>
      <xdr:rowOff>156845</xdr:rowOff>
    </xdr:to>
    <xdr:sp macro="" textlink="">
      <xdr:nvSpPr>
        <xdr:cNvPr id="421" name="フローチャート: 判断 420">
          <a:extLst>
            <a:ext uri="{FF2B5EF4-FFF2-40B4-BE49-F238E27FC236}">
              <a16:creationId xmlns:a16="http://schemas.microsoft.com/office/drawing/2014/main" id="{2A7D57B7-DC71-4097-B0B9-50E9FE09973F}"/>
            </a:ext>
          </a:extLst>
        </xdr:cNvPr>
        <xdr:cNvSpPr/>
      </xdr:nvSpPr>
      <xdr:spPr>
        <a:xfrm>
          <a:off x="13089890" y="605980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73660</xdr:rowOff>
    </xdr:from>
    <xdr:to>
      <xdr:col>72</xdr:col>
      <xdr:colOff>38100</xdr:colOff>
      <xdr:row>36</xdr:row>
      <xdr:rowOff>3810</xdr:rowOff>
    </xdr:to>
    <xdr:sp macro="" textlink="">
      <xdr:nvSpPr>
        <xdr:cNvPr id="422" name="フローチャート: 判断 421">
          <a:extLst>
            <a:ext uri="{FF2B5EF4-FFF2-40B4-BE49-F238E27FC236}">
              <a16:creationId xmlns:a16="http://schemas.microsoft.com/office/drawing/2014/main" id="{AD3A90FC-8B80-4827-B1EE-A703FB73819F}"/>
            </a:ext>
          </a:extLst>
        </xdr:cNvPr>
        <xdr:cNvSpPr/>
      </xdr:nvSpPr>
      <xdr:spPr>
        <a:xfrm>
          <a:off x="12303760" y="60744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55245</xdr:rowOff>
    </xdr:from>
    <xdr:to>
      <xdr:col>67</xdr:col>
      <xdr:colOff>101600</xdr:colOff>
      <xdr:row>35</xdr:row>
      <xdr:rowOff>156845</xdr:rowOff>
    </xdr:to>
    <xdr:sp macro="" textlink="">
      <xdr:nvSpPr>
        <xdr:cNvPr id="423" name="フローチャート: 判断 422">
          <a:extLst>
            <a:ext uri="{FF2B5EF4-FFF2-40B4-BE49-F238E27FC236}">
              <a16:creationId xmlns:a16="http://schemas.microsoft.com/office/drawing/2014/main" id="{3E8D2276-84D0-4215-AA48-93C117EBCF1E}"/>
            </a:ext>
          </a:extLst>
        </xdr:cNvPr>
        <xdr:cNvSpPr/>
      </xdr:nvSpPr>
      <xdr:spPr>
        <a:xfrm>
          <a:off x="11487150" y="60598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4" name="テキスト ボックス 423">
          <a:extLst>
            <a:ext uri="{FF2B5EF4-FFF2-40B4-BE49-F238E27FC236}">
              <a16:creationId xmlns:a16="http://schemas.microsoft.com/office/drawing/2014/main" id="{819D3F79-0354-4CA2-8F4D-5E7CC2126641}"/>
            </a:ext>
          </a:extLst>
        </xdr:cNvPr>
        <xdr:cNvSpPr txBox="1"/>
      </xdr:nvSpPr>
      <xdr:spPr>
        <a:xfrm>
          <a:off x="1453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5" name="テキスト ボックス 424">
          <a:extLst>
            <a:ext uri="{FF2B5EF4-FFF2-40B4-BE49-F238E27FC236}">
              <a16:creationId xmlns:a16="http://schemas.microsoft.com/office/drawing/2014/main" id="{19E05B72-CEA7-4A23-85B3-EB19A7EF0271}"/>
            </a:ext>
          </a:extLst>
        </xdr:cNvPr>
        <xdr:cNvSpPr txBox="1"/>
      </xdr:nvSpPr>
      <xdr:spPr>
        <a:xfrm>
          <a:off x="13770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EE194024-9FEE-44C7-8709-FA5E390E93A7}"/>
            </a:ext>
          </a:extLst>
        </xdr:cNvPr>
        <xdr:cNvSpPr txBox="1"/>
      </xdr:nvSpPr>
      <xdr:spPr>
        <a:xfrm>
          <a:off x="12973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0EDD7C9D-E87E-4190-9BF7-835B0794AD33}"/>
            </a:ext>
          </a:extLst>
        </xdr:cNvPr>
        <xdr:cNvSpPr txBox="1"/>
      </xdr:nvSpPr>
      <xdr:spPr>
        <a:xfrm>
          <a:off x="12175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48C51549-1644-4EB0-90EA-68F9AD269192}"/>
            </a:ext>
          </a:extLst>
        </xdr:cNvPr>
        <xdr:cNvSpPr txBox="1"/>
      </xdr:nvSpPr>
      <xdr:spPr>
        <a:xfrm>
          <a:off x="11370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40</xdr:row>
      <xdr:rowOff>71120</xdr:rowOff>
    </xdr:from>
    <xdr:to>
      <xdr:col>85</xdr:col>
      <xdr:colOff>177800</xdr:colOff>
      <xdr:row>41</xdr:row>
      <xdr:rowOff>1270</xdr:rowOff>
    </xdr:to>
    <xdr:sp macro="" textlink="">
      <xdr:nvSpPr>
        <xdr:cNvPr id="429" name="楕円 428">
          <a:extLst>
            <a:ext uri="{FF2B5EF4-FFF2-40B4-BE49-F238E27FC236}">
              <a16:creationId xmlns:a16="http://schemas.microsoft.com/office/drawing/2014/main" id="{2A0AF327-57C9-472A-B1B7-0FBF60476518}"/>
            </a:ext>
          </a:extLst>
        </xdr:cNvPr>
        <xdr:cNvSpPr/>
      </xdr:nvSpPr>
      <xdr:spPr>
        <a:xfrm>
          <a:off x="14649450" y="6927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49530</xdr:rowOff>
    </xdr:from>
    <xdr:ext cx="405130" cy="259080"/>
    <xdr:sp macro="" textlink="">
      <xdr:nvSpPr>
        <xdr:cNvPr id="430" name="【認定こども園・幼稚園・保育所】&#10;有形固定資産減価償却率該当値テキスト">
          <a:extLst>
            <a:ext uri="{FF2B5EF4-FFF2-40B4-BE49-F238E27FC236}">
              <a16:creationId xmlns:a16="http://schemas.microsoft.com/office/drawing/2014/main" id="{B4A39F5A-D538-4F84-BF6C-49F6616F7DD2}"/>
            </a:ext>
          </a:extLst>
        </xdr:cNvPr>
        <xdr:cNvSpPr txBox="1"/>
      </xdr:nvSpPr>
      <xdr:spPr>
        <a:xfrm>
          <a:off x="14742160" y="6911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167005</xdr:rowOff>
    </xdr:from>
    <xdr:to>
      <xdr:col>81</xdr:col>
      <xdr:colOff>101600</xdr:colOff>
      <xdr:row>40</xdr:row>
      <xdr:rowOff>97790</xdr:rowOff>
    </xdr:to>
    <xdr:sp macro="" textlink="">
      <xdr:nvSpPr>
        <xdr:cNvPr id="431" name="楕円 430">
          <a:extLst>
            <a:ext uri="{FF2B5EF4-FFF2-40B4-BE49-F238E27FC236}">
              <a16:creationId xmlns:a16="http://schemas.microsoft.com/office/drawing/2014/main" id="{494ACFBB-5FBF-4A9E-9AA3-D455CB11B5AC}"/>
            </a:ext>
          </a:extLst>
        </xdr:cNvPr>
        <xdr:cNvSpPr/>
      </xdr:nvSpPr>
      <xdr:spPr>
        <a:xfrm>
          <a:off x="13887450" y="6857365"/>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46355</xdr:rowOff>
    </xdr:from>
    <xdr:to>
      <xdr:col>85</xdr:col>
      <xdr:colOff>127000</xdr:colOff>
      <xdr:row>40</xdr:row>
      <xdr:rowOff>121920</xdr:rowOff>
    </xdr:to>
    <xdr:cxnSp macro="">
      <xdr:nvCxnSpPr>
        <xdr:cNvPr id="432" name="直線コネクタ 431">
          <a:extLst>
            <a:ext uri="{FF2B5EF4-FFF2-40B4-BE49-F238E27FC236}">
              <a16:creationId xmlns:a16="http://schemas.microsoft.com/office/drawing/2014/main" id="{B7A5C31B-C52B-460F-BCD1-5D4A21DCA55E}"/>
            </a:ext>
          </a:extLst>
        </xdr:cNvPr>
        <xdr:cNvCxnSpPr/>
      </xdr:nvCxnSpPr>
      <xdr:spPr>
        <a:xfrm>
          <a:off x="13942060" y="6906260"/>
          <a:ext cx="762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144145</xdr:rowOff>
    </xdr:from>
    <xdr:to>
      <xdr:col>76</xdr:col>
      <xdr:colOff>165100</xdr:colOff>
      <xdr:row>35</xdr:row>
      <xdr:rowOff>74930</xdr:rowOff>
    </xdr:to>
    <xdr:sp macro="" textlink="">
      <xdr:nvSpPr>
        <xdr:cNvPr id="433" name="楕円 432">
          <a:extLst>
            <a:ext uri="{FF2B5EF4-FFF2-40B4-BE49-F238E27FC236}">
              <a16:creationId xmlns:a16="http://schemas.microsoft.com/office/drawing/2014/main" id="{0A80B943-4E1D-4DEE-8218-4D856CA836B8}"/>
            </a:ext>
          </a:extLst>
        </xdr:cNvPr>
        <xdr:cNvSpPr/>
      </xdr:nvSpPr>
      <xdr:spPr>
        <a:xfrm>
          <a:off x="13089890" y="5971540"/>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23495</xdr:rowOff>
    </xdr:from>
    <xdr:to>
      <xdr:col>81</xdr:col>
      <xdr:colOff>50800</xdr:colOff>
      <xdr:row>40</xdr:row>
      <xdr:rowOff>46355</xdr:rowOff>
    </xdr:to>
    <xdr:cxnSp macro="">
      <xdr:nvCxnSpPr>
        <xdr:cNvPr id="434" name="直線コネクタ 433">
          <a:extLst>
            <a:ext uri="{FF2B5EF4-FFF2-40B4-BE49-F238E27FC236}">
              <a16:creationId xmlns:a16="http://schemas.microsoft.com/office/drawing/2014/main" id="{C8865980-72F1-45DD-A4C5-6C855B2F6943}"/>
            </a:ext>
          </a:extLst>
        </xdr:cNvPr>
        <xdr:cNvCxnSpPr/>
      </xdr:nvCxnSpPr>
      <xdr:spPr>
        <a:xfrm>
          <a:off x="13144500" y="6020435"/>
          <a:ext cx="797560" cy="885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71120</xdr:rowOff>
    </xdr:from>
    <xdr:to>
      <xdr:col>72</xdr:col>
      <xdr:colOff>38100</xdr:colOff>
      <xdr:row>35</xdr:row>
      <xdr:rowOff>1270</xdr:rowOff>
    </xdr:to>
    <xdr:sp macro="" textlink="">
      <xdr:nvSpPr>
        <xdr:cNvPr id="435" name="楕円 434">
          <a:extLst>
            <a:ext uri="{FF2B5EF4-FFF2-40B4-BE49-F238E27FC236}">
              <a16:creationId xmlns:a16="http://schemas.microsoft.com/office/drawing/2014/main" id="{C849680F-2881-4A65-86CD-C46F334653B9}"/>
            </a:ext>
          </a:extLst>
        </xdr:cNvPr>
        <xdr:cNvSpPr/>
      </xdr:nvSpPr>
      <xdr:spPr>
        <a:xfrm>
          <a:off x="12303760" y="58985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121920</xdr:rowOff>
    </xdr:from>
    <xdr:to>
      <xdr:col>76</xdr:col>
      <xdr:colOff>114300</xdr:colOff>
      <xdr:row>35</xdr:row>
      <xdr:rowOff>23495</xdr:rowOff>
    </xdr:to>
    <xdr:cxnSp macro="">
      <xdr:nvCxnSpPr>
        <xdr:cNvPr id="436" name="直線コネクタ 435">
          <a:extLst>
            <a:ext uri="{FF2B5EF4-FFF2-40B4-BE49-F238E27FC236}">
              <a16:creationId xmlns:a16="http://schemas.microsoft.com/office/drawing/2014/main" id="{04BFBCE5-F13C-4A64-A111-DBB8839E073C}"/>
            </a:ext>
          </a:extLst>
        </xdr:cNvPr>
        <xdr:cNvCxnSpPr/>
      </xdr:nvCxnSpPr>
      <xdr:spPr>
        <a:xfrm>
          <a:off x="12346940" y="5953125"/>
          <a:ext cx="79756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27940</xdr:rowOff>
    </xdr:from>
    <xdr:to>
      <xdr:col>67</xdr:col>
      <xdr:colOff>101600</xdr:colOff>
      <xdr:row>34</xdr:row>
      <xdr:rowOff>129540</xdr:rowOff>
    </xdr:to>
    <xdr:sp macro="" textlink="">
      <xdr:nvSpPr>
        <xdr:cNvPr id="437" name="楕円 436">
          <a:extLst>
            <a:ext uri="{FF2B5EF4-FFF2-40B4-BE49-F238E27FC236}">
              <a16:creationId xmlns:a16="http://schemas.microsoft.com/office/drawing/2014/main" id="{EA5B850C-8661-44B3-BCB8-5CC81765AB9D}"/>
            </a:ext>
          </a:extLst>
        </xdr:cNvPr>
        <xdr:cNvSpPr/>
      </xdr:nvSpPr>
      <xdr:spPr>
        <a:xfrm>
          <a:off x="11487150" y="58553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78740</xdr:rowOff>
    </xdr:from>
    <xdr:to>
      <xdr:col>71</xdr:col>
      <xdr:colOff>177800</xdr:colOff>
      <xdr:row>34</xdr:row>
      <xdr:rowOff>121920</xdr:rowOff>
    </xdr:to>
    <xdr:cxnSp macro="">
      <xdr:nvCxnSpPr>
        <xdr:cNvPr id="438" name="直線コネクタ 437">
          <a:extLst>
            <a:ext uri="{FF2B5EF4-FFF2-40B4-BE49-F238E27FC236}">
              <a16:creationId xmlns:a16="http://schemas.microsoft.com/office/drawing/2014/main" id="{94C1A6B3-524C-4C79-A605-B1600B327D95}"/>
            </a:ext>
          </a:extLst>
        </xdr:cNvPr>
        <xdr:cNvCxnSpPr/>
      </xdr:nvCxnSpPr>
      <xdr:spPr>
        <a:xfrm>
          <a:off x="11541760" y="5908040"/>
          <a:ext cx="80518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63500</xdr:rowOff>
    </xdr:from>
    <xdr:ext cx="405130" cy="254635"/>
    <xdr:sp macro="" textlink="">
      <xdr:nvSpPr>
        <xdr:cNvPr id="439" name="n_1aveValue【認定こども園・幼稚園・保育所】&#10;有形固定資産減価償却率">
          <a:extLst>
            <a:ext uri="{FF2B5EF4-FFF2-40B4-BE49-F238E27FC236}">
              <a16:creationId xmlns:a16="http://schemas.microsoft.com/office/drawing/2014/main" id="{BA6CD45F-8FF2-4360-8E66-B30C0895C471}"/>
            </a:ext>
          </a:extLst>
        </xdr:cNvPr>
        <xdr:cNvSpPr txBox="1"/>
      </xdr:nvSpPr>
      <xdr:spPr>
        <a:xfrm>
          <a:off x="13738225" y="58889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147955</xdr:rowOff>
    </xdr:from>
    <xdr:ext cx="400685" cy="258445"/>
    <xdr:sp macro="" textlink="">
      <xdr:nvSpPr>
        <xdr:cNvPr id="440" name="n_2aveValue【認定こども園・幼稚園・保育所】&#10;有形固定資産減価償却率">
          <a:extLst>
            <a:ext uri="{FF2B5EF4-FFF2-40B4-BE49-F238E27FC236}">
              <a16:creationId xmlns:a16="http://schemas.microsoft.com/office/drawing/2014/main" id="{DDE6BEC0-181A-4B24-A602-4A1FFD61C301}"/>
            </a:ext>
          </a:extLst>
        </xdr:cNvPr>
        <xdr:cNvSpPr txBox="1"/>
      </xdr:nvSpPr>
      <xdr:spPr>
        <a:xfrm>
          <a:off x="12957175" y="614680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166370</xdr:rowOff>
    </xdr:from>
    <xdr:ext cx="400685" cy="254635"/>
    <xdr:sp macro="" textlink="">
      <xdr:nvSpPr>
        <xdr:cNvPr id="441" name="n_3aveValue【認定こども園・幼稚園・保育所】&#10;有形固定資産減価償却率">
          <a:extLst>
            <a:ext uri="{FF2B5EF4-FFF2-40B4-BE49-F238E27FC236}">
              <a16:creationId xmlns:a16="http://schemas.microsoft.com/office/drawing/2014/main" id="{475C6A7C-9BD1-4CBE-8CBB-292483FF1B8B}"/>
            </a:ext>
          </a:extLst>
        </xdr:cNvPr>
        <xdr:cNvSpPr txBox="1"/>
      </xdr:nvSpPr>
      <xdr:spPr>
        <a:xfrm>
          <a:off x="12171045" y="61709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147955</xdr:rowOff>
    </xdr:from>
    <xdr:ext cx="400685" cy="258445"/>
    <xdr:sp macro="" textlink="">
      <xdr:nvSpPr>
        <xdr:cNvPr id="442" name="n_4aveValue【認定こども園・幼稚園・保育所】&#10;有形固定資産減価償却率">
          <a:extLst>
            <a:ext uri="{FF2B5EF4-FFF2-40B4-BE49-F238E27FC236}">
              <a16:creationId xmlns:a16="http://schemas.microsoft.com/office/drawing/2014/main" id="{C394C4C2-309C-4689-A9F2-4F7A8BE56F65}"/>
            </a:ext>
          </a:extLst>
        </xdr:cNvPr>
        <xdr:cNvSpPr txBox="1"/>
      </xdr:nvSpPr>
      <xdr:spPr>
        <a:xfrm>
          <a:off x="11354435" y="614680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88265</xdr:rowOff>
    </xdr:from>
    <xdr:ext cx="405130" cy="254635"/>
    <xdr:sp macro="" textlink="">
      <xdr:nvSpPr>
        <xdr:cNvPr id="443" name="n_1mainValue【認定こども園・幼稚園・保育所】&#10;有形固定資産減価償却率">
          <a:extLst>
            <a:ext uri="{FF2B5EF4-FFF2-40B4-BE49-F238E27FC236}">
              <a16:creationId xmlns:a16="http://schemas.microsoft.com/office/drawing/2014/main" id="{F802FB93-3B37-4857-BD81-52B1DC5C8498}"/>
            </a:ext>
          </a:extLst>
        </xdr:cNvPr>
        <xdr:cNvSpPr txBox="1"/>
      </xdr:nvSpPr>
      <xdr:spPr>
        <a:xfrm>
          <a:off x="13738225" y="695007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90805</xdr:rowOff>
    </xdr:from>
    <xdr:ext cx="400685" cy="258445"/>
    <xdr:sp macro="" textlink="">
      <xdr:nvSpPr>
        <xdr:cNvPr id="444" name="n_2mainValue【認定こども園・幼稚園・保育所】&#10;有形固定資産減価償却率">
          <a:extLst>
            <a:ext uri="{FF2B5EF4-FFF2-40B4-BE49-F238E27FC236}">
              <a16:creationId xmlns:a16="http://schemas.microsoft.com/office/drawing/2014/main" id="{22C1936D-A80A-401A-AFE2-E2FEDD0D73E0}"/>
            </a:ext>
          </a:extLst>
        </xdr:cNvPr>
        <xdr:cNvSpPr txBox="1"/>
      </xdr:nvSpPr>
      <xdr:spPr>
        <a:xfrm>
          <a:off x="12957175" y="575246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17780</xdr:rowOff>
    </xdr:from>
    <xdr:ext cx="400685" cy="254635"/>
    <xdr:sp macro="" textlink="">
      <xdr:nvSpPr>
        <xdr:cNvPr id="445" name="n_3mainValue【認定こども園・幼稚園・保育所】&#10;有形固定資産減価償却率">
          <a:extLst>
            <a:ext uri="{FF2B5EF4-FFF2-40B4-BE49-F238E27FC236}">
              <a16:creationId xmlns:a16="http://schemas.microsoft.com/office/drawing/2014/main" id="{AC524E3A-1CC3-473B-B690-904C78A4ADD7}"/>
            </a:ext>
          </a:extLst>
        </xdr:cNvPr>
        <xdr:cNvSpPr txBox="1"/>
      </xdr:nvSpPr>
      <xdr:spPr>
        <a:xfrm>
          <a:off x="12171045" y="56794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32</xdr:row>
      <xdr:rowOff>146050</xdr:rowOff>
    </xdr:from>
    <xdr:ext cx="400685" cy="254635"/>
    <xdr:sp macro="" textlink="">
      <xdr:nvSpPr>
        <xdr:cNvPr id="446" name="n_4mainValue【認定こども園・幼稚園・保育所】&#10;有形固定資産減価償却率">
          <a:extLst>
            <a:ext uri="{FF2B5EF4-FFF2-40B4-BE49-F238E27FC236}">
              <a16:creationId xmlns:a16="http://schemas.microsoft.com/office/drawing/2014/main" id="{0B37944C-AABD-4910-A54D-1C48B79DE887}"/>
            </a:ext>
          </a:extLst>
        </xdr:cNvPr>
        <xdr:cNvSpPr txBox="1"/>
      </xdr:nvSpPr>
      <xdr:spPr>
        <a:xfrm>
          <a:off x="11354435" y="563054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57FD177C-FC05-47DE-98C3-6AF9BA98AF4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D2C69A2B-D6A0-4254-A35F-AE0303F4D462}"/>
            </a:ext>
          </a:extLst>
        </xdr:cNvPr>
        <xdr:cNvSpPr/>
      </xdr:nvSpPr>
      <xdr:spPr>
        <a:xfrm>
          <a:off x="165900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CE64DA80-0461-473E-A5F5-692E68FA7A46}"/>
            </a:ext>
          </a:extLst>
        </xdr:cNvPr>
        <xdr:cNvSpPr/>
      </xdr:nvSpPr>
      <xdr:spPr>
        <a:xfrm>
          <a:off x="165900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CB6EB393-C744-424A-9B24-7D40499A1EF7}"/>
            </a:ext>
          </a:extLst>
        </xdr:cNvPr>
        <xdr:cNvSpPr/>
      </xdr:nvSpPr>
      <xdr:spPr>
        <a:xfrm>
          <a:off x="174879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A436773-43DB-499D-AFF7-B1B971C5D821}"/>
            </a:ext>
          </a:extLst>
        </xdr:cNvPr>
        <xdr:cNvSpPr/>
      </xdr:nvSpPr>
      <xdr:spPr>
        <a:xfrm>
          <a:off x="174879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C2CC979E-D9EC-401A-96B9-0CBCBECA0D6D}"/>
            </a:ext>
          </a:extLst>
        </xdr:cNvPr>
        <xdr:cNvSpPr/>
      </xdr:nvSpPr>
      <xdr:spPr>
        <a:xfrm>
          <a:off x="185166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2711EB2F-7E73-495C-B575-7AD1C5EC968B}"/>
            </a:ext>
          </a:extLst>
        </xdr:cNvPr>
        <xdr:cNvSpPr/>
      </xdr:nvSpPr>
      <xdr:spPr>
        <a:xfrm>
          <a:off x="185166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C180228C-5912-4646-BFC3-A153C0F0324A}"/>
            </a:ext>
          </a:extLst>
        </xdr:cNvPr>
        <xdr:cNvSpPr/>
      </xdr:nvSpPr>
      <xdr:spPr>
        <a:xfrm>
          <a:off x="164592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5440" cy="225425"/>
    <xdr:sp macro="" textlink="">
      <xdr:nvSpPr>
        <xdr:cNvPr id="455" name="テキスト ボックス 454">
          <a:extLst>
            <a:ext uri="{FF2B5EF4-FFF2-40B4-BE49-F238E27FC236}">
              <a16:creationId xmlns:a16="http://schemas.microsoft.com/office/drawing/2014/main" id="{A60238A3-81C5-45D8-B474-47D842A4635C}"/>
            </a:ext>
          </a:extLst>
        </xdr:cNvPr>
        <xdr:cNvSpPr txBox="1"/>
      </xdr:nvSpPr>
      <xdr:spPr>
        <a:xfrm>
          <a:off x="1644015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A8D694F-2ED5-4450-8A03-F0DCA8EDA84E}"/>
            </a:ext>
          </a:extLst>
        </xdr:cNvPr>
        <xdr:cNvCxnSpPr/>
      </xdr:nvCxnSpPr>
      <xdr:spPr>
        <a:xfrm>
          <a:off x="164592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741BD2E9-9F3C-4D84-A33A-0F5C7C346180}"/>
            </a:ext>
          </a:extLst>
        </xdr:cNvPr>
        <xdr:cNvCxnSpPr/>
      </xdr:nvCxnSpPr>
      <xdr:spPr>
        <a:xfrm>
          <a:off x="16459200" y="723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2915" cy="259080"/>
    <xdr:sp macro="" textlink="">
      <xdr:nvSpPr>
        <xdr:cNvPr id="458" name="テキスト ボックス 457">
          <a:extLst>
            <a:ext uri="{FF2B5EF4-FFF2-40B4-BE49-F238E27FC236}">
              <a16:creationId xmlns:a16="http://schemas.microsoft.com/office/drawing/2014/main" id="{583DAD47-235E-4A8C-9353-558726DC0AB8}"/>
            </a:ext>
          </a:extLst>
        </xdr:cNvPr>
        <xdr:cNvSpPr txBox="1"/>
      </xdr:nvSpPr>
      <xdr:spPr>
        <a:xfrm>
          <a:off x="16047085" y="7094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9E1F4D54-48A7-42C6-8E33-7722527A2766}"/>
            </a:ext>
          </a:extLst>
        </xdr:cNvPr>
        <xdr:cNvCxnSpPr/>
      </xdr:nvCxnSpPr>
      <xdr:spPr>
        <a:xfrm>
          <a:off x="1645920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2915" cy="254635"/>
    <xdr:sp macro="" textlink="">
      <xdr:nvSpPr>
        <xdr:cNvPr id="460" name="テキスト ボックス 459">
          <a:extLst>
            <a:ext uri="{FF2B5EF4-FFF2-40B4-BE49-F238E27FC236}">
              <a16:creationId xmlns:a16="http://schemas.microsoft.com/office/drawing/2014/main" id="{996A36BB-C757-404D-A994-A521026DBBCF}"/>
            </a:ext>
          </a:extLst>
        </xdr:cNvPr>
        <xdr:cNvSpPr txBox="1"/>
      </xdr:nvSpPr>
      <xdr:spPr>
        <a:xfrm>
          <a:off x="16047085" y="6713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8FCD818D-F0DD-4356-B885-65DDE53F75DB}"/>
            </a:ext>
          </a:extLst>
        </xdr:cNvPr>
        <xdr:cNvCxnSpPr/>
      </xdr:nvCxnSpPr>
      <xdr:spPr>
        <a:xfrm>
          <a:off x="16459200" y="6473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2915" cy="259080"/>
    <xdr:sp macro="" textlink="">
      <xdr:nvSpPr>
        <xdr:cNvPr id="462" name="テキスト ボックス 461">
          <a:extLst>
            <a:ext uri="{FF2B5EF4-FFF2-40B4-BE49-F238E27FC236}">
              <a16:creationId xmlns:a16="http://schemas.microsoft.com/office/drawing/2014/main" id="{0C192209-6C07-4E05-AE92-D2780BA25EA5}"/>
            </a:ext>
          </a:extLst>
        </xdr:cNvPr>
        <xdr:cNvSpPr txBox="1"/>
      </xdr:nvSpPr>
      <xdr:spPr>
        <a:xfrm>
          <a:off x="16047085" y="6336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F346CB21-DD4E-4346-90B1-02625B8F426A}"/>
            </a:ext>
          </a:extLst>
        </xdr:cNvPr>
        <xdr:cNvCxnSpPr/>
      </xdr:nvCxnSpPr>
      <xdr:spPr>
        <a:xfrm>
          <a:off x="16459200" y="609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2915" cy="259080"/>
    <xdr:sp macro="" textlink="">
      <xdr:nvSpPr>
        <xdr:cNvPr id="464" name="テキスト ボックス 463">
          <a:extLst>
            <a:ext uri="{FF2B5EF4-FFF2-40B4-BE49-F238E27FC236}">
              <a16:creationId xmlns:a16="http://schemas.microsoft.com/office/drawing/2014/main" id="{6B2CC19E-E2D7-4616-BD54-C8F398ED7860}"/>
            </a:ext>
          </a:extLst>
        </xdr:cNvPr>
        <xdr:cNvSpPr txBox="1"/>
      </xdr:nvSpPr>
      <xdr:spPr>
        <a:xfrm>
          <a:off x="16047085" y="5955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AF073780-D063-4756-9BE8-843DEF11855A}"/>
            </a:ext>
          </a:extLst>
        </xdr:cNvPr>
        <xdr:cNvCxnSpPr/>
      </xdr:nvCxnSpPr>
      <xdr:spPr>
        <a:xfrm>
          <a:off x="16459200" y="571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2915" cy="254635"/>
    <xdr:sp macro="" textlink="">
      <xdr:nvSpPr>
        <xdr:cNvPr id="466" name="テキスト ボックス 465">
          <a:extLst>
            <a:ext uri="{FF2B5EF4-FFF2-40B4-BE49-F238E27FC236}">
              <a16:creationId xmlns:a16="http://schemas.microsoft.com/office/drawing/2014/main" id="{EA2AAFF4-1DF2-4A09-A3FC-375E5667C525}"/>
            </a:ext>
          </a:extLst>
        </xdr:cNvPr>
        <xdr:cNvSpPr txBox="1"/>
      </xdr:nvSpPr>
      <xdr:spPr>
        <a:xfrm>
          <a:off x="16047085" y="55746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AB5DBCA0-1D62-4D17-B949-408C921745F2}"/>
            </a:ext>
          </a:extLst>
        </xdr:cNvPr>
        <xdr:cNvCxnSpPr/>
      </xdr:nvCxnSpPr>
      <xdr:spPr>
        <a:xfrm>
          <a:off x="164592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2915" cy="259080"/>
    <xdr:sp macro="" textlink="">
      <xdr:nvSpPr>
        <xdr:cNvPr id="468" name="テキスト ボックス 467">
          <a:extLst>
            <a:ext uri="{FF2B5EF4-FFF2-40B4-BE49-F238E27FC236}">
              <a16:creationId xmlns:a16="http://schemas.microsoft.com/office/drawing/2014/main" id="{6AEFDFED-DBCE-4D8B-B764-E00F8F8F375A}"/>
            </a:ext>
          </a:extLst>
        </xdr:cNvPr>
        <xdr:cNvSpPr txBox="1"/>
      </xdr:nvSpPr>
      <xdr:spPr>
        <a:xfrm>
          <a:off x="16047085" y="5193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F8925AA8-85B2-4A86-A31C-323F8F1F20DD}"/>
            </a:ext>
          </a:extLst>
        </xdr:cNvPr>
        <xdr:cNvSpPr/>
      </xdr:nvSpPr>
      <xdr:spPr>
        <a:xfrm>
          <a:off x="164592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32</xdr:row>
      <xdr:rowOff>125730</xdr:rowOff>
    </xdr:from>
    <xdr:to>
      <xdr:col>116</xdr:col>
      <xdr:colOff>62865</xdr:colOff>
      <xdr:row>41</xdr:row>
      <xdr:rowOff>152400</xdr:rowOff>
    </xdr:to>
    <xdr:cxnSp macro="">
      <xdr:nvCxnSpPr>
        <xdr:cNvPr id="470" name="直線コネクタ 469">
          <a:extLst>
            <a:ext uri="{FF2B5EF4-FFF2-40B4-BE49-F238E27FC236}">
              <a16:creationId xmlns:a16="http://schemas.microsoft.com/office/drawing/2014/main" id="{39C1EB37-B42E-4161-A8BA-C714A2C0769E}"/>
            </a:ext>
          </a:extLst>
        </xdr:cNvPr>
        <xdr:cNvCxnSpPr/>
      </xdr:nvCxnSpPr>
      <xdr:spPr>
        <a:xfrm flipV="1">
          <a:off x="19947255" y="5615940"/>
          <a:ext cx="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156210</xdr:rowOff>
    </xdr:from>
    <xdr:ext cx="469900" cy="254635"/>
    <xdr:sp macro="" textlink="">
      <xdr:nvSpPr>
        <xdr:cNvPr id="471" name="【認定こども園・幼稚園・保育所】&#10;一人当たり面積最小値テキスト">
          <a:extLst>
            <a:ext uri="{FF2B5EF4-FFF2-40B4-BE49-F238E27FC236}">
              <a16:creationId xmlns:a16="http://schemas.microsoft.com/office/drawing/2014/main" id="{A10436AE-7BAF-4B57-A714-4BAFB28C788E}"/>
            </a:ext>
          </a:extLst>
        </xdr:cNvPr>
        <xdr:cNvSpPr txBox="1"/>
      </xdr:nvSpPr>
      <xdr:spPr>
        <a:xfrm>
          <a:off x="19985990" y="718756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152400</xdr:rowOff>
    </xdr:from>
    <xdr:to>
      <xdr:col>116</xdr:col>
      <xdr:colOff>152400</xdr:colOff>
      <xdr:row>41</xdr:row>
      <xdr:rowOff>152400</xdr:rowOff>
    </xdr:to>
    <xdr:cxnSp macro="">
      <xdr:nvCxnSpPr>
        <xdr:cNvPr id="472" name="直線コネクタ 471">
          <a:extLst>
            <a:ext uri="{FF2B5EF4-FFF2-40B4-BE49-F238E27FC236}">
              <a16:creationId xmlns:a16="http://schemas.microsoft.com/office/drawing/2014/main" id="{0254A5E6-0AD8-48CE-89EC-0EF0A01FA555}"/>
            </a:ext>
          </a:extLst>
        </xdr:cNvPr>
        <xdr:cNvCxnSpPr/>
      </xdr:nvCxnSpPr>
      <xdr:spPr>
        <a:xfrm>
          <a:off x="19885660" y="71818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72390</xdr:rowOff>
    </xdr:from>
    <xdr:ext cx="469900" cy="259080"/>
    <xdr:sp macro="" textlink="">
      <xdr:nvSpPr>
        <xdr:cNvPr id="473" name="【認定こども園・幼稚園・保育所】&#10;一人当たり面積最大値テキスト">
          <a:extLst>
            <a:ext uri="{FF2B5EF4-FFF2-40B4-BE49-F238E27FC236}">
              <a16:creationId xmlns:a16="http://schemas.microsoft.com/office/drawing/2014/main" id="{855C177D-24AB-4694-A5C8-27CEE9042CA0}"/>
            </a:ext>
          </a:extLst>
        </xdr:cNvPr>
        <xdr:cNvSpPr txBox="1"/>
      </xdr:nvSpPr>
      <xdr:spPr>
        <a:xfrm>
          <a:off x="19985990" y="5387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0.427</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125730</xdr:rowOff>
    </xdr:from>
    <xdr:to>
      <xdr:col>116</xdr:col>
      <xdr:colOff>152400</xdr:colOff>
      <xdr:row>32</xdr:row>
      <xdr:rowOff>125730</xdr:rowOff>
    </xdr:to>
    <xdr:cxnSp macro="">
      <xdr:nvCxnSpPr>
        <xdr:cNvPr id="474" name="直線コネクタ 473">
          <a:extLst>
            <a:ext uri="{FF2B5EF4-FFF2-40B4-BE49-F238E27FC236}">
              <a16:creationId xmlns:a16="http://schemas.microsoft.com/office/drawing/2014/main" id="{A552AFAC-91E3-4FB8-8760-6201DFC6F229}"/>
            </a:ext>
          </a:extLst>
        </xdr:cNvPr>
        <xdr:cNvCxnSpPr/>
      </xdr:nvCxnSpPr>
      <xdr:spPr>
        <a:xfrm>
          <a:off x="19885660" y="56159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82550</xdr:rowOff>
    </xdr:from>
    <xdr:ext cx="469900" cy="259080"/>
    <xdr:sp macro="" textlink="">
      <xdr:nvSpPr>
        <xdr:cNvPr id="475" name="【認定こども園・幼稚園・保育所】&#10;一人当たり面積平均値テキスト">
          <a:extLst>
            <a:ext uri="{FF2B5EF4-FFF2-40B4-BE49-F238E27FC236}">
              <a16:creationId xmlns:a16="http://schemas.microsoft.com/office/drawing/2014/main" id="{40E4C550-E501-4CF4-B2FE-D7A1DB1E1C19}"/>
            </a:ext>
          </a:extLst>
        </xdr:cNvPr>
        <xdr:cNvSpPr txBox="1"/>
      </xdr:nvSpPr>
      <xdr:spPr>
        <a:xfrm>
          <a:off x="19985990" y="6428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59690</xdr:rowOff>
    </xdr:from>
    <xdr:to>
      <xdr:col>116</xdr:col>
      <xdr:colOff>114300</xdr:colOff>
      <xdr:row>38</xdr:row>
      <xdr:rowOff>161290</xdr:rowOff>
    </xdr:to>
    <xdr:sp macro="" textlink="">
      <xdr:nvSpPr>
        <xdr:cNvPr id="476" name="フローチャート: 判断 475">
          <a:extLst>
            <a:ext uri="{FF2B5EF4-FFF2-40B4-BE49-F238E27FC236}">
              <a16:creationId xmlns:a16="http://schemas.microsoft.com/office/drawing/2014/main" id="{F4C9D954-83A7-4B4B-8BE3-7558C7EB7883}"/>
            </a:ext>
          </a:extLst>
        </xdr:cNvPr>
        <xdr:cNvSpPr/>
      </xdr:nvSpPr>
      <xdr:spPr>
        <a:xfrm>
          <a:off x="19904710" y="65709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55880</xdr:rowOff>
    </xdr:from>
    <xdr:to>
      <xdr:col>112</xdr:col>
      <xdr:colOff>38100</xdr:colOff>
      <xdr:row>38</xdr:row>
      <xdr:rowOff>157480</xdr:rowOff>
    </xdr:to>
    <xdr:sp macro="" textlink="">
      <xdr:nvSpPr>
        <xdr:cNvPr id="477" name="フローチャート: 判断 476">
          <a:extLst>
            <a:ext uri="{FF2B5EF4-FFF2-40B4-BE49-F238E27FC236}">
              <a16:creationId xmlns:a16="http://schemas.microsoft.com/office/drawing/2014/main" id="{C6A3F394-1FA5-43CF-B39E-AF3DA2EF4D9F}"/>
            </a:ext>
          </a:extLst>
        </xdr:cNvPr>
        <xdr:cNvSpPr/>
      </xdr:nvSpPr>
      <xdr:spPr>
        <a:xfrm>
          <a:off x="19161760" y="65747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40640</xdr:rowOff>
    </xdr:from>
    <xdr:to>
      <xdr:col>107</xdr:col>
      <xdr:colOff>101600</xdr:colOff>
      <xdr:row>38</xdr:row>
      <xdr:rowOff>142240</xdr:rowOff>
    </xdr:to>
    <xdr:sp macro="" textlink="">
      <xdr:nvSpPr>
        <xdr:cNvPr id="478" name="フローチャート: 判断 477">
          <a:extLst>
            <a:ext uri="{FF2B5EF4-FFF2-40B4-BE49-F238E27FC236}">
              <a16:creationId xmlns:a16="http://schemas.microsoft.com/office/drawing/2014/main" id="{23DF92FA-4329-4216-B9A2-52AC6B82964B}"/>
            </a:ext>
          </a:extLst>
        </xdr:cNvPr>
        <xdr:cNvSpPr/>
      </xdr:nvSpPr>
      <xdr:spPr>
        <a:xfrm>
          <a:off x="18345150" y="65557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132080</xdr:rowOff>
    </xdr:from>
    <xdr:to>
      <xdr:col>102</xdr:col>
      <xdr:colOff>165100</xdr:colOff>
      <xdr:row>39</xdr:row>
      <xdr:rowOff>62230</xdr:rowOff>
    </xdr:to>
    <xdr:sp macro="" textlink="">
      <xdr:nvSpPr>
        <xdr:cNvPr id="479" name="フローチャート: 判断 478">
          <a:extLst>
            <a:ext uri="{FF2B5EF4-FFF2-40B4-BE49-F238E27FC236}">
              <a16:creationId xmlns:a16="http://schemas.microsoft.com/office/drawing/2014/main" id="{AE468B46-E22D-486F-8CB7-4F2C7064ED36}"/>
            </a:ext>
          </a:extLst>
        </xdr:cNvPr>
        <xdr:cNvSpPr/>
      </xdr:nvSpPr>
      <xdr:spPr>
        <a:xfrm>
          <a:off x="17547590" y="66509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128270</xdr:rowOff>
    </xdr:from>
    <xdr:to>
      <xdr:col>98</xdr:col>
      <xdr:colOff>38100</xdr:colOff>
      <xdr:row>39</xdr:row>
      <xdr:rowOff>58420</xdr:rowOff>
    </xdr:to>
    <xdr:sp macro="" textlink="">
      <xdr:nvSpPr>
        <xdr:cNvPr id="480" name="フローチャート: 判断 479">
          <a:extLst>
            <a:ext uri="{FF2B5EF4-FFF2-40B4-BE49-F238E27FC236}">
              <a16:creationId xmlns:a16="http://schemas.microsoft.com/office/drawing/2014/main" id="{9696FCB3-A77E-4B99-AA87-04573FAE0629}"/>
            </a:ext>
          </a:extLst>
        </xdr:cNvPr>
        <xdr:cNvSpPr/>
      </xdr:nvSpPr>
      <xdr:spPr>
        <a:xfrm>
          <a:off x="16761460" y="664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1" name="テキスト ボックス 480">
          <a:extLst>
            <a:ext uri="{FF2B5EF4-FFF2-40B4-BE49-F238E27FC236}">
              <a16:creationId xmlns:a16="http://schemas.microsoft.com/office/drawing/2014/main" id="{3B38B1E8-B2AB-431A-9305-C5F619BEC33E}"/>
            </a:ext>
          </a:extLst>
        </xdr:cNvPr>
        <xdr:cNvSpPr txBox="1"/>
      </xdr:nvSpPr>
      <xdr:spPr>
        <a:xfrm>
          <a:off x="197764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2" name="テキスト ボックス 481">
          <a:extLst>
            <a:ext uri="{FF2B5EF4-FFF2-40B4-BE49-F238E27FC236}">
              <a16:creationId xmlns:a16="http://schemas.microsoft.com/office/drawing/2014/main" id="{41DE1646-5F82-438C-B1B0-A58996649C4D}"/>
            </a:ext>
          </a:extLst>
        </xdr:cNvPr>
        <xdr:cNvSpPr txBox="1"/>
      </xdr:nvSpPr>
      <xdr:spPr>
        <a:xfrm>
          <a:off x="19033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8FA7888C-E6BD-4662-A437-E540C30886FF}"/>
            </a:ext>
          </a:extLst>
        </xdr:cNvPr>
        <xdr:cNvSpPr txBox="1"/>
      </xdr:nvSpPr>
      <xdr:spPr>
        <a:xfrm>
          <a:off x="18228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9F93FDAF-06F4-4C79-A4C6-9C32FEFD1467}"/>
            </a:ext>
          </a:extLst>
        </xdr:cNvPr>
        <xdr:cNvSpPr txBox="1"/>
      </xdr:nvSpPr>
      <xdr:spPr>
        <a:xfrm>
          <a:off x="174307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F7607BB4-60DB-4B01-850A-738C9B28C6CA}"/>
            </a:ext>
          </a:extLst>
        </xdr:cNvPr>
        <xdr:cNvSpPr txBox="1"/>
      </xdr:nvSpPr>
      <xdr:spPr>
        <a:xfrm>
          <a:off x="166331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486" name="楕円 485">
          <a:extLst>
            <a:ext uri="{FF2B5EF4-FFF2-40B4-BE49-F238E27FC236}">
              <a16:creationId xmlns:a16="http://schemas.microsoft.com/office/drawing/2014/main" id="{5EFC9CBD-7453-4B4A-AEB1-40697E1C58B8}"/>
            </a:ext>
          </a:extLst>
        </xdr:cNvPr>
        <xdr:cNvSpPr/>
      </xdr:nvSpPr>
      <xdr:spPr>
        <a:xfrm>
          <a:off x="19904710" y="6955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72390</xdr:rowOff>
    </xdr:from>
    <xdr:ext cx="469900" cy="259080"/>
    <xdr:sp macro="" textlink="">
      <xdr:nvSpPr>
        <xdr:cNvPr id="487" name="【認定こども園・幼稚園・保育所】&#10;一人当たり面積該当値テキスト">
          <a:extLst>
            <a:ext uri="{FF2B5EF4-FFF2-40B4-BE49-F238E27FC236}">
              <a16:creationId xmlns:a16="http://schemas.microsoft.com/office/drawing/2014/main" id="{F9E92DBD-0502-4039-AA8C-73BB5D97E533}"/>
            </a:ext>
          </a:extLst>
        </xdr:cNvPr>
        <xdr:cNvSpPr txBox="1"/>
      </xdr:nvSpPr>
      <xdr:spPr>
        <a:xfrm>
          <a:off x="19985990" y="693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6350</xdr:rowOff>
    </xdr:from>
    <xdr:to>
      <xdr:col>112</xdr:col>
      <xdr:colOff>38100</xdr:colOff>
      <xdr:row>40</xdr:row>
      <xdr:rowOff>107950</xdr:rowOff>
    </xdr:to>
    <xdr:sp macro="" textlink="">
      <xdr:nvSpPr>
        <xdr:cNvPr id="488" name="楕円 487">
          <a:extLst>
            <a:ext uri="{FF2B5EF4-FFF2-40B4-BE49-F238E27FC236}">
              <a16:creationId xmlns:a16="http://schemas.microsoft.com/office/drawing/2014/main" id="{C9657DD1-7064-48E8-9B80-BC7AC11D126C}"/>
            </a:ext>
          </a:extLst>
        </xdr:cNvPr>
        <xdr:cNvSpPr/>
      </xdr:nvSpPr>
      <xdr:spPr>
        <a:xfrm>
          <a:off x="19161760" y="6866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57150</xdr:rowOff>
    </xdr:from>
    <xdr:to>
      <xdr:col>116</xdr:col>
      <xdr:colOff>63500</xdr:colOff>
      <xdr:row>40</xdr:row>
      <xdr:rowOff>144780</xdr:rowOff>
    </xdr:to>
    <xdr:cxnSp macro="">
      <xdr:nvCxnSpPr>
        <xdr:cNvPr id="489" name="直線コネクタ 488">
          <a:extLst>
            <a:ext uri="{FF2B5EF4-FFF2-40B4-BE49-F238E27FC236}">
              <a16:creationId xmlns:a16="http://schemas.microsoft.com/office/drawing/2014/main" id="{69AF666D-BEAA-44CA-9464-C8263C1DA41B}"/>
            </a:ext>
          </a:extLst>
        </xdr:cNvPr>
        <xdr:cNvCxnSpPr/>
      </xdr:nvCxnSpPr>
      <xdr:spPr>
        <a:xfrm>
          <a:off x="19204940" y="6911340"/>
          <a:ext cx="7429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170180</xdr:rowOff>
    </xdr:from>
    <xdr:to>
      <xdr:col>107</xdr:col>
      <xdr:colOff>101600</xdr:colOff>
      <xdr:row>40</xdr:row>
      <xdr:rowOff>100330</xdr:rowOff>
    </xdr:to>
    <xdr:sp macro="" textlink="">
      <xdr:nvSpPr>
        <xdr:cNvPr id="490" name="楕円 489">
          <a:extLst>
            <a:ext uri="{FF2B5EF4-FFF2-40B4-BE49-F238E27FC236}">
              <a16:creationId xmlns:a16="http://schemas.microsoft.com/office/drawing/2014/main" id="{16048537-AB3B-422E-A10F-EE8CE72FB68C}"/>
            </a:ext>
          </a:extLst>
        </xdr:cNvPr>
        <xdr:cNvSpPr/>
      </xdr:nvSpPr>
      <xdr:spPr>
        <a:xfrm>
          <a:off x="18345150" y="68605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49530</xdr:rowOff>
    </xdr:from>
    <xdr:to>
      <xdr:col>111</xdr:col>
      <xdr:colOff>177800</xdr:colOff>
      <xdr:row>40</xdr:row>
      <xdr:rowOff>57150</xdr:rowOff>
    </xdr:to>
    <xdr:cxnSp macro="">
      <xdr:nvCxnSpPr>
        <xdr:cNvPr id="491" name="直線コネクタ 490">
          <a:extLst>
            <a:ext uri="{FF2B5EF4-FFF2-40B4-BE49-F238E27FC236}">
              <a16:creationId xmlns:a16="http://schemas.microsoft.com/office/drawing/2014/main" id="{D6C0EF69-9675-4ACB-ABF5-39CC5F7BEF35}"/>
            </a:ext>
          </a:extLst>
        </xdr:cNvPr>
        <xdr:cNvCxnSpPr/>
      </xdr:nvCxnSpPr>
      <xdr:spPr>
        <a:xfrm>
          <a:off x="18399760" y="691134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492" name="楕円 491">
          <a:extLst>
            <a:ext uri="{FF2B5EF4-FFF2-40B4-BE49-F238E27FC236}">
              <a16:creationId xmlns:a16="http://schemas.microsoft.com/office/drawing/2014/main" id="{B572E371-3B36-46DB-B385-A7CD65A52312}"/>
            </a:ext>
          </a:extLst>
        </xdr:cNvPr>
        <xdr:cNvSpPr/>
      </xdr:nvSpPr>
      <xdr:spPr>
        <a:xfrm>
          <a:off x="17547590" y="68605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49530</xdr:rowOff>
    </xdr:from>
    <xdr:to>
      <xdr:col>107</xdr:col>
      <xdr:colOff>50800</xdr:colOff>
      <xdr:row>40</xdr:row>
      <xdr:rowOff>53340</xdr:rowOff>
    </xdr:to>
    <xdr:cxnSp macro="">
      <xdr:nvCxnSpPr>
        <xdr:cNvPr id="493" name="直線コネクタ 492">
          <a:extLst>
            <a:ext uri="{FF2B5EF4-FFF2-40B4-BE49-F238E27FC236}">
              <a16:creationId xmlns:a16="http://schemas.microsoft.com/office/drawing/2014/main" id="{F83F9499-A4AC-4A0C-84A6-9FAC0ACE32FB}"/>
            </a:ext>
          </a:extLst>
        </xdr:cNvPr>
        <xdr:cNvCxnSpPr/>
      </xdr:nvCxnSpPr>
      <xdr:spPr>
        <a:xfrm flipV="1">
          <a:off x="17602200" y="6911340"/>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494" name="楕円 493">
          <a:extLst>
            <a:ext uri="{FF2B5EF4-FFF2-40B4-BE49-F238E27FC236}">
              <a16:creationId xmlns:a16="http://schemas.microsoft.com/office/drawing/2014/main" id="{8CD7CE26-3F7D-4C8C-A641-E1A428945546}"/>
            </a:ext>
          </a:extLst>
        </xdr:cNvPr>
        <xdr:cNvSpPr/>
      </xdr:nvSpPr>
      <xdr:spPr>
        <a:xfrm>
          <a:off x="16761460" y="6818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xdr:rowOff>
    </xdr:from>
    <xdr:to>
      <xdr:col>102</xdr:col>
      <xdr:colOff>114300</xdr:colOff>
      <xdr:row>40</xdr:row>
      <xdr:rowOff>53340</xdr:rowOff>
    </xdr:to>
    <xdr:cxnSp macro="">
      <xdr:nvCxnSpPr>
        <xdr:cNvPr id="495" name="直線コネクタ 494">
          <a:extLst>
            <a:ext uri="{FF2B5EF4-FFF2-40B4-BE49-F238E27FC236}">
              <a16:creationId xmlns:a16="http://schemas.microsoft.com/office/drawing/2014/main" id="{79399BFB-70E5-4C09-81A7-E30C4CAAC98B}"/>
            </a:ext>
          </a:extLst>
        </xdr:cNvPr>
        <xdr:cNvCxnSpPr/>
      </xdr:nvCxnSpPr>
      <xdr:spPr>
        <a:xfrm>
          <a:off x="16804640" y="6867525"/>
          <a:ext cx="79756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2540</xdr:rowOff>
    </xdr:from>
    <xdr:ext cx="469900" cy="259080"/>
    <xdr:sp macro="" textlink="">
      <xdr:nvSpPr>
        <xdr:cNvPr id="496" name="n_1aveValue【認定こども園・幼稚園・保育所】&#10;一人当たり面積">
          <a:extLst>
            <a:ext uri="{FF2B5EF4-FFF2-40B4-BE49-F238E27FC236}">
              <a16:creationId xmlns:a16="http://schemas.microsoft.com/office/drawing/2014/main" id="{C3FD5BC6-664E-420B-A3B9-9266564673FC}"/>
            </a:ext>
          </a:extLst>
        </xdr:cNvPr>
        <xdr:cNvSpPr txBox="1"/>
      </xdr:nvSpPr>
      <xdr:spPr>
        <a:xfrm>
          <a:off x="18982055" y="6346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36</xdr:row>
      <xdr:rowOff>158750</xdr:rowOff>
    </xdr:from>
    <xdr:ext cx="465455" cy="259080"/>
    <xdr:sp macro="" textlink="">
      <xdr:nvSpPr>
        <xdr:cNvPr id="497" name="n_2aveValue【認定こども園・幼稚園・保育所】&#10;一人当たり面積">
          <a:extLst>
            <a:ext uri="{FF2B5EF4-FFF2-40B4-BE49-F238E27FC236}">
              <a16:creationId xmlns:a16="http://schemas.microsoft.com/office/drawing/2014/main" id="{B94A2617-1D92-4F1C-B687-BF976BECD39F}"/>
            </a:ext>
          </a:extLst>
        </xdr:cNvPr>
        <xdr:cNvSpPr txBox="1"/>
      </xdr:nvSpPr>
      <xdr:spPr>
        <a:xfrm>
          <a:off x="18181955" y="63328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78740</xdr:rowOff>
    </xdr:from>
    <xdr:ext cx="465455" cy="259080"/>
    <xdr:sp macro="" textlink="">
      <xdr:nvSpPr>
        <xdr:cNvPr id="498" name="n_3aveValue【認定こども園・幼稚園・保育所】&#10;一人当たり面積">
          <a:extLst>
            <a:ext uri="{FF2B5EF4-FFF2-40B4-BE49-F238E27FC236}">
              <a16:creationId xmlns:a16="http://schemas.microsoft.com/office/drawing/2014/main" id="{433CB91F-570B-4BB8-B4B1-867F2CC891E6}"/>
            </a:ext>
          </a:extLst>
        </xdr:cNvPr>
        <xdr:cNvSpPr txBox="1"/>
      </xdr:nvSpPr>
      <xdr:spPr>
        <a:xfrm>
          <a:off x="17384395" y="64223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74930</xdr:rowOff>
    </xdr:from>
    <xdr:ext cx="465455" cy="254635"/>
    <xdr:sp macro="" textlink="">
      <xdr:nvSpPr>
        <xdr:cNvPr id="499" name="n_4aveValue【認定こども園・幼稚園・保育所】&#10;一人当たり面積">
          <a:extLst>
            <a:ext uri="{FF2B5EF4-FFF2-40B4-BE49-F238E27FC236}">
              <a16:creationId xmlns:a16="http://schemas.microsoft.com/office/drawing/2014/main" id="{7B70BD7F-A733-4EC5-89F9-8A80CA120A2C}"/>
            </a:ext>
          </a:extLst>
        </xdr:cNvPr>
        <xdr:cNvSpPr txBox="1"/>
      </xdr:nvSpPr>
      <xdr:spPr>
        <a:xfrm>
          <a:off x="16588740" y="64185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99060</xdr:rowOff>
    </xdr:from>
    <xdr:ext cx="469900" cy="254635"/>
    <xdr:sp macro="" textlink="">
      <xdr:nvSpPr>
        <xdr:cNvPr id="500" name="n_1mainValue【認定こども園・幼稚園・保育所】&#10;一人当たり面積">
          <a:extLst>
            <a:ext uri="{FF2B5EF4-FFF2-40B4-BE49-F238E27FC236}">
              <a16:creationId xmlns:a16="http://schemas.microsoft.com/office/drawing/2014/main" id="{B3EA9A43-70FC-4BE8-9664-E10F1F4A9FA1}"/>
            </a:ext>
          </a:extLst>
        </xdr:cNvPr>
        <xdr:cNvSpPr txBox="1"/>
      </xdr:nvSpPr>
      <xdr:spPr>
        <a:xfrm>
          <a:off x="18982055" y="69532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91440</xdr:rowOff>
    </xdr:from>
    <xdr:ext cx="465455" cy="259080"/>
    <xdr:sp macro="" textlink="">
      <xdr:nvSpPr>
        <xdr:cNvPr id="501" name="n_2mainValue【認定こども園・幼稚園・保育所】&#10;一人当たり面積">
          <a:extLst>
            <a:ext uri="{FF2B5EF4-FFF2-40B4-BE49-F238E27FC236}">
              <a16:creationId xmlns:a16="http://schemas.microsoft.com/office/drawing/2014/main" id="{1DB391F2-E4B5-49F2-8AD8-D2C89103FE40}"/>
            </a:ext>
          </a:extLst>
        </xdr:cNvPr>
        <xdr:cNvSpPr txBox="1"/>
      </xdr:nvSpPr>
      <xdr:spPr>
        <a:xfrm>
          <a:off x="18181955" y="69532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95250</xdr:rowOff>
    </xdr:from>
    <xdr:ext cx="465455" cy="259080"/>
    <xdr:sp macro="" textlink="">
      <xdr:nvSpPr>
        <xdr:cNvPr id="502" name="n_3mainValue【認定こども園・幼稚園・保育所】&#10;一人当たり面積">
          <a:extLst>
            <a:ext uri="{FF2B5EF4-FFF2-40B4-BE49-F238E27FC236}">
              <a16:creationId xmlns:a16="http://schemas.microsoft.com/office/drawing/2014/main" id="{DFBF0BD2-D5D4-4D88-9110-063251B6B63C}"/>
            </a:ext>
          </a:extLst>
        </xdr:cNvPr>
        <xdr:cNvSpPr txBox="1"/>
      </xdr:nvSpPr>
      <xdr:spPr>
        <a:xfrm>
          <a:off x="17384395" y="69494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49530</xdr:rowOff>
    </xdr:from>
    <xdr:ext cx="465455" cy="259080"/>
    <xdr:sp macro="" textlink="">
      <xdr:nvSpPr>
        <xdr:cNvPr id="503" name="n_4mainValue【認定こども園・幼稚園・保育所】&#10;一人当たり面積">
          <a:extLst>
            <a:ext uri="{FF2B5EF4-FFF2-40B4-BE49-F238E27FC236}">
              <a16:creationId xmlns:a16="http://schemas.microsoft.com/office/drawing/2014/main" id="{B901A5C5-0DE3-494F-AF9F-6684B4E4FACE}"/>
            </a:ext>
          </a:extLst>
        </xdr:cNvPr>
        <xdr:cNvSpPr txBox="1"/>
      </xdr:nvSpPr>
      <xdr:spPr>
        <a:xfrm>
          <a:off x="16588740" y="69113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DF42845E-8E35-402E-9784-668F06E8C50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AC3159C7-183A-4FC8-95D0-F4B58CA386A1}"/>
            </a:ext>
          </a:extLst>
        </xdr:cNvPr>
        <xdr:cNvSpPr/>
      </xdr:nvSpPr>
      <xdr:spPr>
        <a:xfrm>
          <a:off x="113157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4C78CA71-2B97-4E64-A80D-7EB16EEE4954}"/>
            </a:ext>
          </a:extLst>
        </xdr:cNvPr>
        <xdr:cNvSpPr/>
      </xdr:nvSpPr>
      <xdr:spPr>
        <a:xfrm>
          <a:off x="113157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BD5F4EA3-D1E6-48EA-A69D-D032FC4FE3E7}"/>
            </a:ext>
          </a:extLst>
        </xdr:cNvPr>
        <xdr:cNvSpPr/>
      </xdr:nvSpPr>
      <xdr:spPr>
        <a:xfrm>
          <a:off x="122326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AA42909-D954-4D5B-A4C9-B78032DADC90}"/>
            </a:ext>
          </a:extLst>
        </xdr:cNvPr>
        <xdr:cNvSpPr/>
      </xdr:nvSpPr>
      <xdr:spPr>
        <a:xfrm>
          <a:off x="122326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3E6CAB67-905C-42DA-BB6B-1CAF44C1DDA0}"/>
            </a:ext>
          </a:extLst>
        </xdr:cNvPr>
        <xdr:cNvSpPr/>
      </xdr:nvSpPr>
      <xdr:spPr>
        <a:xfrm>
          <a:off x="132613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315E2751-5719-45DC-84AD-434DDFB265FF}"/>
            </a:ext>
          </a:extLst>
        </xdr:cNvPr>
        <xdr:cNvSpPr/>
      </xdr:nvSpPr>
      <xdr:spPr>
        <a:xfrm>
          <a:off x="132613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0E1FC26-B972-44C7-A9D4-2BD1937F6E62}"/>
            </a:ext>
          </a:extLst>
        </xdr:cNvPr>
        <xdr:cNvSpPr/>
      </xdr:nvSpPr>
      <xdr:spPr>
        <a:xfrm>
          <a:off x="1120394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005" cy="225425"/>
    <xdr:sp macro="" textlink="">
      <xdr:nvSpPr>
        <xdr:cNvPr id="512" name="テキスト ボックス 511">
          <a:extLst>
            <a:ext uri="{FF2B5EF4-FFF2-40B4-BE49-F238E27FC236}">
              <a16:creationId xmlns:a16="http://schemas.microsoft.com/office/drawing/2014/main" id="{978603CB-D0C5-4394-A661-E1AB5B8B2BA9}"/>
            </a:ext>
          </a:extLst>
        </xdr:cNvPr>
        <xdr:cNvSpPr txBox="1"/>
      </xdr:nvSpPr>
      <xdr:spPr>
        <a:xfrm>
          <a:off x="1116584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36E17284-CA13-40BE-BAB5-223335FFF3D5}"/>
            </a:ext>
          </a:extLst>
        </xdr:cNvPr>
        <xdr:cNvCxnSpPr/>
      </xdr:nvCxnSpPr>
      <xdr:spPr>
        <a:xfrm>
          <a:off x="1120394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915" cy="254635"/>
    <xdr:sp macro="" textlink="">
      <xdr:nvSpPr>
        <xdr:cNvPr id="514" name="テキスト ボックス 513">
          <a:extLst>
            <a:ext uri="{FF2B5EF4-FFF2-40B4-BE49-F238E27FC236}">
              <a16:creationId xmlns:a16="http://schemas.microsoft.com/office/drawing/2014/main" id="{F40B5A67-B2F5-4471-99FB-AB44C23487C5}"/>
            </a:ext>
          </a:extLst>
        </xdr:cNvPr>
        <xdr:cNvSpPr txBox="1"/>
      </xdr:nvSpPr>
      <xdr:spPr>
        <a:xfrm>
          <a:off x="10801350" y="11285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5CDD970A-49E1-4BCA-ACEF-AC59044C05CC}"/>
            </a:ext>
          </a:extLst>
        </xdr:cNvPr>
        <xdr:cNvCxnSpPr/>
      </xdr:nvCxnSpPr>
      <xdr:spPr>
        <a:xfrm>
          <a:off x="1120394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2915" cy="259080"/>
    <xdr:sp macro="" textlink="">
      <xdr:nvSpPr>
        <xdr:cNvPr id="516" name="テキスト ボックス 515">
          <a:extLst>
            <a:ext uri="{FF2B5EF4-FFF2-40B4-BE49-F238E27FC236}">
              <a16:creationId xmlns:a16="http://schemas.microsoft.com/office/drawing/2014/main" id="{11D8E018-3C1C-4BD8-ADD7-2D7FF8DB940A}"/>
            </a:ext>
          </a:extLst>
        </xdr:cNvPr>
        <xdr:cNvSpPr txBox="1"/>
      </xdr:nvSpPr>
      <xdr:spPr>
        <a:xfrm>
          <a:off x="10801350" y="10904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4AF498E2-4135-4282-998B-3DE59E9ED7BF}"/>
            </a:ext>
          </a:extLst>
        </xdr:cNvPr>
        <xdr:cNvCxnSpPr/>
      </xdr:nvCxnSpPr>
      <xdr:spPr>
        <a:xfrm>
          <a:off x="1120394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18" name="テキスト ボックス 517">
          <a:extLst>
            <a:ext uri="{FF2B5EF4-FFF2-40B4-BE49-F238E27FC236}">
              <a16:creationId xmlns:a16="http://schemas.microsoft.com/office/drawing/2014/main" id="{BCEF21DF-A13D-477F-9F21-6C42C721DEC8}"/>
            </a:ext>
          </a:extLst>
        </xdr:cNvPr>
        <xdr:cNvSpPr txBox="1"/>
      </xdr:nvSpPr>
      <xdr:spPr>
        <a:xfrm>
          <a:off x="1084262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91A14EAF-4756-4905-B194-7F69746B9131}"/>
            </a:ext>
          </a:extLst>
        </xdr:cNvPr>
        <xdr:cNvCxnSpPr/>
      </xdr:nvCxnSpPr>
      <xdr:spPr>
        <a:xfrm>
          <a:off x="1120394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4635"/>
    <xdr:sp macro="" textlink="">
      <xdr:nvSpPr>
        <xdr:cNvPr id="520" name="テキスト ボックス 519">
          <a:extLst>
            <a:ext uri="{FF2B5EF4-FFF2-40B4-BE49-F238E27FC236}">
              <a16:creationId xmlns:a16="http://schemas.microsoft.com/office/drawing/2014/main" id="{5BF5F3F3-4140-47BC-AF3F-E7A356732033}"/>
            </a:ext>
          </a:extLst>
        </xdr:cNvPr>
        <xdr:cNvSpPr txBox="1"/>
      </xdr:nvSpPr>
      <xdr:spPr>
        <a:xfrm>
          <a:off x="10842625" y="101428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14787B1C-DC61-470C-85CB-4CAF4EFF3C08}"/>
            </a:ext>
          </a:extLst>
        </xdr:cNvPr>
        <xdr:cNvCxnSpPr/>
      </xdr:nvCxnSpPr>
      <xdr:spPr>
        <a:xfrm>
          <a:off x="1120394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2" name="テキスト ボックス 521">
          <a:extLst>
            <a:ext uri="{FF2B5EF4-FFF2-40B4-BE49-F238E27FC236}">
              <a16:creationId xmlns:a16="http://schemas.microsoft.com/office/drawing/2014/main" id="{F7F8B9F6-8E4D-4FD6-9700-CDF84786DB89}"/>
            </a:ext>
          </a:extLst>
        </xdr:cNvPr>
        <xdr:cNvSpPr txBox="1"/>
      </xdr:nvSpPr>
      <xdr:spPr>
        <a:xfrm>
          <a:off x="1084262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34BDF7F5-9B99-4791-BCC5-8B56B959D4BD}"/>
            </a:ext>
          </a:extLst>
        </xdr:cNvPr>
        <xdr:cNvCxnSpPr/>
      </xdr:nvCxnSpPr>
      <xdr:spPr>
        <a:xfrm>
          <a:off x="1120394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4" name="テキスト ボックス 523">
          <a:extLst>
            <a:ext uri="{FF2B5EF4-FFF2-40B4-BE49-F238E27FC236}">
              <a16:creationId xmlns:a16="http://schemas.microsoft.com/office/drawing/2014/main" id="{7F6C4341-301E-4A5A-A26F-B79FA9A001E6}"/>
            </a:ext>
          </a:extLst>
        </xdr:cNvPr>
        <xdr:cNvSpPr txBox="1"/>
      </xdr:nvSpPr>
      <xdr:spPr>
        <a:xfrm>
          <a:off x="1084262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A3111E42-9352-40AC-80A2-0FF038CBED6C}"/>
            </a:ext>
          </a:extLst>
        </xdr:cNvPr>
        <xdr:cNvCxnSpPr/>
      </xdr:nvCxnSpPr>
      <xdr:spPr>
        <a:xfrm>
          <a:off x="1120394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4645" cy="254635"/>
    <xdr:sp macro="" textlink="">
      <xdr:nvSpPr>
        <xdr:cNvPr id="526" name="テキスト ボックス 525">
          <a:extLst>
            <a:ext uri="{FF2B5EF4-FFF2-40B4-BE49-F238E27FC236}">
              <a16:creationId xmlns:a16="http://schemas.microsoft.com/office/drawing/2014/main" id="{82F65284-3609-48E2-960A-0B3ACE28DF67}"/>
            </a:ext>
          </a:extLst>
        </xdr:cNvPr>
        <xdr:cNvSpPr txBox="1"/>
      </xdr:nvSpPr>
      <xdr:spPr>
        <a:xfrm>
          <a:off x="10904855" y="9003665"/>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2EC1329A-1B97-4ECB-9B4E-2BF132A89FBE}"/>
            </a:ext>
          </a:extLst>
        </xdr:cNvPr>
        <xdr:cNvSpPr/>
      </xdr:nvSpPr>
      <xdr:spPr>
        <a:xfrm>
          <a:off x="1120394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24765</xdr:rowOff>
    </xdr:from>
    <xdr:to>
      <xdr:col>85</xdr:col>
      <xdr:colOff>126365</xdr:colOff>
      <xdr:row>63</xdr:row>
      <xdr:rowOff>41910</xdr:rowOff>
    </xdr:to>
    <xdr:cxnSp macro="">
      <xdr:nvCxnSpPr>
        <xdr:cNvPr id="528" name="直線コネクタ 527">
          <a:extLst>
            <a:ext uri="{FF2B5EF4-FFF2-40B4-BE49-F238E27FC236}">
              <a16:creationId xmlns:a16="http://schemas.microsoft.com/office/drawing/2014/main" id="{1E04CF76-7B1B-45BC-B859-DCB3C516511B}"/>
            </a:ext>
          </a:extLst>
        </xdr:cNvPr>
        <xdr:cNvCxnSpPr/>
      </xdr:nvCxnSpPr>
      <xdr:spPr>
        <a:xfrm flipV="1">
          <a:off x="14703425" y="962215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45720</xdr:rowOff>
    </xdr:from>
    <xdr:ext cx="405130" cy="259080"/>
    <xdr:sp macro="" textlink="">
      <xdr:nvSpPr>
        <xdr:cNvPr id="529" name="【学校施設】&#10;有形固定資産減価償却率最小値テキスト">
          <a:extLst>
            <a:ext uri="{FF2B5EF4-FFF2-40B4-BE49-F238E27FC236}">
              <a16:creationId xmlns:a16="http://schemas.microsoft.com/office/drawing/2014/main" id="{A7A0036E-EF66-4D2D-8C4C-386C009F5672}"/>
            </a:ext>
          </a:extLst>
        </xdr:cNvPr>
        <xdr:cNvSpPr txBox="1"/>
      </xdr:nvSpPr>
      <xdr:spPr>
        <a:xfrm>
          <a:off x="14742160" y="10848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41910</xdr:rowOff>
    </xdr:from>
    <xdr:to>
      <xdr:col>86</xdr:col>
      <xdr:colOff>25400</xdr:colOff>
      <xdr:row>63</xdr:row>
      <xdr:rowOff>41910</xdr:rowOff>
    </xdr:to>
    <xdr:cxnSp macro="">
      <xdr:nvCxnSpPr>
        <xdr:cNvPr id="530" name="直線コネクタ 529">
          <a:extLst>
            <a:ext uri="{FF2B5EF4-FFF2-40B4-BE49-F238E27FC236}">
              <a16:creationId xmlns:a16="http://schemas.microsoft.com/office/drawing/2014/main" id="{85B46FD0-4B8C-49A9-BC40-F14F1B0883B5}"/>
            </a:ext>
          </a:extLst>
        </xdr:cNvPr>
        <xdr:cNvCxnSpPr/>
      </xdr:nvCxnSpPr>
      <xdr:spPr>
        <a:xfrm>
          <a:off x="14611350" y="108451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143510</xdr:rowOff>
    </xdr:from>
    <xdr:ext cx="405130" cy="254635"/>
    <xdr:sp macro="" textlink="">
      <xdr:nvSpPr>
        <xdr:cNvPr id="531" name="【学校施設】&#10;有形固定資産減価償却率最大値テキスト">
          <a:extLst>
            <a:ext uri="{FF2B5EF4-FFF2-40B4-BE49-F238E27FC236}">
              <a16:creationId xmlns:a16="http://schemas.microsoft.com/office/drawing/2014/main" id="{BA7632A1-4B79-4426-8332-AF72FC946282}"/>
            </a:ext>
          </a:extLst>
        </xdr:cNvPr>
        <xdr:cNvSpPr txBox="1"/>
      </xdr:nvSpPr>
      <xdr:spPr>
        <a:xfrm>
          <a:off x="14742160" y="939990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24765</xdr:rowOff>
    </xdr:from>
    <xdr:to>
      <xdr:col>86</xdr:col>
      <xdr:colOff>25400</xdr:colOff>
      <xdr:row>56</xdr:row>
      <xdr:rowOff>24765</xdr:rowOff>
    </xdr:to>
    <xdr:cxnSp macro="">
      <xdr:nvCxnSpPr>
        <xdr:cNvPr id="532" name="直線コネクタ 531">
          <a:extLst>
            <a:ext uri="{FF2B5EF4-FFF2-40B4-BE49-F238E27FC236}">
              <a16:creationId xmlns:a16="http://schemas.microsoft.com/office/drawing/2014/main" id="{452AC97C-0F69-4A38-9E41-8E3243EA9262}"/>
            </a:ext>
          </a:extLst>
        </xdr:cNvPr>
        <xdr:cNvCxnSpPr/>
      </xdr:nvCxnSpPr>
      <xdr:spPr>
        <a:xfrm>
          <a:off x="14611350" y="96221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144780</xdr:rowOff>
    </xdr:from>
    <xdr:ext cx="405130" cy="254635"/>
    <xdr:sp macro="" textlink="">
      <xdr:nvSpPr>
        <xdr:cNvPr id="533" name="【学校施設】&#10;有形固定資産減価償却率平均値テキスト">
          <a:extLst>
            <a:ext uri="{FF2B5EF4-FFF2-40B4-BE49-F238E27FC236}">
              <a16:creationId xmlns:a16="http://schemas.microsoft.com/office/drawing/2014/main" id="{8A3FF365-2A12-49D7-8288-7C76D601727B}"/>
            </a:ext>
          </a:extLst>
        </xdr:cNvPr>
        <xdr:cNvSpPr txBox="1"/>
      </xdr:nvSpPr>
      <xdr:spPr>
        <a:xfrm>
          <a:off x="14742160" y="10258425"/>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534" name="フローチャート: 判断 533">
          <a:extLst>
            <a:ext uri="{FF2B5EF4-FFF2-40B4-BE49-F238E27FC236}">
              <a16:creationId xmlns:a16="http://schemas.microsoft.com/office/drawing/2014/main" id="{9E936E0E-13A8-4621-8F4C-6EC26B99B21C}"/>
            </a:ext>
          </a:extLst>
        </xdr:cNvPr>
        <xdr:cNvSpPr/>
      </xdr:nvSpPr>
      <xdr:spPr>
        <a:xfrm>
          <a:off x="146494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147320</xdr:rowOff>
    </xdr:from>
    <xdr:to>
      <xdr:col>81</xdr:col>
      <xdr:colOff>101600</xdr:colOff>
      <xdr:row>60</xdr:row>
      <xdr:rowOff>77470</xdr:rowOff>
    </xdr:to>
    <xdr:sp macro="" textlink="">
      <xdr:nvSpPr>
        <xdr:cNvPr id="535" name="フローチャート: 判断 534">
          <a:extLst>
            <a:ext uri="{FF2B5EF4-FFF2-40B4-BE49-F238E27FC236}">
              <a16:creationId xmlns:a16="http://schemas.microsoft.com/office/drawing/2014/main" id="{954EB6C3-4969-438B-9CCF-49FD397A5970}"/>
            </a:ext>
          </a:extLst>
        </xdr:cNvPr>
        <xdr:cNvSpPr/>
      </xdr:nvSpPr>
      <xdr:spPr>
        <a:xfrm>
          <a:off x="13887450" y="1026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126365</xdr:rowOff>
    </xdr:from>
    <xdr:to>
      <xdr:col>76</xdr:col>
      <xdr:colOff>165100</xdr:colOff>
      <xdr:row>60</xdr:row>
      <xdr:rowOff>56515</xdr:rowOff>
    </xdr:to>
    <xdr:sp macro="" textlink="">
      <xdr:nvSpPr>
        <xdr:cNvPr id="536" name="フローチャート: 判断 535">
          <a:extLst>
            <a:ext uri="{FF2B5EF4-FFF2-40B4-BE49-F238E27FC236}">
              <a16:creationId xmlns:a16="http://schemas.microsoft.com/office/drawing/2014/main" id="{AADD866F-1B2B-4F6A-9B20-C2C84E5FC238}"/>
            </a:ext>
          </a:extLst>
        </xdr:cNvPr>
        <xdr:cNvSpPr/>
      </xdr:nvSpPr>
      <xdr:spPr>
        <a:xfrm>
          <a:off x="13089890" y="102457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37" name="フローチャート: 判断 536">
          <a:extLst>
            <a:ext uri="{FF2B5EF4-FFF2-40B4-BE49-F238E27FC236}">
              <a16:creationId xmlns:a16="http://schemas.microsoft.com/office/drawing/2014/main" id="{D38B4A13-98BE-439C-A24E-A4C205B9D292}"/>
            </a:ext>
          </a:extLst>
        </xdr:cNvPr>
        <xdr:cNvSpPr/>
      </xdr:nvSpPr>
      <xdr:spPr>
        <a:xfrm>
          <a:off x="123037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92075</xdr:rowOff>
    </xdr:from>
    <xdr:to>
      <xdr:col>67</xdr:col>
      <xdr:colOff>101600</xdr:colOff>
      <xdr:row>60</xdr:row>
      <xdr:rowOff>22225</xdr:rowOff>
    </xdr:to>
    <xdr:sp macro="" textlink="">
      <xdr:nvSpPr>
        <xdr:cNvPr id="538" name="フローチャート: 判断 537">
          <a:extLst>
            <a:ext uri="{FF2B5EF4-FFF2-40B4-BE49-F238E27FC236}">
              <a16:creationId xmlns:a16="http://schemas.microsoft.com/office/drawing/2014/main" id="{E7BE0969-D6EA-4445-8941-2E8133694CED}"/>
            </a:ext>
          </a:extLst>
        </xdr:cNvPr>
        <xdr:cNvSpPr/>
      </xdr:nvSpPr>
      <xdr:spPr>
        <a:xfrm>
          <a:off x="11487150" y="102114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635"/>
    <xdr:sp macro="" textlink="">
      <xdr:nvSpPr>
        <xdr:cNvPr id="539" name="テキスト ボックス 538">
          <a:extLst>
            <a:ext uri="{FF2B5EF4-FFF2-40B4-BE49-F238E27FC236}">
              <a16:creationId xmlns:a16="http://schemas.microsoft.com/office/drawing/2014/main" id="{A85DCB50-EF6D-4B40-B328-989786CACF46}"/>
            </a:ext>
          </a:extLst>
        </xdr:cNvPr>
        <xdr:cNvSpPr txBox="1"/>
      </xdr:nvSpPr>
      <xdr:spPr>
        <a:xfrm>
          <a:off x="145326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4635"/>
    <xdr:sp macro="" textlink="">
      <xdr:nvSpPr>
        <xdr:cNvPr id="540" name="テキスト ボックス 539">
          <a:extLst>
            <a:ext uri="{FF2B5EF4-FFF2-40B4-BE49-F238E27FC236}">
              <a16:creationId xmlns:a16="http://schemas.microsoft.com/office/drawing/2014/main" id="{EB17CF30-641F-4844-AE97-9C218B333F4E}"/>
            </a:ext>
          </a:extLst>
        </xdr:cNvPr>
        <xdr:cNvSpPr txBox="1"/>
      </xdr:nvSpPr>
      <xdr:spPr>
        <a:xfrm>
          <a:off x="137706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4635"/>
    <xdr:sp macro="" textlink="">
      <xdr:nvSpPr>
        <xdr:cNvPr id="541" name="テキスト ボックス 540">
          <a:extLst>
            <a:ext uri="{FF2B5EF4-FFF2-40B4-BE49-F238E27FC236}">
              <a16:creationId xmlns:a16="http://schemas.microsoft.com/office/drawing/2014/main" id="{40072570-D77F-44FF-8D2E-E577B046ED33}"/>
            </a:ext>
          </a:extLst>
        </xdr:cNvPr>
        <xdr:cNvSpPr txBox="1"/>
      </xdr:nvSpPr>
      <xdr:spPr>
        <a:xfrm>
          <a:off x="129730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4635"/>
    <xdr:sp macro="" textlink="">
      <xdr:nvSpPr>
        <xdr:cNvPr id="542" name="テキスト ボックス 541">
          <a:extLst>
            <a:ext uri="{FF2B5EF4-FFF2-40B4-BE49-F238E27FC236}">
              <a16:creationId xmlns:a16="http://schemas.microsoft.com/office/drawing/2014/main" id="{C0854A20-3E86-4665-B309-F73B1DD0A14C}"/>
            </a:ext>
          </a:extLst>
        </xdr:cNvPr>
        <xdr:cNvSpPr txBox="1"/>
      </xdr:nvSpPr>
      <xdr:spPr>
        <a:xfrm>
          <a:off x="121754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4635"/>
    <xdr:sp macro="" textlink="">
      <xdr:nvSpPr>
        <xdr:cNvPr id="543" name="テキスト ボックス 542">
          <a:extLst>
            <a:ext uri="{FF2B5EF4-FFF2-40B4-BE49-F238E27FC236}">
              <a16:creationId xmlns:a16="http://schemas.microsoft.com/office/drawing/2014/main" id="{5EE953CC-B8B4-49A2-8D29-CA170033BF01}"/>
            </a:ext>
          </a:extLst>
        </xdr:cNvPr>
        <xdr:cNvSpPr txBox="1"/>
      </xdr:nvSpPr>
      <xdr:spPr>
        <a:xfrm>
          <a:off x="113703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44" name="楕円 543">
          <a:extLst>
            <a:ext uri="{FF2B5EF4-FFF2-40B4-BE49-F238E27FC236}">
              <a16:creationId xmlns:a16="http://schemas.microsoft.com/office/drawing/2014/main" id="{C69861FC-5178-4B5D-A094-BA9E874A25A9}"/>
            </a:ext>
          </a:extLst>
        </xdr:cNvPr>
        <xdr:cNvSpPr/>
      </xdr:nvSpPr>
      <xdr:spPr>
        <a:xfrm>
          <a:off x="14649450" y="10211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122555</xdr:rowOff>
    </xdr:from>
    <xdr:ext cx="405130" cy="254635"/>
    <xdr:sp macro="" textlink="">
      <xdr:nvSpPr>
        <xdr:cNvPr id="545" name="【学校施設】&#10;有形固定資産減価償却率該当値テキスト">
          <a:extLst>
            <a:ext uri="{FF2B5EF4-FFF2-40B4-BE49-F238E27FC236}">
              <a16:creationId xmlns:a16="http://schemas.microsoft.com/office/drawing/2014/main" id="{E55DFE42-6EED-446D-9084-A15A80BC0FF6}"/>
            </a:ext>
          </a:extLst>
        </xdr:cNvPr>
        <xdr:cNvSpPr txBox="1"/>
      </xdr:nvSpPr>
      <xdr:spPr>
        <a:xfrm>
          <a:off x="14742160" y="1006856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71120</xdr:rowOff>
    </xdr:from>
    <xdr:to>
      <xdr:col>81</xdr:col>
      <xdr:colOff>101600</xdr:colOff>
      <xdr:row>60</xdr:row>
      <xdr:rowOff>1270</xdr:rowOff>
    </xdr:to>
    <xdr:sp macro="" textlink="">
      <xdr:nvSpPr>
        <xdr:cNvPr id="546" name="楕円 545">
          <a:extLst>
            <a:ext uri="{FF2B5EF4-FFF2-40B4-BE49-F238E27FC236}">
              <a16:creationId xmlns:a16="http://schemas.microsoft.com/office/drawing/2014/main" id="{80E9D02E-6E30-4E4B-BF62-F7A5DBE92956}"/>
            </a:ext>
          </a:extLst>
        </xdr:cNvPr>
        <xdr:cNvSpPr/>
      </xdr:nvSpPr>
      <xdr:spPr>
        <a:xfrm>
          <a:off x="13887450" y="10184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121920</xdr:rowOff>
    </xdr:from>
    <xdr:to>
      <xdr:col>85</xdr:col>
      <xdr:colOff>127000</xdr:colOff>
      <xdr:row>59</xdr:row>
      <xdr:rowOff>150495</xdr:rowOff>
    </xdr:to>
    <xdr:cxnSp macro="">
      <xdr:nvCxnSpPr>
        <xdr:cNvPr id="547" name="直線コネクタ 546">
          <a:extLst>
            <a:ext uri="{FF2B5EF4-FFF2-40B4-BE49-F238E27FC236}">
              <a16:creationId xmlns:a16="http://schemas.microsoft.com/office/drawing/2014/main" id="{AAE06518-6DCF-48BF-A3F7-28C211E210CA}"/>
            </a:ext>
          </a:extLst>
        </xdr:cNvPr>
        <xdr:cNvCxnSpPr/>
      </xdr:nvCxnSpPr>
      <xdr:spPr>
        <a:xfrm>
          <a:off x="13942060" y="10239375"/>
          <a:ext cx="762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25400</xdr:rowOff>
    </xdr:from>
    <xdr:to>
      <xdr:col>76</xdr:col>
      <xdr:colOff>165100</xdr:colOff>
      <xdr:row>59</xdr:row>
      <xdr:rowOff>127000</xdr:rowOff>
    </xdr:to>
    <xdr:sp macro="" textlink="">
      <xdr:nvSpPr>
        <xdr:cNvPr id="548" name="楕円 547">
          <a:extLst>
            <a:ext uri="{FF2B5EF4-FFF2-40B4-BE49-F238E27FC236}">
              <a16:creationId xmlns:a16="http://schemas.microsoft.com/office/drawing/2014/main" id="{7C29B513-8EFB-412E-9714-55F5D3A633B9}"/>
            </a:ext>
          </a:extLst>
        </xdr:cNvPr>
        <xdr:cNvSpPr/>
      </xdr:nvSpPr>
      <xdr:spPr>
        <a:xfrm>
          <a:off x="13089890" y="101371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76200</xdr:rowOff>
    </xdr:from>
    <xdr:to>
      <xdr:col>81</xdr:col>
      <xdr:colOff>50800</xdr:colOff>
      <xdr:row>59</xdr:row>
      <xdr:rowOff>121920</xdr:rowOff>
    </xdr:to>
    <xdr:cxnSp macro="">
      <xdr:nvCxnSpPr>
        <xdr:cNvPr id="549" name="直線コネクタ 548">
          <a:extLst>
            <a:ext uri="{FF2B5EF4-FFF2-40B4-BE49-F238E27FC236}">
              <a16:creationId xmlns:a16="http://schemas.microsoft.com/office/drawing/2014/main" id="{A183A67C-127A-4738-8721-B48B3F0C5926}"/>
            </a:ext>
          </a:extLst>
        </xdr:cNvPr>
        <xdr:cNvCxnSpPr/>
      </xdr:nvCxnSpPr>
      <xdr:spPr>
        <a:xfrm>
          <a:off x="13144500" y="10191750"/>
          <a:ext cx="79756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550" name="楕円 549">
          <a:extLst>
            <a:ext uri="{FF2B5EF4-FFF2-40B4-BE49-F238E27FC236}">
              <a16:creationId xmlns:a16="http://schemas.microsoft.com/office/drawing/2014/main" id="{6837C717-18B8-4FDD-A4E0-FFE26D50E887}"/>
            </a:ext>
          </a:extLst>
        </xdr:cNvPr>
        <xdr:cNvSpPr/>
      </xdr:nvSpPr>
      <xdr:spPr>
        <a:xfrm>
          <a:off x="12303760" y="1029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76200</xdr:rowOff>
    </xdr:from>
    <xdr:to>
      <xdr:col>76</xdr:col>
      <xdr:colOff>114300</xdr:colOff>
      <xdr:row>60</xdr:row>
      <xdr:rowOff>55245</xdr:rowOff>
    </xdr:to>
    <xdr:cxnSp macro="">
      <xdr:nvCxnSpPr>
        <xdr:cNvPr id="551" name="直線コネクタ 550">
          <a:extLst>
            <a:ext uri="{FF2B5EF4-FFF2-40B4-BE49-F238E27FC236}">
              <a16:creationId xmlns:a16="http://schemas.microsoft.com/office/drawing/2014/main" id="{1C3EDA45-92D6-4988-822D-F292FE2B3756}"/>
            </a:ext>
          </a:extLst>
        </xdr:cNvPr>
        <xdr:cNvCxnSpPr/>
      </xdr:nvCxnSpPr>
      <xdr:spPr>
        <a:xfrm flipV="1">
          <a:off x="12346940" y="10191750"/>
          <a:ext cx="79756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170180</xdr:rowOff>
    </xdr:from>
    <xdr:to>
      <xdr:col>67</xdr:col>
      <xdr:colOff>101600</xdr:colOff>
      <xdr:row>60</xdr:row>
      <xdr:rowOff>100330</xdr:rowOff>
    </xdr:to>
    <xdr:sp macro="" textlink="">
      <xdr:nvSpPr>
        <xdr:cNvPr id="552" name="楕円 551">
          <a:extLst>
            <a:ext uri="{FF2B5EF4-FFF2-40B4-BE49-F238E27FC236}">
              <a16:creationId xmlns:a16="http://schemas.microsoft.com/office/drawing/2014/main" id="{BD4C450E-A262-46DD-9E5D-F42DE40C16FD}"/>
            </a:ext>
          </a:extLst>
        </xdr:cNvPr>
        <xdr:cNvSpPr/>
      </xdr:nvSpPr>
      <xdr:spPr>
        <a:xfrm>
          <a:off x="11487150" y="102895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49530</xdr:rowOff>
    </xdr:from>
    <xdr:to>
      <xdr:col>71</xdr:col>
      <xdr:colOff>177800</xdr:colOff>
      <xdr:row>60</xdr:row>
      <xdr:rowOff>55245</xdr:rowOff>
    </xdr:to>
    <xdr:cxnSp macro="">
      <xdr:nvCxnSpPr>
        <xdr:cNvPr id="553" name="直線コネクタ 552">
          <a:extLst>
            <a:ext uri="{FF2B5EF4-FFF2-40B4-BE49-F238E27FC236}">
              <a16:creationId xmlns:a16="http://schemas.microsoft.com/office/drawing/2014/main" id="{39FDB9A1-E21F-461C-A344-108A941B3727}"/>
            </a:ext>
          </a:extLst>
        </xdr:cNvPr>
        <xdr:cNvCxnSpPr/>
      </xdr:nvCxnSpPr>
      <xdr:spPr>
        <a:xfrm>
          <a:off x="11541760" y="10340340"/>
          <a:ext cx="8051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68580</xdr:rowOff>
    </xdr:from>
    <xdr:ext cx="405130" cy="259080"/>
    <xdr:sp macro="" textlink="">
      <xdr:nvSpPr>
        <xdr:cNvPr id="554" name="n_1aveValue【学校施設】&#10;有形固定資産減価償却率">
          <a:extLst>
            <a:ext uri="{FF2B5EF4-FFF2-40B4-BE49-F238E27FC236}">
              <a16:creationId xmlns:a16="http://schemas.microsoft.com/office/drawing/2014/main" id="{7212AA22-0614-4F79-9E51-80F061AAAA5C}"/>
            </a:ext>
          </a:extLst>
        </xdr:cNvPr>
        <xdr:cNvSpPr txBox="1"/>
      </xdr:nvSpPr>
      <xdr:spPr>
        <a:xfrm>
          <a:off x="13738225" y="10353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47625</xdr:rowOff>
    </xdr:from>
    <xdr:ext cx="400685" cy="259080"/>
    <xdr:sp macro="" textlink="">
      <xdr:nvSpPr>
        <xdr:cNvPr id="555" name="n_2aveValue【学校施設】&#10;有形固定資産減価償却率">
          <a:extLst>
            <a:ext uri="{FF2B5EF4-FFF2-40B4-BE49-F238E27FC236}">
              <a16:creationId xmlns:a16="http://schemas.microsoft.com/office/drawing/2014/main" id="{E7668BFD-F5FE-4EF0-A8D5-BF97109106D1}"/>
            </a:ext>
          </a:extLst>
        </xdr:cNvPr>
        <xdr:cNvSpPr txBox="1"/>
      </xdr:nvSpPr>
      <xdr:spPr>
        <a:xfrm>
          <a:off x="12957175" y="103365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52070</xdr:rowOff>
    </xdr:from>
    <xdr:ext cx="400685" cy="254635"/>
    <xdr:sp macro="" textlink="">
      <xdr:nvSpPr>
        <xdr:cNvPr id="556" name="n_3aveValue【学校施設】&#10;有形固定資産減価償却率">
          <a:extLst>
            <a:ext uri="{FF2B5EF4-FFF2-40B4-BE49-F238E27FC236}">
              <a16:creationId xmlns:a16="http://schemas.microsoft.com/office/drawing/2014/main" id="{902E43CE-7E9D-4C80-95F8-7AB574174728}"/>
            </a:ext>
          </a:extLst>
        </xdr:cNvPr>
        <xdr:cNvSpPr txBox="1"/>
      </xdr:nvSpPr>
      <xdr:spPr>
        <a:xfrm>
          <a:off x="12171045" y="99999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38735</xdr:rowOff>
    </xdr:from>
    <xdr:ext cx="400685" cy="259080"/>
    <xdr:sp macro="" textlink="">
      <xdr:nvSpPr>
        <xdr:cNvPr id="557" name="n_4aveValue【学校施設】&#10;有形固定資産減価償却率">
          <a:extLst>
            <a:ext uri="{FF2B5EF4-FFF2-40B4-BE49-F238E27FC236}">
              <a16:creationId xmlns:a16="http://schemas.microsoft.com/office/drawing/2014/main" id="{44A5F46E-5313-400E-9CC1-79C240EB1D63}"/>
            </a:ext>
          </a:extLst>
        </xdr:cNvPr>
        <xdr:cNvSpPr txBox="1"/>
      </xdr:nvSpPr>
      <xdr:spPr>
        <a:xfrm>
          <a:off x="11354435" y="99828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17780</xdr:rowOff>
    </xdr:from>
    <xdr:ext cx="405130" cy="254635"/>
    <xdr:sp macro="" textlink="">
      <xdr:nvSpPr>
        <xdr:cNvPr id="558" name="n_1mainValue【学校施設】&#10;有形固定資産減価償却率">
          <a:extLst>
            <a:ext uri="{FF2B5EF4-FFF2-40B4-BE49-F238E27FC236}">
              <a16:creationId xmlns:a16="http://schemas.microsoft.com/office/drawing/2014/main" id="{E5337562-FE05-4923-9697-5661CA685A70}"/>
            </a:ext>
          </a:extLst>
        </xdr:cNvPr>
        <xdr:cNvSpPr txBox="1"/>
      </xdr:nvSpPr>
      <xdr:spPr>
        <a:xfrm>
          <a:off x="13738225" y="99656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143510</xdr:rowOff>
    </xdr:from>
    <xdr:ext cx="400685" cy="254635"/>
    <xdr:sp macro="" textlink="">
      <xdr:nvSpPr>
        <xdr:cNvPr id="559" name="n_2mainValue【学校施設】&#10;有形固定資産減価償却率">
          <a:extLst>
            <a:ext uri="{FF2B5EF4-FFF2-40B4-BE49-F238E27FC236}">
              <a16:creationId xmlns:a16="http://schemas.microsoft.com/office/drawing/2014/main" id="{1361D6B0-9EEB-4753-A1C9-41895794524A}"/>
            </a:ext>
          </a:extLst>
        </xdr:cNvPr>
        <xdr:cNvSpPr txBox="1"/>
      </xdr:nvSpPr>
      <xdr:spPr>
        <a:xfrm>
          <a:off x="12957175" y="991425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97790</xdr:rowOff>
    </xdr:from>
    <xdr:ext cx="400685" cy="254635"/>
    <xdr:sp macro="" textlink="">
      <xdr:nvSpPr>
        <xdr:cNvPr id="560" name="n_3mainValue【学校施設】&#10;有形固定資産減価償却率">
          <a:extLst>
            <a:ext uri="{FF2B5EF4-FFF2-40B4-BE49-F238E27FC236}">
              <a16:creationId xmlns:a16="http://schemas.microsoft.com/office/drawing/2014/main" id="{F68F0425-B246-45C4-9DD5-8DD376C635D1}"/>
            </a:ext>
          </a:extLst>
        </xdr:cNvPr>
        <xdr:cNvSpPr txBox="1"/>
      </xdr:nvSpPr>
      <xdr:spPr>
        <a:xfrm>
          <a:off x="12171045" y="103809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91440</xdr:rowOff>
    </xdr:from>
    <xdr:ext cx="400685" cy="259080"/>
    <xdr:sp macro="" textlink="">
      <xdr:nvSpPr>
        <xdr:cNvPr id="561" name="n_4mainValue【学校施設】&#10;有形固定資産減価償却率">
          <a:extLst>
            <a:ext uri="{FF2B5EF4-FFF2-40B4-BE49-F238E27FC236}">
              <a16:creationId xmlns:a16="http://schemas.microsoft.com/office/drawing/2014/main" id="{CE28D40C-A754-4A9F-BC4B-C5B064F77ECB}"/>
            </a:ext>
          </a:extLst>
        </xdr:cNvPr>
        <xdr:cNvSpPr txBox="1"/>
      </xdr:nvSpPr>
      <xdr:spPr>
        <a:xfrm>
          <a:off x="11354435" y="103822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F276340C-CA49-4665-ACEF-DFB9B6CD31B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0C847F88-D7C2-4BF2-8358-6E37BE6CFB8F}"/>
            </a:ext>
          </a:extLst>
        </xdr:cNvPr>
        <xdr:cNvSpPr/>
      </xdr:nvSpPr>
      <xdr:spPr>
        <a:xfrm>
          <a:off x="165900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8082012F-FDB5-4429-910B-70E73D5FF824}"/>
            </a:ext>
          </a:extLst>
        </xdr:cNvPr>
        <xdr:cNvSpPr/>
      </xdr:nvSpPr>
      <xdr:spPr>
        <a:xfrm>
          <a:off x="165900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34EF46AD-22DD-4918-942E-C9FE12227567}"/>
            </a:ext>
          </a:extLst>
        </xdr:cNvPr>
        <xdr:cNvSpPr/>
      </xdr:nvSpPr>
      <xdr:spPr>
        <a:xfrm>
          <a:off x="174879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10F3D516-BF60-4483-BD4A-6D68A77F5A51}"/>
            </a:ext>
          </a:extLst>
        </xdr:cNvPr>
        <xdr:cNvSpPr/>
      </xdr:nvSpPr>
      <xdr:spPr>
        <a:xfrm>
          <a:off x="174879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FADF93F3-3FBC-4363-845B-BDC0451CAF79}"/>
            </a:ext>
          </a:extLst>
        </xdr:cNvPr>
        <xdr:cNvSpPr/>
      </xdr:nvSpPr>
      <xdr:spPr>
        <a:xfrm>
          <a:off x="185166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58DBC28D-2879-4881-95EF-46D6DE4E0730}"/>
            </a:ext>
          </a:extLst>
        </xdr:cNvPr>
        <xdr:cNvSpPr/>
      </xdr:nvSpPr>
      <xdr:spPr>
        <a:xfrm>
          <a:off x="185166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4E3F4F33-0E2D-472A-974A-1BA0CFAA6FDC}"/>
            </a:ext>
          </a:extLst>
        </xdr:cNvPr>
        <xdr:cNvSpPr/>
      </xdr:nvSpPr>
      <xdr:spPr>
        <a:xfrm>
          <a:off x="164592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5440" cy="225425"/>
    <xdr:sp macro="" textlink="">
      <xdr:nvSpPr>
        <xdr:cNvPr id="570" name="テキスト ボックス 569">
          <a:extLst>
            <a:ext uri="{FF2B5EF4-FFF2-40B4-BE49-F238E27FC236}">
              <a16:creationId xmlns:a16="http://schemas.microsoft.com/office/drawing/2014/main" id="{82557772-5B5B-4351-B1E9-8322207DAC07}"/>
            </a:ext>
          </a:extLst>
        </xdr:cNvPr>
        <xdr:cNvSpPr txBox="1"/>
      </xdr:nvSpPr>
      <xdr:spPr>
        <a:xfrm>
          <a:off x="1644015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388ADDA7-6FD1-48CF-A457-67E06C4CCE8D}"/>
            </a:ext>
          </a:extLst>
        </xdr:cNvPr>
        <xdr:cNvCxnSpPr/>
      </xdr:nvCxnSpPr>
      <xdr:spPr>
        <a:xfrm>
          <a:off x="164592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2915" cy="254635"/>
    <xdr:sp macro="" textlink="">
      <xdr:nvSpPr>
        <xdr:cNvPr id="572" name="テキスト ボックス 571">
          <a:extLst>
            <a:ext uri="{FF2B5EF4-FFF2-40B4-BE49-F238E27FC236}">
              <a16:creationId xmlns:a16="http://schemas.microsoft.com/office/drawing/2014/main" id="{5EACA865-539A-471C-8A3B-92B7016BE192}"/>
            </a:ext>
          </a:extLst>
        </xdr:cNvPr>
        <xdr:cNvSpPr txBox="1"/>
      </xdr:nvSpPr>
      <xdr:spPr>
        <a:xfrm>
          <a:off x="16047085" y="11285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2691CABB-50DF-4ACD-908F-21A08B72FC58}"/>
            </a:ext>
          </a:extLst>
        </xdr:cNvPr>
        <xdr:cNvCxnSpPr/>
      </xdr:nvCxnSpPr>
      <xdr:spPr>
        <a:xfrm>
          <a:off x="164592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2915" cy="259080"/>
    <xdr:sp macro="" textlink="">
      <xdr:nvSpPr>
        <xdr:cNvPr id="574" name="テキスト ボックス 573">
          <a:extLst>
            <a:ext uri="{FF2B5EF4-FFF2-40B4-BE49-F238E27FC236}">
              <a16:creationId xmlns:a16="http://schemas.microsoft.com/office/drawing/2014/main" id="{9BDE8DA6-715F-4158-9E80-BEBD144C3683}"/>
            </a:ext>
          </a:extLst>
        </xdr:cNvPr>
        <xdr:cNvSpPr txBox="1"/>
      </xdr:nvSpPr>
      <xdr:spPr>
        <a:xfrm>
          <a:off x="16047085" y="10904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C77531B1-D434-4454-9E92-BB57B3110429}"/>
            </a:ext>
          </a:extLst>
        </xdr:cNvPr>
        <xdr:cNvCxnSpPr/>
      </xdr:nvCxnSpPr>
      <xdr:spPr>
        <a:xfrm>
          <a:off x="164592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2915" cy="259080"/>
    <xdr:sp macro="" textlink="">
      <xdr:nvSpPr>
        <xdr:cNvPr id="576" name="テキスト ボックス 575">
          <a:extLst>
            <a:ext uri="{FF2B5EF4-FFF2-40B4-BE49-F238E27FC236}">
              <a16:creationId xmlns:a16="http://schemas.microsoft.com/office/drawing/2014/main" id="{BCE13424-0AA3-4165-803B-54706F1DF332}"/>
            </a:ext>
          </a:extLst>
        </xdr:cNvPr>
        <xdr:cNvSpPr txBox="1"/>
      </xdr:nvSpPr>
      <xdr:spPr>
        <a:xfrm>
          <a:off x="16047085" y="10523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2C34778D-92DF-43FB-AD9F-2D099FBCFE1D}"/>
            </a:ext>
          </a:extLst>
        </xdr:cNvPr>
        <xdr:cNvCxnSpPr/>
      </xdr:nvCxnSpPr>
      <xdr:spPr>
        <a:xfrm>
          <a:off x="164592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2915" cy="254635"/>
    <xdr:sp macro="" textlink="">
      <xdr:nvSpPr>
        <xdr:cNvPr id="578" name="テキスト ボックス 577">
          <a:extLst>
            <a:ext uri="{FF2B5EF4-FFF2-40B4-BE49-F238E27FC236}">
              <a16:creationId xmlns:a16="http://schemas.microsoft.com/office/drawing/2014/main" id="{EBECD7BD-7B9D-41FE-9348-C024087308EC}"/>
            </a:ext>
          </a:extLst>
        </xdr:cNvPr>
        <xdr:cNvSpPr txBox="1"/>
      </xdr:nvSpPr>
      <xdr:spPr>
        <a:xfrm>
          <a:off x="16047085" y="10142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79E1F61A-CF81-488B-A46B-C8EAB16CCA6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2915" cy="259080"/>
    <xdr:sp macro="" textlink="">
      <xdr:nvSpPr>
        <xdr:cNvPr id="580" name="テキスト ボックス 579">
          <a:extLst>
            <a:ext uri="{FF2B5EF4-FFF2-40B4-BE49-F238E27FC236}">
              <a16:creationId xmlns:a16="http://schemas.microsoft.com/office/drawing/2014/main" id="{D763151F-293B-47F4-AA48-704DE9F59390}"/>
            </a:ext>
          </a:extLst>
        </xdr:cNvPr>
        <xdr:cNvSpPr txBox="1"/>
      </xdr:nvSpPr>
      <xdr:spPr>
        <a:xfrm>
          <a:off x="16047085" y="9765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A4F5A12B-C200-4C17-8B3A-8DC6038CC136}"/>
            </a:ext>
          </a:extLst>
        </xdr:cNvPr>
        <xdr:cNvCxnSpPr/>
      </xdr:nvCxnSpPr>
      <xdr:spPr>
        <a:xfrm>
          <a:off x="164592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2915" cy="259080"/>
    <xdr:sp macro="" textlink="">
      <xdr:nvSpPr>
        <xdr:cNvPr id="582" name="テキスト ボックス 581">
          <a:extLst>
            <a:ext uri="{FF2B5EF4-FFF2-40B4-BE49-F238E27FC236}">
              <a16:creationId xmlns:a16="http://schemas.microsoft.com/office/drawing/2014/main" id="{F9404E69-C6D6-4B47-8500-8F744AEA9B33}"/>
            </a:ext>
          </a:extLst>
        </xdr:cNvPr>
        <xdr:cNvSpPr txBox="1"/>
      </xdr:nvSpPr>
      <xdr:spPr>
        <a:xfrm>
          <a:off x="16047085" y="9384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16CFCFAC-0BDC-438B-992E-D116AF623D8F}"/>
            </a:ext>
          </a:extLst>
        </xdr:cNvPr>
        <xdr:cNvCxnSpPr/>
      </xdr:nvCxnSpPr>
      <xdr:spPr>
        <a:xfrm>
          <a:off x="164592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2915" cy="254635"/>
    <xdr:sp macro="" textlink="">
      <xdr:nvSpPr>
        <xdr:cNvPr id="584" name="テキスト ボックス 583">
          <a:extLst>
            <a:ext uri="{FF2B5EF4-FFF2-40B4-BE49-F238E27FC236}">
              <a16:creationId xmlns:a16="http://schemas.microsoft.com/office/drawing/2014/main" id="{8F80F974-1A05-4AD2-90E1-1350C3021D95}"/>
            </a:ext>
          </a:extLst>
        </xdr:cNvPr>
        <xdr:cNvSpPr txBox="1"/>
      </xdr:nvSpPr>
      <xdr:spPr>
        <a:xfrm>
          <a:off x="16047085" y="90036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45EE5E8B-3E09-46C7-AA91-DB97EBB69DDB}"/>
            </a:ext>
          </a:extLst>
        </xdr:cNvPr>
        <xdr:cNvSpPr/>
      </xdr:nvSpPr>
      <xdr:spPr>
        <a:xfrm>
          <a:off x="164592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144780</xdr:rowOff>
    </xdr:from>
    <xdr:to>
      <xdr:col>116</xdr:col>
      <xdr:colOff>62865</xdr:colOff>
      <xdr:row>64</xdr:row>
      <xdr:rowOff>42545</xdr:rowOff>
    </xdr:to>
    <xdr:cxnSp macro="">
      <xdr:nvCxnSpPr>
        <xdr:cNvPr id="586" name="直線コネクタ 585">
          <a:extLst>
            <a:ext uri="{FF2B5EF4-FFF2-40B4-BE49-F238E27FC236}">
              <a16:creationId xmlns:a16="http://schemas.microsoft.com/office/drawing/2014/main" id="{25E43D03-3B78-44ED-97AA-E0570FED3906}"/>
            </a:ext>
          </a:extLst>
        </xdr:cNvPr>
        <xdr:cNvCxnSpPr/>
      </xdr:nvCxnSpPr>
      <xdr:spPr>
        <a:xfrm flipV="1">
          <a:off x="19947255" y="9572625"/>
          <a:ext cx="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46355</xdr:rowOff>
    </xdr:from>
    <xdr:ext cx="469900" cy="259080"/>
    <xdr:sp macro="" textlink="">
      <xdr:nvSpPr>
        <xdr:cNvPr id="587" name="【学校施設】&#10;一人当たり面積最小値テキスト">
          <a:extLst>
            <a:ext uri="{FF2B5EF4-FFF2-40B4-BE49-F238E27FC236}">
              <a16:creationId xmlns:a16="http://schemas.microsoft.com/office/drawing/2014/main" id="{14EF0EEC-55A6-47C5-A5CD-3F77495F3252}"/>
            </a:ext>
          </a:extLst>
        </xdr:cNvPr>
        <xdr:cNvSpPr txBox="1"/>
      </xdr:nvSpPr>
      <xdr:spPr>
        <a:xfrm>
          <a:off x="19985990" y="11021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42545</xdr:rowOff>
    </xdr:from>
    <xdr:to>
      <xdr:col>116</xdr:col>
      <xdr:colOff>152400</xdr:colOff>
      <xdr:row>64</xdr:row>
      <xdr:rowOff>42545</xdr:rowOff>
    </xdr:to>
    <xdr:cxnSp macro="">
      <xdr:nvCxnSpPr>
        <xdr:cNvPr id="588" name="直線コネクタ 587">
          <a:extLst>
            <a:ext uri="{FF2B5EF4-FFF2-40B4-BE49-F238E27FC236}">
              <a16:creationId xmlns:a16="http://schemas.microsoft.com/office/drawing/2014/main" id="{39BDEE49-9371-4895-A7FE-EE8E848F74F4}"/>
            </a:ext>
          </a:extLst>
        </xdr:cNvPr>
        <xdr:cNvCxnSpPr/>
      </xdr:nvCxnSpPr>
      <xdr:spPr>
        <a:xfrm>
          <a:off x="19885660" y="110172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91440</xdr:rowOff>
    </xdr:from>
    <xdr:ext cx="469900" cy="259080"/>
    <xdr:sp macro="" textlink="">
      <xdr:nvSpPr>
        <xdr:cNvPr id="589" name="【学校施設】&#10;一人当たり面積最大値テキスト">
          <a:extLst>
            <a:ext uri="{FF2B5EF4-FFF2-40B4-BE49-F238E27FC236}">
              <a16:creationId xmlns:a16="http://schemas.microsoft.com/office/drawing/2014/main" id="{9AA6E19C-FC93-4144-849B-C858E1AA8100}"/>
            </a:ext>
          </a:extLst>
        </xdr:cNvPr>
        <xdr:cNvSpPr txBox="1"/>
      </xdr:nvSpPr>
      <xdr:spPr>
        <a:xfrm>
          <a:off x="19985990" y="935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144780</xdr:rowOff>
    </xdr:from>
    <xdr:to>
      <xdr:col>116</xdr:col>
      <xdr:colOff>152400</xdr:colOff>
      <xdr:row>55</xdr:row>
      <xdr:rowOff>144780</xdr:rowOff>
    </xdr:to>
    <xdr:cxnSp macro="">
      <xdr:nvCxnSpPr>
        <xdr:cNvPr id="590" name="直線コネクタ 589">
          <a:extLst>
            <a:ext uri="{FF2B5EF4-FFF2-40B4-BE49-F238E27FC236}">
              <a16:creationId xmlns:a16="http://schemas.microsoft.com/office/drawing/2014/main" id="{DD30DCC5-D824-469E-8258-1D05948768D2}"/>
            </a:ext>
          </a:extLst>
        </xdr:cNvPr>
        <xdr:cNvCxnSpPr/>
      </xdr:nvCxnSpPr>
      <xdr:spPr>
        <a:xfrm>
          <a:off x="19885660" y="95726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120650</xdr:rowOff>
    </xdr:from>
    <xdr:ext cx="469900" cy="254635"/>
    <xdr:sp macro="" textlink="">
      <xdr:nvSpPr>
        <xdr:cNvPr id="591" name="【学校施設】&#10;一人当たり面積平均値テキスト">
          <a:extLst>
            <a:ext uri="{FF2B5EF4-FFF2-40B4-BE49-F238E27FC236}">
              <a16:creationId xmlns:a16="http://schemas.microsoft.com/office/drawing/2014/main" id="{F270E8FB-7B32-46B2-AB94-F071BF0A030A}"/>
            </a:ext>
          </a:extLst>
        </xdr:cNvPr>
        <xdr:cNvSpPr txBox="1"/>
      </xdr:nvSpPr>
      <xdr:spPr>
        <a:xfrm>
          <a:off x="19985990" y="1006665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59</xdr:row>
      <xdr:rowOff>97790</xdr:rowOff>
    </xdr:from>
    <xdr:to>
      <xdr:col>116</xdr:col>
      <xdr:colOff>114300</xdr:colOff>
      <xdr:row>60</xdr:row>
      <xdr:rowOff>27305</xdr:rowOff>
    </xdr:to>
    <xdr:sp macro="" textlink="">
      <xdr:nvSpPr>
        <xdr:cNvPr id="592" name="フローチャート: 判断 591">
          <a:extLst>
            <a:ext uri="{FF2B5EF4-FFF2-40B4-BE49-F238E27FC236}">
              <a16:creationId xmlns:a16="http://schemas.microsoft.com/office/drawing/2014/main" id="{71C4885A-C3D8-4C43-B373-A0F60594C4CC}"/>
            </a:ext>
          </a:extLst>
        </xdr:cNvPr>
        <xdr:cNvSpPr/>
      </xdr:nvSpPr>
      <xdr:spPr>
        <a:xfrm>
          <a:off x="19904710" y="10209530"/>
          <a:ext cx="9779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135890</xdr:rowOff>
    </xdr:from>
    <xdr:to>
      <xdr:col>112</xdr:col>
      <xdr:colOff>38100</xdr:colOff>
      <xdr:row>60</xdr:row>
      <xdr:rowOff>66040</xdr:rowOff>
    </xdr:to>
    <xdr:sp macro="" textlink="">
      <xdr:nvSpPr>
        <xdr:cNvPr id="593" name="フローチャート: 判断 592">
          <a:extLst>
            <a:ext uri="{FF2B5EF4-FFF2-40B4-BE49-F238E27FC236}">
              <a16:creationId xmlns:a16="http://schemas.microsoft.com/office/drawing/2014/main" id="{D1E66EA1-CCEF-4547-9D3F-C91B41989042}"/>
            </a:ext>
          </a:extLst>
        </xdr:cNvPr>
        <xdr:cNvSpPr/>
      </xdr:nvSpPr>
      <xdr:spPr>
        <a:xfrm>
          <a:off x="19161760" y="102476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121920</xdr:rowOff>
    </xdr:from>
    <xdr:to>
      <xdr:col>107</xdr:col>
      <xdr:colOff>101600</xdr:colOff>
      <xdr:row>60</xdr:row>
      <xdr:rowOff>52070</xdr:rowOff>
    </xdr:to>
    <xdr:sp macro="" textlink="">
      <xdr:nvSpPr>
        <xdr:cNvPr id="594" name="フローチャート: 判断 593">
          <a:extLst>
            <a:ext uri="{FF2B5EF4-FFF2-40B4-BE49-F238E27FC236}">
              <a16:creationId xmlns:a16="http://schemas.microsoft.com/office/drawing/2014/main" id="{72B7BF17-608E-485F-B910-BC5924105967}"/>
            </a:ext>
          </a:extLst>
        </xdr:cNvPr>
        <xdr:cNvSpPr/>
      </xdr:nvSpPr>
      <xdr:spPr>
        <a:xfrm>
          <a:off x="18345150" y="102393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78740</xdr:rowOff>
    </xdr:from>
    <xdr:to>
      <xdr:col>102</xdr:col>
      <xdr:colOff>165100</xdr:colOff>
      <xdr:row>61</xdr:row>
      <xdr:rowOff>8890</xdr:rowOff>
    </xdr:to>
    <xdr:sp macro="" textlink="">
      <xdr:nvSpPr>
        <xdr:cNvPr id="595" name="フローチャート: 判断 594">
          <a:extLst>
            <a:ext uri="{FF2B5EF4-FFF2-40B4-BE49-F238E27FC236}">
              <a16:creationId xmlns:a16="http://schemas.microsoft.com/office/drawing/2014/main" id="{087B91F3-F908-4235-ADC6-7F6691EA165A}"/>
            </a:ext>
          </a:extLst>
        </xdr:cNvPr>
        <xdr:cNvSpPr/>
      </xdr:nvSpPr>
      <xdr:spPr>
        <a:xfrm>
          <a:off x="17547590" y="103657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101600</xdr:rowOff>
    </xdr:from>
    <xdr:to>
      <xdr:col>98</xdr:col>
      <xdr:colOff>38100</xdr:colOff>
      <xdr:row>61</xdr:row>
      <xdr:rowOff>31750</xdr:rowOff>
    </xdr:to>
    <xdr:sp macro="" textlink="">
      <xdr:nvSpPr>
        <xdr:cNvPr id="596" name="フローチャート: 判断 595">
          <a:extLst>
            <a:ext uri="{FF2B5EF4-FFF2-40B4-BE49-F238E27FC236}">
              <a16:creationId xmlns:a16="http://schemas.microsoft.com/office/drawing/2014/main" id="{B44AAC0E-5B53-4B6E-B213-7DA058001172}"/>
            </a:ext>
          </a:extLst>
        </xdr:cNvPr>
        <xdr:cNvSpPr/>
      </xdr:nvSpPr>
      <xdr:spPr>
        <a:xfrm>
          <a:off x="16761460" y="10384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635"/>
    <xdr:sp macro="" textlink="">
      <xdr:nvSpPr>
        <xdr:cNvPr id="597" name="テキスト ボックス 596">
          <a:extLst>
            <a:ext uri="{FF2B5EF4-FFF2-40B4-BE49-F238E27FC236}">
              <a16:creationId xmlns:a16="http://schemas.microsoft.com/office/drawing/2014/main" id="{7E6AC50E-E36E-4335-99D6-C2309F7CB4C7}"/>
            </a:ext>
          </a:extLst>
        </xdr:cNvPr>
        <xdr:cNvSpPr txBox="1"/>
      </xdr:nvSpPr>
      <xdr:spPr>
        <a:xfrm>
          <a:off x="1977644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4635"/>
    <xdr:sp macro="" textlink="">
      <xdr:nvSpPr>
        <xdr:cNvPr id="598" name="テキスト ボックス 597">
          <a:extLst>
            <a:ext uri="{FF2B5EF4-FFF2-40B4-BE49-F238E27FC236}">
              <a16:creationId xmlns:a16="http://schemas.microsoft.com/office/drawing/2014/main" id="{BEDD90A3-B135-4B1E-B4A2-71CD8CF905F7}"/>
            </a:ext>
          </a:extLst>
        </xdr:cNvPr>
        <xdr:cNvSpPr txBox="1"/>
      </xdr:nvSpPr>
      <xdr:spPr>
        <a:xfrm>
          <a:off x="190334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4635"/>
    <xdr:sp macro="" textlink="">
      <xdr:nvSpPr>
        <xdr:cNvPr id="599" name="テキスト ボックス 598">
          <a:extLst>
            <a:ext uri="{FF2B5EF4-FFF2-40B4-BE49-F238E27FC236}">
              <a16:creationId xmlns:a16="http://schemas.microsoft.com/office/drawing/2014/main" id="{83424A39-3F54-4F51-B956-FC85C9D29105}"/>
            </a:ext>
          </a:extLst>
        </xdr:cNvPr>
        <xdr:cNvSpPr txBox="1"/>
      </xdr:nvSpPr>
      <xdr:spPr>
        <a:xfrm>
          <a:off x="182283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4635"/>
    <xdr:sp macro="" textlink="">
      <xdr:nvSpPr>
        <xdr:cNvPr id="600" name="テキスト ボックス 599">
          <a:extLst>
            <a:ext uri="{FF2B5EF4-FFF2-40B4-BE49-F238E27FC236}">
              <a16:creationId xmlns:a16="http://schemas.microsoft.com/office/drawing/2014/main" id="{C783149F-5733-40F9-B7A7-6880F708CB16}"/>
            </a:ext>
          </a:extLst>
        </xdr:cNvPr>
        <xdr:cNvSpPr txBox="1"/>
      </xdr:nvSpPr>
      <xdr:spPr>
        <a:xfrm>
          <a:off x="174307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4635"/>
    <xdr:sp macro="" textlink="">
      <xdr:nvSpPr>
        <xdr:cNvPr id="601" name="テキスト ボックス 600">
          <a:extLst>
            <a:ext uri="{FF2B5EF4-FFF2-40B4-BE49-F238E27FC236}">
              <a16:creationId xmlns:a16="http://schemas.microsoft.com/office/drawing/2014/main" id="{35FBDA02-FA1C-4A86-95FC-E7A63D6856D1}"/>
            </a:ext>
          </a:extLst>
        </xdr:cNvPr>
        <xdr:cNvSpPr txBox="1"/>
      </xdr:nvSpPr>
      <xdr:spPr>
        <a:xfrm>
          <a:off x="166331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98425</xdr:rowOff>
    </xdr:from>
    <xdr:to>
      <xdr:col>116</xdr:col>
      <xdr:colOff>114300</xdr:colOff>
      <xdr:row>61</xdr:row>
      <xdr:rowOff>29210</xdr:rowOff>
    </xdr:to>
    <xdr:sp macro="" textlink="">
      <xdr:nvSpPr>
        <xdr:cNvPr id="602" name="楕円 601">
          <a:extLst>
            <a:ext uri="{FF2B5EF4-FFF2-40B4-BE49-F238E27FC236}">
              <a16:creationId xmlns:a16="http://schemas.microsoft.com/office/drawing/2014/main" id="{98964A3F-AF77-4F7D-A90A-9EE17B9DEFA7}"/>
            </a:ext>
          </a:extLst>
        </xdr:cNvPr>
        <xdr:cNvSpPr/>
      </xdr:nvSpPr>
      <xdr:spPr>
        <a:xfrm>
          <a:off x="19904710" y="10381615"/>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76835</xdr:rowOff>
    </xdr:from>
    <xdr:ext cx="469900" cy="254635"/>
    <xdr:sp macro="" textlink="">
      <xdr:nvSpPr>
        <xdr:cNvPr id="603" name="【学校施設】&#10;一人当たり面積該当値テキスト">
          <a:extLst>
            <a:ext uri="{FF2B5EF4-FFF2-40B4-BE49-F238E27FC236}">
              <a16:creationId xmlns:a16="http://schemas.microsoft.com/office/drawing/2014/main" id="{607ABEAF-FDE5-41CC-8D37-4F9B3BEFDD72}"/>
            </a:ext>
          </a:extLst>
        </xdr:cNvPr>
        <xdr:cNvSpPr txBox="1"/>
      </xdr:nvSpPr>
      <xdr:spPr>
        <a:xfrm>
          <a:off x="19985990" y="1036383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116840</xdr:rowOff>
    </xdr:from>
    <xdr:to>
      <xdr:col>112</xdr:col>
      <xdr:colOff>38100</xdr:colOff>
      <xdr:row>61</xdr:row>
      <xdr:rowOff>46990</xdr:rowOff>
    </xdr:to>
    <xdr:sp macro="" textlink="">
      <xdr:nvSpPr>
        <xdr:cNvPr id="604" name="楕円 603">
          <a:extLst>
            <a:ext uri="{FF2B5EF4-FFF2-40B4-BE49-F238E27FC236}">
              <a16:creationId xmlns:a16="http://schemas.microsoft.com/office/drawing/2014/main" id="{747BA98A-04FE-46C7-8285-35B20A9553DF}"/>
            </a:ext>
          </a:extLst>
        </xdr:cNvPr>
        <xdr:cNvSpPr/>
      </xdr:nvSpPr>
      <xdr:spPr>
        <a:xfrm>
          <a:off x="19161760" y="10403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149225</xdr:rowOff>
    </xdr:from>
    <xdr:to>
      <xdr:col>116</xdr:col>
      <xdr:colOff>63500</xdr:colOff>
      <xdr:row>60</xdr:row>
      <xdr:rowOff>167640</xdr:rowOff>
    </xdr:to>
    <xdr:cxnSp macro="">
      <xdr:nvCxnSpPr>
        <xdr:cNvPr id="605" name="直線コネクタ 604">
          <a:extLst>
            <a:ext uri="{FF2B5EF4-FFF2-40B4-BE49-F238E27FC236}">
              <a16:creationId xmlns:a16="http://schemas.microsoft.com/office/drawing/2014/main" id="{8B437206-B82A-4E7F-BD01-00749D818F92}"/>
            </a:ext>
          </a:extLst>
        </xdr:cNvPr>
        <xdr:cNvCxnSpPr/>
      </xdr:nvCxnSpPr>
      <xdr:spPr>
        <a:xfrm flipV="1">
          <a:off x="19204940" y="10436225"/>
          <a:ext cx="7429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86360</xdr:rowOff>
    </xdr:from>
    <xdr:to>
      <xdr:col>107</xdr:col>
      <xdr:colOff>101600</xdr:colOff>
      <xdr:row>61</xdr:row>
      <xdr:rowOff>16510</xdr:rowOff>
    </xdr:to>
    <xdr:sp macro="" textlink="">
      <xdr:nvSpPr>
        <xdr:cNvPr id="606" name="楕円 605">
          <a:extLst>
            <a:ext uri="{FF2B5EF4-FFF2-40B4-BE49-F238E27FC236}">
              <a16:creationId xmlns:a16="http://schemas.microsoft.com/office/drawing/2014/main" id="{22712849-F891-4075-B4C2-0F982110B2C2}"/>
            </a:ext>
          </a:extLst>
        </xdr:cNvPr>
        <xdr:cNvSpPr/>
      </xdr:nvSpPr>
      <xdr:spPr>
        <a:xfrm>
          <a:off x="18345150" y="10375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137160</xdr:rowOff>
    </xdr:from>
    <xdr:to>
      <xdr:col>111</xdr:col>
      <xdr:colOff>177800</xdr:colOff>
      <xdr:row>60</xdr:row>
      <xdr:rowOff>167640</xdr:rowOff>
    </xdr:to>
    <xdr:cxnSp macro="">
      <xdr:nvCxnSpPr>
        <xdr:cNvPr id="607" name="直線コネクタ 606">
          <a:extLst>
            <a:ext uri="{FF2B5EF4-FFF2-40B4-BE49-F238E27FC236}">
              <a16:creationId xmlns:a16="http://schemas.microsoft.com/office/drawing/2014/main" id="{C5E49884-7613-4E88-8C0C-E66FFDE4E7DC}"/>
            </a:ext>
          </a:extLst>
        </xdr:cNvPr>
        <xdr:cNvCxnSpPr/>
      </xdr:nvCxnSpPr>
      <xdr:spPr>
        <a:xfrm>
          <a:off x="18399760" y="10420350"/>
          <a:ext cx="80518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109220</xdr:rowOff>
    </xdr:from>
    <xdr:to>
      <xdr:col>102</xdr:col>
      <xdr:colOff>165100</xdr:colOff>
      <xdr:row>61</xdr:row>
      <xdr:rowOff>38735</xdr:rowOff>
    </xdr:to>
    <xdr:sp macro="" textlink="">
      <xdr:nvSpPr>
        <xdr:cNvPr id="608" name="楕円 607">
          <a:extLst>
            <a:ext uri="{FF2B5EF4-FFF2-40B4-BE49-F238E27FC236}">
              <a16:creationId xmlns:a16="http://schemas.microsoft.com/office/drawing/2014/main" id="{C9979948-1A25-4AC6-B41E-C2D97B5B5BC7}"/>
            </a:ext>
          </a:extLst>
        </xdr:cNvPr>
        <xdr:cNvSpPr/>
      </xdr:nvSpPr>
      <xdr:spPr>
        <a:xfrm>
          <a:off x="17547590" y="10394315"/>
          <a:ext cx="1092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137160</xdr:rowOff>
    </xdr:from>
    <xdr:to>
      <xdr:col>107</xdr:col>
      <xdr:colOff>50800</xdr:colOff>
      <xdr:row>60</xdr:row>
      <xdr:rowOff>159385</xdr:rowOff>
    </xdr:to>
    <xdr:cxnSp macro="">
      <xdr:nvCxnSpPr>
        <xdr:cNvPr id="609" name="直線コネクタ 608">
          <a:extLst>
            <a:ext uri="{FF2B5EF4-FFF2-40B4-BE49-F238E27FC236}">
              <a16:creationId xmlns:a16="http://schemas.microsoft.com/office/drawing/2014/main" id="{9655E8F3-F05C-4C27-B0BA-6256C4DCFBB8}"/>
            </a:ext>
          </a:extLst>
        </xdr:cNvPr>
        <xdr:cNvCxnSpPr/>
      </xdr:nvCxnSpPr>
      <xdr:spPr>
        <a:xfrm flipV="1">
          <a:off x="17602200" y="10420350"/>
          <a:ext cx="7975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94615</xdr:rowOff>
    </xdr:from>
    <xdr:to>
      <xdr:col>98</xdr:col>
      <xdr:colOff>38100</xdr:colOff>
      <xdr:row>61</xdr:row>
      <xdr:rowOff>24765</xdr:rowOff>
    </xdr:to>
    <xdr:sp macro="" textlink="">
      <xdr:nvSpPr>
        <xdr:cNvPr id="610" name="楕円 609">
          <a:extLst>
            <a:ext uri="{FF2B5EF4-FFF2-40B4-BE49-F238E27FC236}">
              <a16:creationId xmlns:a16="http://schemas.microsoft.com/office/drawing/2014/main" id="{9B5DB5C8-46CB-407B-AC13-F722FD4761ED}"/>
            </a:ext>
          </a:extLst>
        </xdr:cNvPr>
        <xdr:cNvSpPr/>
      </xdr:nvSpPr>
      <xdr:spPr>
        <a:xfrm>
          <a:off x="16761460" y="103854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145415</xdr:rowOff>
    </xdr:from>
    <xdr:to>
      <xdr:col>102</xdr:col>
      <xdr:colOff>114300</xdr:colOff>
      <xdr:row>60</xdr:row>
      <xdr:rowOff>159385</xdr:rowOff>
    </xdr:to>
    <xdr:cxnSp macro="">
      <xdr:nvCxnSpPr>
        <xdr:cNvPr id="611" name="直線コネクタ 610">
          <a:extLst>
            <a:ext uri="{FF2B5EF4-FFF2-40B4-BE49-F238E27FC236}">
              <a16:creationId xmlns:a16="http://schemas.microsoft.com/office/drawing/2014/main" id="{83729641-8F2B-4191-9007-20FCFFC99FDC}"/>
            </a:ext>
          </a:extLst>
        </xdr:cNvPr>
        <xdr:cNvCxnSpPr/>
      </xdr:nvCxnSpPr>
      <xdr:spPr>
        <a:xfrm>
          <a:off x="16804640" y="10430510"/>
          <a:ext cx="7975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58</xdr:row>
      <xdr:rowOff>82550</xdr:rowOff>
    </xdr:from>
    <xdr:ext cx="469900" cy="259080"/>
    <xdr:sp macro="" textlink="">
      <xdr:nvSpPr>
        <xdr:cNvPr id="612" name="n_1aveValue【学校施設】&#10;一人当たり面積">
          <a:extLst>
            <a:ext uri="{FF2B5EF4-FFF2-40B4-BE49-F238E27FC236}">
              <a16:creationId xmlns:a16="http://schemas.microsoft.com/office/drawing/2014/main" id="{9A7F6BFA-47ED-4401-83D1-D3E09C2EB883}"/>
            </a:ext>
          </a:extLst>
        </xdr:cNvPr>
        <xdr:cNvSpPr txBox="1"/>
      </xdr:nvSpPr>
      <xdr:spPr>
        <a:xfrm>
          <a:off x="18982055" y="10028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58</xdr:row>
      <xdr:rowOff>68580</xdr:rowOff>
    </xdr:from>
    <xdr:ext cx="465455" cy="259080"/>
    <xdr:sp macro="" textlink="">
      <xdr:nvSpPr>
        <xdr:cNvPr id="613" name="n_2aveValue【学校施設】&#10;一人当たり面積">
          <a:extLst>
            <a:ext uri="{FF2B5EF4-FFF2-40B4-BE49-F238E27FC236}">
              <a16:creationId xmlns:a16="http://schemas.microsoft.com/office/drawing/2014/main" id="{57775CFB-A220-483D-B1D4-3D5E735AD189}"/>
            </a:ext>
          </a:extLst>
        </xdr:cNvPr>
        <xdr:cNvSpPr txBox="1"/>
      </xdr:nvSpPr>
      <xdr:spPr>
        <a:xfrm>
          <a:off x="18181955" y="100107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25400</xdr:rowOff>
    </xdr:from>
    <xdr:ext cx="465455" cy="259080"/>
    <xdr:sp macro="" textlink="">
      <xdr:nvSpPr>
        <xdr:cNvPr id="614" name="n_3aveValue【学校施設】&#10;一人当たり面積">
          <a:extLst>
            <a:ext uri="{FF2B5EF4-FFF2-40B4-BE49-F238E27FC236}">
              <a16:creationId xmlns:a16="http://schemas.microsoft.com/office/drawing/2014/main" id="{54BDE450-FD90-4537-A3D0-07B37FBCFEF6}"/>
            </a:ext>
          </a:extLst>
        </xdr:cNvPr>
        <xdr:cNvSpPr txBox="1"/>
      </xdr:nvSpPr>
      <xdr:spPr>
        <a:xfrm>
          <a:off x="17384395" y="101371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22860</xdr:rowOff>
    </xdr:from>
    <xdr:ext cx="465455" cy="259080"/>
    <xdr:sp macro="" textlink="">
      <xdr:nvSpPr>
        <xdr:cNvPr id="615" name="n_4aveValue【学校施設】&#10;一人当たり面積">
          <a:extLst>
            <a:ext uri="{FF2B5EF4-FFF2-40B4-BE49-F238E27FC236}">
              <a16:creationId xmlns:a16="http://schemas.microsoft.com/office/drawing/2014/main" id="{CCD05CFD-A888-43D4-9C90-93716332287D}"/>
            </a:ext>
          </a:extLst>
        </xdr:cNvPr>
        <xdr:cNvSpPr txBox="1"/>
      </xdr:nvSpPr>
      <xdr:spPr>
        <a:xfrm>
          <a:off x="16588740" y="104775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38100</xdr:rowOff>
    </xdr:from>
    <xdr:ext cx="469900" cy="259080"/>
    <xdr:sp macro="" textlink="">
      <xdr:nvSpPr>
        <xdr:cNvPr id="616" name="n_1mainValue【学校施設】&#10;一人当たり面積">
          <a:extLst>
            <a:ext uri="{FF2B5EF4-FFF2-40B4-BE49-F238E27FC236}">
              <a16:creationId xmlns:a16="http://schemas.microsoft.com/office/drawing/2014/main" id="{AF8700EE-C2A8-4C21-A06C-95382F47ACE4}"/>
            </a:ext>
          </a:extLst>
        </xdr:cNvPr>
        <xdr:cNvSpPr txBox="1"/>
      </xdr:nvSpPr>
      <xdr:spPr>
        <a:xfrm>
          <a:off x="18982055" y="10496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7620</xdr:rowOff>
    </xdr:from>
    <xdr:ext cx="465455" cy="254635"/>
    <xdr:sp macro="" textlink="">
      <xdr:nvSpPr>
        <xdr:cNvPr id="617" name="n_2mainValue【学校施設】&#10;一人当たり面積">
          <a:extLst>
            <a:ext uri="{FF2B5EF4-FFF2-40B4-BE49-F238E27FC236}">
              <a16:creationId xmlns:a16="http://schemas.microsoft.com/office/drawing/2014/main" id="{E92ADDEA-F278-4B7F-A1B2-D6E51679AEB5}"/>
            </a:ext>
          </a:extLst>
        </xdr:cNvPr>
        <xdr:cNvSpPr txBox="1"/>
      </xdr:nvSpPr>
      <xdr:spPr>
        <a:xfrm>
          <a:off x="18181955" y="104679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29845</xdr:rowOff>
    </xdr:from>
    <xdr:ext cx="465455" cy="254635"/>
    <xdr:sp macro="" textlink="">
      <xdr:nvSpPr>
        <xdr:cNvPr id="618" name="n_3mainValue【学校施設】&#10;一人当たり面積">
          <a:extLst>
            <a:ext uri="{FF2B5EF4-FFF2-40B4-BE49-F238E27FC236}">
              <a16:creationId xmlns:a16="http://schemas.microsoft.com/office/drawing/2014/main" id="{5876BC30-748E-4AF7-9255-80E32EF36463}"/>
            </a:ext>
          </a:extLst>
        </xdr:cNvPr>
        <xdr:cNvSpPr txBox="1"/>
      </xdr:nvSpPr>
      <xdr:spPr>
        <a:xfrm>
          <a:off x="17384395" y="104863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41275</xdr:rowOff>
    </xdr:from>
    <xdr:ext cx="465455" cy="254635"/>
    <xdr:sp macro="" textlink="">
      <xdr:nvSpPr>
        <xdr:cNvPr id="619" name="n_4mainValue【学校施設】&#10;一人当たり面積">
          <a:extLst>
            <a:ext uri="{FF2B5EF4-FFF2-40B4-BE49-F238E27FC236}">
              <a16:creationId xmlns:a16="http://schemas.microsoft.com/office/drawing/2014/main" id="{2022681B-2324-4922-AD1E-F3294579247E}"/>
            </a:ext>
          </a:extLst>
        </xdr:cNvPr>
        <xdr:cNvSpPr txBox="1"/>
      </xdr:nvSpPr>
      <xdr:spPr>
        <a:xfrm>
          <a:off x="16588740" y="101568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6F889D90-1655-4F43-AC04-52D857B50A1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E1D89640-7A43-47CD-89BD-A734184C64CB}"/>
            </a:ext>
          </a:extLst>
        </xdr:cNvPr>
        <xdr:cNvSpPr/>
      </xdr:nvSpPr>
      <xdr:spPr>
        <a:xfrm>
          <a:off x="113157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2B0512B7-2885-4E72-8506-CFCFFC5CDE05}"/>
            </a:ext>
          </a:extLst>
        </xdr:cNvPr>
        <xdr:cNvSpPr/>
      </xdr:nvSpPr>
      <xdr:spPr>
        <a:xfrm>
          <a:off x="113157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378DF2B9-E0F5-4D6D-8015-D6C0FBADD9E6}"/>
            </a:ext>
          </a:extLst>
        </xdr:cNvPr>
        <xdr:cNvSpPr/>
      </xdr:nvSpPr>
      <xdr:spPr>
        <a:xfrm>
          <a:off x="122326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51914A4B-3551-4764-8103-8D9E1D27AEFD}"/>
            </a:ext>
          </a:extLst>
        </xdr:cNvPr>
        <xdr:cNvSpPr/>
      </xdr:nvSpPr>
      <xdr:spPr>
        <a:xfrm>
          <a:off x="122326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82D42718-FDA1-4AD7-8FA1-B37E301C5C10}"/>
            </a:ext>
          </a:extLst>
        </xdr:cNvPr>
        <xdr:cNvSpPr/>
      </xdr:nvSpPr>
      <xdr:spPr>
        <a:xfrm>
          <a:off x="132613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B1A53602-08DE-412B-9A7A-78F8D31FC8D2}"/>
            </a:ext>
          </a:extLst>
        </xdr:cNvPr>
        <xdr:cNvSpPr/>
      </xdr:nvSpPr>
      <xdr:spPr>
        <a:xfrm>
          <a:off x="132613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63067FE4-4ACA-4644-8601-64450248B159}"/>
            </a:ext>
          </a:extLst>
        </xdr:cNvPr>
        <xdr:cNvSpPr/>
      </xdr:nvSpPr>
      <xdr:spPr>
        <a:xfrm>
          <a:off x="1120394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4005" cy="220980"/>
    <xdr:sp macro="" textlink="">
      <xdr:nvSpPr>
        <xdr:cNvPr id="628" name="テキスト ボックス 627">
          <a:extLst>
            <a:ext uri="{FF2B5EF4-FFF2-40B4-BE49-F238E27FC236}">
              <a16:creationId xmlns:a16="http://schemas.microsoft.com/office/drawing/2014/main" id="{3768B738-F032-4991-9AC4-6F6B986214B7}"/>
            </a:ext>
          </a:extLst>
        </xdr:cNvPr>
        <xdr:cNvSpPr txBox="1"/>
      </xdr:nvSpPr>
      <xdr:spPr>
        <a:xfrm>
          <a:off x="1116584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80D9F5FE-6675-46FD-AE54-5CD10F5DA3F7}"/>
            </a:ext>
          </a:extLst>
        </xdr:cNvPr>
        <xdr:cNvCxnSpPr/>
      </xdr:nvCxnSpPr>
      <xdr:spPr>
        <a:xfrm>
          <a:off x="1120394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2915" cy="259080"/>
    <xdr:sp macro="" textlink="">
      <xdr:nvSpPr>
        <xdr:cNvPr id="630" name="テキスト ボックス 629">
          <a:extLst>
            <a:ext uri="{FF2B5EF4-FFF2-40B4-BE49-F238E27FC236}">
              <a16:creationId xmlns:a16="http://schemas.microsoft.com/office/drawing/2014/main" id="{3DBFE45B-4FA3-4176-B083-A068B88E4FDD}"/>
            </a:ext>
          </a:extLst>
        </xdr:cNvPr>
        <xdr:cNvSpPr txBox="1"/>
      </xdr:nvSpPr>
      <xdr:spPr>
        <a:xfrm>
          <a:off x="10801350" y="15099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1" name="直線コネクタ 630">
          <a:extLst>
            <a:ext uri="{FF2B5EF4-FFF2-40B4-BE49-F238E27FC236}">
              <a16:creationId xmlns:a16="http://schemas.microsoft.com/office/drawing/2014/main" id="{157E0A56-F8FF-4B9E-AECA-A25A46FFF6C6}"/>
            </a:ext>
          </a:extLst>
        </xdr:cNvPr>
        <xdr:cNvCxnSpPr/>
      </xdr:nvCxnSpPr>
      <xdr:spPr>
        <a:xfrm>
          <a:off x="1120394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2915" cy="259080"/>
    <xdr:sp macro="" textlink="">
      <xdr:nvSpPr>
        <xdr:cNvPr id="632" name="テキスト ボックス 631">
          <a:extLst>
            <a:ext uri="{FF2B5EF4-FFF2-40B4-BE49-F238E27FC236}">
              <a16:creationId xmlns:a16="http://schemas.microsoft.com/office/drawing/2014/main" id="{B6AFB480-FDF6-4814-B1FD-9F7267811AA3}"/>
            </a:ext>
          </a:extLst>
        </xdr:cNvPr>
        <xdr:cNvSpPr txBox="1"/>
      </xdr:nvSpPr>
      <xdr:spPr>
        <a:xfrm>
          <a:off x="10801350" y="147694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33" name="直線コネクタ 632">
          <a:extLst>
            <a:ext uri="{FF2B5EF4-FFF2-40B4-BE49-F238E27FC236}">
              <a16:creationId xmlns:a16="http://schemas.microsoft.com/office/drawing/2014/main" id="{B1FE5512-C9F0-422F-92A7-84F8770BEB6E}"/>
            </a:ext>
          </a:extLst>
        </xdr:cNvPr>
        <xdr:cNvCxnSpPr/>
      </xdr:nvCxnSpPr>
      <xdr:spPr>
        <a:xfrm>
          <a:off x="1120394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4635"/>
    <xdr:sp macro="" textlink="">
      <xdr:nvSpPr>
        <xdr:cNvPr id="634" name="テキスト ボックス 633">
          <a:extLst>
            <a:ext uri="{FF2B5EF4-FFF2-40B4-BE49-F238E27FC236}">
              <a16:creationId xmlns:a16="http://schemas.microsoft.com/office/drawing/2014/main" id="{AD20BEE2-D69E-46AF-8681-31807698DBFD}"/>
            </a:ext>
          </a:extLst>
        </xdr:cNvPr>
        <xdr:cNvSpPr txBox="1"/>
      </xdr:nvSpPr>
      <xdr:spPr>
        <a:xfrm>
          <a:off x="10842625" y="1444625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35" name="直線コネクタ 634">
          <a:extLst>
            <a:ext uri="{FF2B5EF4-FFF2-40B4-BE49-F238E27FC236}">
              <a16:creationId xmlns:a16="http://schemas.microsoft.com/office/drawing/2014/main" id="{AA89B43D-6C32-4F41-BDCB-D6B4E4575C8E}"/>
            </a:ext>
          </a:extLst>
        </xdr:cNvPr>
        <xdr:cNvCxnSpPr/>
      </xdr:nvCxnSpPr>
      <xdr:spPr>
        <a:xfrm>
          <a:off x="1120394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36" name="テキスト ボックス 635">
          <a:extLst>
            <a:ext uri="{FF2B5EF4-FFF2-40B4-BE49-F238E27FC236}">
              <a16:creationId xmlns:a16="http://schemas.microsoft.com/office/drawing/2014/main" id="{5DC2BA86-2AEE-45DA-B090-87B3B75AC903}"/>
            </a:ext>
          </a:extLst>
        </xdr:cNvPr>
        <xdr:cNvSpPr txBox="1"/>
      </xdr:nvSpPr>
      <xdr:spPr>
        <a:xfrm>
          <a:off x="10842625" y="1411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37" name="直線コネクタ 636">
          <a:extLst>
            <a:ext uri="{FF2B5EF4-FFF2-40B4-BE49-F238E27FC236}">
              <a16:creationId xmlns:a16="http://schemas.microsoft.com/office/drawing/2014/main" id="{0C9A13E3-14A5-4900-809C-BA8D0D81D9B7}"/>
            </a:ext>
          </a:extLst>
        </xdr:cNvPr>
        <xdr:cNvCxnSpPr/>
      </xdr:nvCxnSpPr>
      <xdr:spPr>
        <a:xfrm>
          <a:off x="1120394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4635"/>
    <xdr:sp macro="" textlink="">
      <xdr:nvSpPr>
        <xdr:cNvPr id="638" name="テキスト ボックス 637">
          <a:extLst>
            <a:ext uri="{FF2B5EF4-FFF2-40B4-BE49-F238E27FC236}">
              <a16:creationId xmlns:a16="http://schemas.microsoft.com/office/drawing/2014/main" id="{76CD85C5-BB81-4758-828E-9634AD842AF6}"/>
            </a:ext>
          </a:extLst>
        </xdr:cNvPr>
        <xdr:cNvSpPr txBox="1"/>
      </xdr:nvSpPr>
      <xdr:spPr>
        <a:xfrm>
          <a:off x="10842625" y="1379156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39" name="直線コネクタ 638">
          <a:extLst>
            <a:ext uri="{FF2B5EF4-FFF2-40B4-BE49-F238E27FC236}">
              <a16:creationId xmlns:a16="http://schemas.microsoft.com/office/drawing/2014/main" id="{3EBA91D5-3F98-4068-AC7A-DFA0354C2F63}"/>
            </a:ext>
          </a:extLst>
        </xdr:cNvPr>
        <xdr:cNvCxnSpPr/>
      </xdr:nvCxnSpPr>
      <xdr:spPr>
        <a:xfrm>
          <a:off x="1120394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0" name="テキスト ボックス 639">
          <a:extLst>
            <a:ext uri="{FF2B5EF4-FFF2-40B4-BE49-F238E27FC236}">
              <a16:creationId xmlns:a16="http://schemas.microsoft.com/office/drawing/2014/main" id="{AED48BBC-AB10-4FF7-8703-CB1895A9090D}"/>
            </a:ext>
          </a:extLst>
        </xdr:cNvPr>
        <xdr:cNvSpPr txBox="1"/>
      </xdr:nvSpPr>
      <xdr:spPr>
        <a:xfrm>
          <a:off x="10842625" y="1346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1" name="直線コネクタ 640">
          <a:extLst>
            <a:ext uri="{FF2B5EF4-FFF2-40B4-BE49-F238E27FC236}">
              <a16:creationId xmlns:a16="http://schemas.microsoft.com/office/drawing/2014/main" id="{EA28C95D-EB85-4F2E-B56F-ACFE225EBF1B}"/>
            </a:ext>
          </a:extLst>
        </xdr:cNvPr>
        <xdr:cNvCxnSpPr/>
      </xdr:nvCxnSpPr>
      <xdr:spPr>
        <a:xfrm>
          <a:off x="1120394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4645" cy="259080"/>
    <xdr:sp macro="" textlink="">
      <xdr:nvSpPr>
        <xdr:cNvPr id="642" name="テキスト ボックス 641">
          <a:extLst>
            <a:ext uri="{FF2B5EF4-FFF2-40B4-BE49-F238E27FC236}">
              <a16:creationId xmlns:a16="http://schemas.microsoft.com/office/drawing/2014/main" id="{517E3688-54FD-4831-A7D2-D8D901FED341}"/>
            </a:ext>
          </a:extLst>
        </xdr:cNvPr>
        <xdr:cNvSpPr txBox="1"/>
      </xdr:nvSpPr>
      <xdr:spPr>
        <a:xfrm>
          <a:off x="10904855" y="13136245"/>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D436E258-AC11-4B09-8803-1E99C2C33747}"/>
            </a:ext>
          </a:extLst>
        </xdr:cNvPr>
        <xdr:cNvCxnSpPr/>
      </xdr:nvCxnSpPr>
      <xdr:spPr>
        <a:xfrm>
          <a:off x="1120394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4B125D02-15F5-49A9-9800-DBFA278917E4}"/>
            </a:ext>
          </a:extLst>
        </xdr:cNvPr>
        <xdr:cNvSpPr/>
      </xdr:nvSpPr>
      <xdr:spPr>
        <a:xfrm>
          <a:off x="1120394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150495</xdr:rowOff>
    </xdr:from>
    <xdr:to>
      <xdr:col>85</xdr:col>
      <xdr:colOff>126365</xdr:colOff>
      <xdr:row>86</xdr:row>
      <xdr:rowOff>168910</xdr:rowOff>
    </xdr:to>
    <xdr:cxnSp macro="">
      <xdr:nvCxnSpPr>
        <xdr:cNvPr id="645" name="直線コネクタ 644">
          <a:extLst>
            <a:ext uri="{FF2B5EF4-FFF2-40B4-BE49-F238E27FC236}">
              <a16:creationId xmlns:a16="http://schemas.microsoft.com/office/drawing/2014/main" id="{796EA2D9-EAD1-4D25-AAAC-44E81043FB74}"/>
            </a:ext>
          </a:extLst>
        </xdr:cNvPr>
        <xdr:cNvCxnSpPr/>
      </xdr:nvCxnSpPr>
      <xdr:spPr>
        <a:xfrm flipV="1">
          <a:off x="14703425" y="13352145"/>
          <a:ext cx="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46" name="【児童館】&#10;有形固定資産減価償却率最小値テキスト">
          <a:extLst>
            <a:ext uri="{FF2B5EF4-FFF2-40B4-BE49-F238E27FC236}">
              <a16:creationId xmlns:a16="http://schemas.microsoft.com/office/drawing/2014/main" id="{A3C545B1-BF58-43C8-BA1D-30D92DE5B50E}"/>
            </a:ext>
          </a:extLst>
        </xdr:cNvPr>
        <xdr:cNvSpPr txBox="1"/>
      </xdr:nvSpPr>
      <xdr:spPr>
        <a:xfrm>
          <a:off x="1474216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47" name="直線コネクタ 646">
          <a:extLst>
            <a:ext uri="{FF2B5EF4-FFF2-40B4-BE49-F238E27FC236}">
              <a16:creationId xmlns:a16="http://schemas.microsoft.com/office/drawing/2014/main" id="{0FB345A7-8AFB-4DFB-A469-D36684FF9A21}"/>
            </a:ext>
          </a:extLst>
        </xdr:cNvPr>
        <xdr:cNvCxnSpPr/>
      </xdr:nvCxnSpPr>
      <xdr:spPr>
        <a:xfrm>
          <a:off x="14611350" y="1491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97790</xdr:rowOff>
    </xdr:from>
    <xdr:ext cx="340360" cy="254635"/>
    <xdr:sp macro="" textlink="">
      <xdr:nvSpPr>
        <xdr:cNvPr id="648" name="【児童館】&#10;有形固定資産減価償却率最大値テキスト">
          <a:extLst>
            <a:ext uri="{FF2B5EF4-FFF2-40B4-BE49-F238E27FC236}">
              <a16:creationId xmlns:a16="http://schemas.microsoft.com/office/drawing/2014/main" id="{D9372EE3-E7AC-423F-8911-97C173D7D1DC}"/>
            </a:ext>
          </a:extLst>
        </xdr:cNvPr>
        <xdr:cNvSpPr txBox="1"/>
      </xdr:nvSpPr>
      <xdr:spPr>
        <a:xfrm>
          <a:off x="14742160" y="13124180"/>
          <a:ext cx="340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649" name="直線コネクタ 648">
          <a:extLst>
            <a:ext uri="{FF2B5EF4-FFF2-40B4-BE49-F238E27FC236}">
              <a16:creationId xmlns:a16="http://schemas.microsoft.com/office/drawing/2014/main" id="{6E476483-7EF9-4F2C-8A1C-863D8B3BFF91}"/>
            </a:ext>
          </a:extLst>
        </xdr:cNvPr>
        <xdr:cNvCxnSpPr/>
      </xdr:nvCxnSpPr>
      <xdr:spPr>
        <a:xfrm>
          <a:off x="14611350" y="133521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31115</xdr:rowOff>
    </xdr:from>
    <xdr:ext cx="405130" cy="254635"/>
    <xdr:sp macro="" textlink="">
      <xdr:nvSpPr>
        <xdr:cNvPr id="650" name="【児童館】&#10;有形固定資産減価償却率平均値テキスト">
          <a:extLst>
            <a:ext uri="{FF2B5EF4-FFF2-40B4-BE49-F238E27FC236}">
              <a16:creationId xmlns:a16="http://schemas.microsoft.com/office/drawing/2014/main" id="{CEF3174B-5311-4A4E-A1DA-789BB4F72EE2}"/>
            </a:ext>
          </a:extLst>
        </xdr:cNvPr>
        <xdr:cNvSpPr txBox="1"/>
      </xdr:nvSpPr>
      <xdr:spPr>
        <a:xfrm>
          <a:off x="14742160" y="1408811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8255</xdr:rowOff>
    </xdr:from>
    <xdr:to>
      <xdr:col>85</xdr:col>
      <xdr:colOff>177800</xdr:colOff>
      <xdr:row>83</xdr:row>
      <xdr:rowOff>109855</xdr:rowOff>
    </xdr:to>
    <xdr:sp macro="" textlink="">
      <xdr:nvSpPr>
        <xdr:cNvPr id="651" name="フローチャート: 判断 650">
          <a:extLst>
            <a:ext uri="{FF2B5EF4-FFF2-40B4-BE49-F238E27FC236}">
              <a16:creationId xmlns:a16="http://schemas.microsoft.com/office/drawing/2014/main" id="{DE659DCA-308C-4239-8D3F-AACB4330C8FF}"/>
            </a:ext>
          </a:extLst>
        </xdr:cNvPr>
        <xdr:cNvSpPr/>
      </xdr:nvSpPr>
      <xdr:spPr>
        <a:xfrm>
          <a:off x="14649450" y="142405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153670</xdr:rowOff>
    </xdr:from>
    <xdr:to>
      <xdr:col>81</xdr:col>
      <xdr:colOff>101600</xdr:colOff>
      <xdr:row>83</xdr:row>
      <xdr:rowOff>83820</xdr:rowOff>
    </xdr:to>
    <xdr:sp macro="" textlink="">
      <xdr:nvSpPr>
        <xdr:cNvPr id="652" name="フローチャート: 判断 651">
          <a:extLst>
            <a:ext uri="{FF2B5EF4-FFF2-40B4-BE49-F238E27FC236}">
              <a16:creationId xmlns:a16="http://schemas.microsoft.com/office/drawing/2014/main" id="{348B0360-6ED3-487C-8F85-8A2EA82AB970}"/>
            </a:ext>
          </a:extLst>
        </xdr:cNvPr>
        <xdr:cNvSpPr/>
      </xdr:nvSpPr>
      <xdr:spPr>
        <a:xfrm>
          <a:off x="13887450" y="142125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111125</xdr:rowOff>
    </xdr:from>
    <xdr:to>
      <xdr:col>76</xdr:col>
      <xdr:colOff>165100</xdr:colOff>
      <xdr:row>83</xdr:row>
      <xdr:rowOff>41275</xdr:rowOff>
    </xdr:to>
    <xdr:sp macro="" textlink="">
      <xdr:nvSpPr>
        <xdr:cNvPr id="653" name="フローチャート: 判断 652">
          <a:extLst>
            <a:ext uri="{FF2B5EF4-FFF2-40B4-BE49-F238E27FC236}">
              <a16:creationId xmlns:a16="http://schemas.microsoft.com/office/drawing/2014/main" id="{4806BE03-D72D-4D46-AE73-D84CB92D26FF}"/>
            </a:ext>
          </a:extLst>
        </xdr:cNvPr>
        <xdr:cNvSpPr/>
      </xdr:nvSpPr>
      <xdr:spPr>
        <a:xfrm>
          <a:off x="13089890" y="141700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113030</xdr:rowOff>
    </xdr:from>
    <xdr:to>
      <xdr:col>72</xdr:col>
      <xdr:colOff>38100</xdr:colOff>
      <xdr:row>83</xdr:row>
      <xdr:rowOff>43180</xdr:rowOff>
    </xdr:to>
    <xdr:sp macro="" textlink="">
      <xdr:nvSpPr>
        <xdr:cNvPr id="654" name="フローチャート: 判断 653">
          <a:extLst>
            <a:ext uri="{FF2B5EF4-FFF2-40B4-BE49-F238E27FC236}">
              <a16:creationId xmlns:a16="http://schemas.microsoft.com/office/drawing/2014/main" id="{6D38FC03-CCD6-4AB4-AAC6-557E57BAF3FC}"/>
            </a:ext>
          </a:extLst>
        </xdr:cNvPr>
        <xdr:cNvSpPr/>
      </xdr:nvSpPr>
      <xdr:spPr>
        <a:xfrm>
          <a:off x="12303760" y="1417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75565</xdr:rowOff>
    </xdr:from>
    <xdr:to>
      <xdr:col>67</xdr:col>
      <xdr:colOff>101600</xdr:colOff>
      <xdr:row>83</xdr:row>
      <xdr:rowOff>6350</xdr:rowOff>
    </xdr:to>
    <xdr:sp macro="" textlink="">
      <xdr:nvSpPr>
        <xdr:cNvPr id="655" name="フローチャート: 判断 654">
          <a:extLst>
            <a:ext uri="{FF2B5EF4-FFF2-40B4-BE49-F238E27FC236}">
              <a16:creationId xmlns:a16="http://schemas.microsoft.com/office/drawing/2014/main" id="{18E56C00-2680-4DCC-A3EE-B203E9326AA9}"/>
            </a:ext>
          </a:extLst>
        </xdr:cNvPr>
        <xdr:cNvSpPr/>
      </xdr:nvSpPr>
      <xdr:spPr>
        <a:xfrm>
          <a:off x="11487150" y="14134465"/>
          <a:ext cx="9779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1B79D2BC-6CF8-4BA6-A646-CE9BFD592B99}"/>
            </a:ext>
          </a:extLst>
        </xdr:cNvPr>
        <xdr:cNvSpPr txBox="1"/>
      </xdr:nvSpPr>
      <xdr:spPr>
        <a:xfrm>
          <a:off x="1453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ABC622E2-1B0F-4EEA-A49C-332CE99C1B6B}"/>
            </a:ext>
          </a:extLst>
        </xdr:cNvPr>
        <xdr:cNvSpPr txBox="1"/>
      </xdr:nvSpPr>
      <xdr:spPr>
        <a:xfrm>
          <a:off x="13770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02015751-62C0-4CE3-A289-C8E43EB91FD3}"/>
            </a:ext>
          </a:extLst>
        </xdr:cNvPr>
        <xdr:cNvSpPr txBox="1"/>
      </xdr:nvSpPr>
      <xdr:spPr>
        <a:xfrm>
          <a:off x="12973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61C21E0F-6CC2-4892-9BC1-99D0CB2FF542}"/>
            </a:ext>
          </a:extLst>
        </xdr:cNvPr>
        <xdr:cNvSpPr txBox="1"/>
      </xdr:nvSpPr>
      <xdr:spPr>
        <a:xfrm>
          <a:off x="12175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3F4E244A-F5EA-4C2B-96EC-456A4858FBD5}"/>
            </a:ext>
          </a:extLst>
        </xdr:cNvPr>
        <xdr:cNvSpPr txBox="1"/>
      </xdr:nvSpPr>
      <xdr:spPr>
        <a:xfrm>
          <a:off x="11370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84</xdr:row>
      <xdr:rowOff>95250</xdr:rowOff>
    </xdr:from>
    <xdr:to>
      <xdr:col>85</xdr:col>
      <xdr:colOff>177800</xdr:colOff>
      <xdr:row>85</xdr:row>
      <xdr:rowOff>25400</xdr:rowOff>
    </xdr:to>
    <xdr:sp macro="" textlink="">
      <xdr:nvSpPr>
        <xdr:cNvPr id="661" name="楕円 660">
          <a:extLst>
            <a:ext uri="{FF2B5EF4-FFF2-40B4-BE49-F238E27FC236}">
              <a16:creationId xmlns:a16="http://schemas.microsoft.com/office/drawing/2014/main" id="{D3A9EF38-6787-4365-8B6F-E2104F933C08}"/>
            </a:ext>
          </a:extLst>
        </xdr:cNvPr>
        <xdr:cNvSpPr/>
      </xdr:nvSpPr>
      <xdr:spPr>
        <a:xfrm>
          <a:off x="14649450" y="144932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73660</xdr:rowOff>
    </xdr:from>
    <xdr:ext cx="405130" cy="259080"/>
    <xdr:sp macro="" textlink="">
      <xdr:nvSpPr>
        <xdr:cNvPr id="662" name="【児童館】&#10;有形固定資産減価償却率該当値テキスト">
          <a:extLst>
            <a:ext uri="{FF2B5EF4-FFF2-40B4-BE49-F238E27FC236}">
              <a16:creationId xmlns:a16="http://schemas.microsoft.com/office/drawing/2014/main" id="{FD0D0E8A-7AD9-4EAA-B295-D6D96C8812A2}"/>
            </a:ext>
          </a:extLst>
        </xdr:cNvPr>
        <xdr:cNvSpPr txBox="1"/>
      </xdr:nvSpPr>
      <xdr:spPr>
        <a:xfrm>
          <a:off x="14742160" y="14475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60960</xdr:rowOff>
    </xdr:from>
    <xdr:to>
      <xdr:col>81</xdr:col>
      <xdr:colOff>101600</xdr:colOff>
      <xdr:row>84</xdr:row>
      <xdr:rowOff>162560</xdr:rowOff>
    </xdr:to>
    <xdr:sp macro="" textlink="">
      <xdr:nvSpPr>
        <xdr:cNvPr id="663" name="楕円 662">
          <a:extLst>
            <a:ext uri="{FF2B5EF4-FFF2-40B4-BE49-F238E27FC236}">
              <a16:creationId xmlns:a16="http://schemas.microsoft.com/office/drawing/2014/main" id="{A8DD260C-959F-41A0-8D06-F507D8DBC65D}"/>
            </a:ext>
          </a:extLst>
        </xdr:cNvPr>
        <xdr:cNvSpPr/>
      </xdr:nvSpPr>
      <xdr:spPr>
        <a:xfrm>
          <a:off x="13887450" y="144589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111760</xdr:rowOff>
    </xdr:from>
    <xdr:to>
      <xdr:col>85</xdr:col>
      <xdr:colOff>127000</xdr:colOff>
      <xdr:row>84</xdr:row>
      <xdr:rowOff>146050</xdr:rowOff>
    </xdr:to>
    <xdr:cxnSp macro="">
      <xdr:nvCxnSpPr>
        <xdr:cNvPr id="664" name="直線コネクタ 663">
          <a:extLst>
            <a:ext uri="{FF2B5EF4-FFF2-40B4-BE49-F238E27FC236}">
              <a16:creationId xmlns:a16="http://schemas.microsoft.com/office/drawing/2014/main" id="{C69543DF-5397-44BC-9759-187B36C674D1}"/>
            </a:ext>
          </a:extLst>
        </xdr:cNvPr>
        <xdr:cNvCxnSpPr/>
      </xdr:nvCxnSpPr>
      <xdr:spPr>
        <a:xfrm>
          <a:off x="13942060" y="14513560"/>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27940</xdr:rowOff>
    </xdr:from>
    <xdr:to>
      <xdr:col>76</xdr:col>
      <xdr:colOff>165100</xdr:colOff>
      <xdr:row>84</xdr:row>
      <xdr:rowOff>129540</xdr:rowOff>
    </xdr:to>
    <xdr:sp macro="" textlink="">
      <xdr:nvSpPr>
        <xdr:cNvPr id="665" name="楕円 664">
          <a:extLst>
            <a:ext uri="{FF2B5EF4-FFF2-40B4-BE49-F238E27FC236}">
              <a16:creationId xmlns:a16="http://schemas.microsoft.com/office/drawing/2014/main" id="{CCE02678-CACB-4A9B-A0C4-A9A0A219B916}"/>
            </a:ext>
          </a:extLst>
        </xdr:cNvPr>
        <xdr:cNvSpPr/>
      </xdr:nvSpPr>
      <xdr:spPr>
        <a:xfrm>
          <a:off x="13089890" y="144278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78740</xdr:rowOff>
    </xdr:from>
    <xdr:to>
      <xdr:col>81</xdr:col>
      <xdr:colOff>50800</xdr:colOff>
      <xdr:row>84</xdr:row>
      <xdr:rowOff>111760</xdr:rowOff>
    </xdr:to>
    <xdr:cxnSp macro="">
      <xdr:nvCxnSpPr>
        <xdr:cNvPr id="666" name="直線コネクタ 665">
          <a:extLst>
            <a:ext uri="{FF2B5EF4-FFF2-40B4-BE49-F238E27FC236}">
              <a16:creationId xmlns:a16="http://schemas.microsoft.com/office/drawing/2014/main" id="{D13D2376-A5EF-4F70-8369-F57AE1F25C48}"/>
            </a:ext>
          </a:extLst>
        </xdr:cNvPr>
        <xdr:cNvCxnSpPr/>
      </xdr:nvCxnSpPr>
      <xdr:spPr>
        <a:xfrm>
          <a:off x="13144500" y="14480540"/>
          <a:ext cx="79756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13335</xdr:rowOff>
    </xdr:from>
    <xdr:to>
      <xdr:col>72</xdr:col>
      <xdr:colOff>38100</xdr:colOff>
      <xdr:row>84</xdr:row>
      <xdr:rowOff>114935</xdr:rowOff>
    </xdr:to>
    <xdr:sp macro="" textlink="">
      <xdr:nvSpPr>
        <xdr:cNvPr id="667" name="楕円 666">
          <a:extLst>
            <a:ext uri="{FF2B5EF4-FFF2-40B4-BE49-F238E27FC236}">
              <a16:creationId xmlns:a16="http://schemas.microsoft.com/office/drawing/2014/main" id="{45FE1DEE-A247-41F1-B3F4-3187965B7260}"/>
            </a:ext>
          </a:extLst>
        </xdr:cNvPr>
        <xdr:cNvSpPr/>
      </xdr:nvSpPr>
      <xdr:spPr>
        <a:xfrm>
          <a:off x="12303760" y="14418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64135</xdr:rowOff>
    </xdr:from>
    <xdr:to>
      <xdr:col>76</xdr:col>
      <xdr:colOff>114300</xdr:colOff>
      <xdr:row>84</xdr:row>
      <xdr:rowOff>78740</xdr:rowOff>
    </xdr:to>
    <xdr:cxnSp macro="">
      <xdr:nvCxnSpPr>
        <xdr:cNvPr id="668" name="直線コネクタ 667">
          <a:extLst>
            <a:ext uri="{FF2B5EF4-FFF2-40B4-BE49-F238E27FC236}">
              <a16:creationId xmlns:a16="http://schemas.microsoft.com/office/drawing/2014/main" id="{E45B2E8D-8F32-4942-90C4-2148611B3190}"/>
            </a:ext>
          </a:extLst>
        </xdr:cNvPr>
        <xdr:cNvCxnSpPr/>
      </xdr:nvCxnSpPr>
      <xdr:spPr>
        <a:xfrm>
          <a:off x="12346940" y="14462125"/>
          <a:ext cx="7975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152400</xdr:rowOff>
    </xdr:from>
    <xdr:to>
      <xdr:col>67</xdr:col>
      <xdr:colOff>101600</xdr:colOff>
      <xdr:row>84</xdr:row>
      <xdr:rowOff>82550</xdr:rowOff>
    </xdr:to>
    <xdr:sp macro="" textlink="">
      <xdr:nvSpPr>
        <xdr:cNvPr id="669" name="楕円 668">
          <a:extLst>
            <a:ext uri="{FF2B5EF4-FFF2-40B4-BE49-F238E27FC236}">
              <a16:creationId xmlns:a16="http://schemas.microsoft.com/office/drawing/2014/main" id="{D8331E69-5FF0-44BB-9078-676B6F5646F1}"/>
            </a:ext>
          </a:extLst>
        </xdr:cNvPr>
        <xdr:cNvSpPr/>
      </xdr:nvSpPr>
      <xdr:spPr>
        <a:xfrm>
          <a:off x="11487150" y="143827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31750</xdr:rowOff>
    </xdr:from>
    <xdr:to>
      <xdr:col>71</xdr:col>
      <xdr:colOff>177800</xdr:colOff>
      <xdr:row>84</xdr:row>
      <xdr:rowOff>64135</xdr:rowOff>
    </xdr:to>
    <xdr:cxnSp macro="">
      <xdr:nvCxnSpPr>
        <xdr:cNvPr id="670" name="直線コネクタ 669">
          <a:extLst>
            <a:ext uri="{FF2B5EF4-FFF2-40B4-BE49-F238E27FC236}">
              <a16:creationId xmlns:a16="http://schemas.microsoft.com/office/drawing/2014/main" id="{08E1D0BD-82A4-445F-9B2B-11C9F9F5FFC9}"/>
            </a:ext>
          </a:extLst>
        </xdr:cNvPr>
        <xdr:cNvCxnSpPr/>
      </xdr:nvCxnSpPr>
      <xdr:spPr>
        <a:xfrm>
          <a:off x="11541760" y="14431645"/>
          <a:ext cx="8051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100330</xdr:rowOff>
    </xdr:from>
    <xdr:ext cx="405130" cy="254635"/>
    <xdr:sp macro="" textlink="">
      <xdr:nvSpPr>
        <xdr:cNvPr id="671" name="n_1aveValue【児童館】&#10;有形固定資産減価償却率">
          <a:extLst>
            <a:ext uri="{FF2B5EF4-FFF2-40B4-BE49-F238E27FC236}">
              <a16:creationId xmlns:a16="http://schemas.microsoft.com/office/drawing/2014/main" id="{EFFC80DC-90FC-40B4-9490-991BFEA3ABC4}"/>
            </a:ext>
          </a:extLst>
        </xdr:cNvPr>
        <xdr:cNvSpPr txBox="1"/>
      </xdr:nvSpPr>
      <xdr:spPr>
        <a:xfrm>
          <a:off x="13738225" y="1398397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57785</xdr:rowOff>
    </xdr:from>
    <xdr:ext cx="400685" cy="259080"/>
    <xdr:sp macro="" textlink="">
      <xdr:nvSpPr>
        <xdr:cNvPr id="672" name="n_2aveValue【児童館】&#10;有形固定資産減価償却率">
          <a:extLst>
            <a:ext uri="{FF2B5EF4-FFF2-40B4-BE49-F238E27FC236}">
              <a16:creationId xmlns:a16="http://schemas.microsoft.com/office/drawing/2014/main" id="{F1C3F065-7B0E-440B-8B0B-D569A2EB9E92}"/>
            </a:ext>
          </a:extLst>
        </xdr:cNvPr>
        <xdr:cNvSpPr txBox="1"/>
      </xdr:nvSpPr>
      <xdr:spPr>
        <a:xfrm>
          <a:off x="12957175" y="1394142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59690</xdr:rowOff>
    </xdr:from>
    <xdr:ext cx="400685" cy="259080"/>
    <xdr:sp macro="" textlink="">
      <xdr:nvSpPr>
        <xdr:cNvPr id="673" name="n_3aveValue【児童館】&#10;有形固定資産減価償却率">
          <a:extLst>
            <a:ext uri="{FF2B5EF4-FFF2-40B4-BE49-F238E27FC236}">
              <a16:creationId xmlns:a16="http://schemas.microsoft.com/office/drawing/2014/main" id="{9FD90684-3480-4193-A847-5F5445A6093F}"/>
            </a:ext>
          </a:extLst>
        </xdr:cNvPr>
        <xdr:cNvSpPr txBox="1"/>
      </xdr:nvSpPr>
      <xdr:spPr>
        <a:xfrm>
          <a:off x="12171045" y="139433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22225</xdr:rowOff>
    </xdr:from>
    <xdr:ext cx="400685" cy="258445"/>
    <xdr:sp macro="" textlink="">
      <xdr:nvSpPr>
        <xdr:cNvPr id="674" name="n_4aveValue【児童館】&#10;有形固定資産減価償却率">
          <a:extLst>
            <a:ext uri="{FF2B5EF4-FFF2-40B4-BE49-F238E27FC236}">
              <a16:creationId xmlns:a16="http://schemas.microsoft.com/office/drawing/2014/main" id="{E3C9AACA-4FC1-450E-B324-1724A36A0D58}"/>
            </a:ext>
          </a:extLst>
        </xdr:cNvPr>
        <xdr:cNvSpPr txBox="1"/>
      </xdr:nvSpPr>
      <xdr:spPr>
        <a:xfrm>
          <a:off x="11354435" y="1390586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153670</xdr:rowOff>
    </xdr:from>
    <xdr:ext cx="405130" cy="259080"/>
    <xdr:sp macro="" textlink="">
      <xdr:nvSpPr>
        <xdr:cNvPr id="675" name="n_1mainValue【児童館】&#10;有形固定資産減価償却率">
          <a:extLst>
            <a:ext uri="{FF2B5EF4-FFF2-40B4-BE49-F238E27FC236}">
              <a16:creationId xmlns:a16="http://schemas.microsoft.com/office/drawing/2014/main" id="{2CF743B7-541F-4337-9B10-3F763FE95F2C}"/>
            </a:ext>
          </a:extLst>
        </xdr:cNvPr>
        <xdr:cNvSpPr txBox="1"/>
      </xdr:nvSpPr>
      <xdr:spPr>
        <a:xfrm>
          <a:off x="13738225" y="14555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120650</xdr:rowOff>
    </xdr:from>
    <xdr:ext cx="400685" cy="254635"/>
    <xdr:sp macro="" textlink="">
      <xdr:nvSpPr>
        <xdr:cNvPr id="676" name="n_2mainValue【児童館】&#10;有形固定資産減価償却率">
          <a:extLst>
            <a:ext uri="{FF2B5EF4-FFF2-40B4-BE49-F238E27FC236}">
              <a16:creationId xmlns:a16="http://schemas.microsoft.com/office/drawing/2014/main" id="{625CD0BE-8019-4183-B258-53F60BA736F7}"/>
            </a:ext>
          </a:extLst>
        </xdr:cNvPr>
        <xdr:cNvSpPr txBox="1"/>
      </xdr:nvSpPr>
      <xdr:spPr>
        <a:xfrm>
          <a:off x="12957175" y="1452435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106045</xdr:rowOff>
    </xdr:from>
    <xdr:ext cx="400685" cy="259080"/>
    <xdr:sp macro="" textlink="">
      <xdr:nvSpPr>
        <xdr:cNvPr id="677" name="n_3mainValue【児童館】&#10;有形固定資産減価償却率">
          <a:extLst>
            <a:ext uri="{FF2B5EF4-FFF2-40B4-BE49-F238E27FC236}">
              <a16:creationId xmlns:a16="http://schemas.microsoft.com/office/drawing/2014/main" id="{F054732E-2E0C-4116-9DA9-9B549A68A3F3}"/>
            </a:ext>
          </a:extLst>
        </xdr:cNvPr>
        <xdr:cNvSpPr txBox="1"/>
      </xdr:nvSpPr>
      <xdr:spPr>
        <a:xfrm>
          <a:off x="12171045" y="145059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73660</xdr:rowOff>
    </xdr:from>
    <xdr:ext cx="400685" cy="259080"/>
    <xdr:sp macro="" textlink="">
      <xdr:nvSpPr>
        <xdr:cNvPr id="678" name="n_4mainValue【児童館】&#10;有形固定資産減価償却率">
          <a:extLst>
            <a:ext uri="{FF2B5EF4-FFF2-40B4-BE49-F238E27FC236}">
              <a16:creationId xmlns:a16="http://schemas.microsoft.com/office/drawing/2014/main" id="{E4A3AF92-42C6-4CCD-AF43-6DB4E8BF4813}"/>
            </a:ext>
          </a:extLst>
        </xdr:cNvPr>
        <xdr:cNvSpPr txBox="1"/>
      </xdr:nvSpPr>
      <xdr:spPr>
        <a:xfrm>
          <a:off x="11354435" y="144754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D3390683-498C-46B6-83C2-A7788CBD072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71D6023B-01B0-41E5-A495-0BF77DF506ED}"/>
            </a:ext>
          </a:extLst>
        </xdr:cNvPr>
        <xdr:cNvSpPr/>
      </xdr:nvSpPr>
      <xdr:spPr>
        <a:xfrm>
          <a:off x="165900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17DA7C4-7E84-40C3-971C-45C7754D6F84}"/>
            </a:ext>
          </a:extLst>
        </xdr:cNvPr>
        <xdr:cNvSpPr/>
      </xdr:nvSpPr>
      <xdr:spPr>
        <a:xfrm>
          <a:off x="165900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715D5D84-CDBB-493E-82C7-192CB2123F40}"/>
            </a:ext>
          </a:extLst>
        </xdr:cNvPr>
        <xdr:cNvSpPr/>
      </xdr:nvSpPr>
      <xdr:spPr>
        <a:xfrm>
          <a:off x="174879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11EB263-55BD-4328-9F11-4F2B5D393FD2}"/>
            </a:ext>
          </a:extLst>
        </xdr:cNvPr>
        <xdr:cNvSpPr/>
      </xdr:nvSpPr>
      <xdr:spPr>
        <a:xfrm>
          <a:off x="174879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A3B689C7-AE8C-4740-B5CF-3D30E11A2F54}"/>
            </a:ext>
          </a:extLst>
        </xdr:cNvPr>
        <xdr:cNvSpPr/>
      </xdr:nvSpPr>
      <xdr:spPr>
        <a:xfrm>
          <a:off x="185166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EDDD3E2C-210F-45DC-B523-81C4B695737E}"/>
            </a:ext>
          </a:extLst>
        </xdr:cNvPr>
        <xdr:cNvSpPr/>
      </xdr:nvSpPr>
      <xdr:spPr>
        <a:xfrm>
          <a:off x="185166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2ECDAAEF-BD35-41B1-A880-3CF507D683AF}"/>
            </a:ext>
          </a:extLst>
        </xdr:cNvPr>
        <xdr:cNvSpPr/>
      </xdr:nvSpPr>
      <xdr:spPr>
        <a:xfrm>
          <a:off x="164592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5440" cy="220980"/>
    <xdr:sp macro="" textlink="">
      <xdr:nvSpPr>
        <xdr:cNvPr id="687" name="テキスト ボックス 686">
          <a:extLst>
            <a:ext uri="{FF2B5EF4-FFF2-40B4-BE49-F238E27FC236}">
              <a16:creationId xmlns:a16="http://schemas.microsoft.com/office/drawing/2014/main" id="{C127BB83-7694-4FED-951F-0A616CB4CE01}"/>
            </a:ext>
          </a:extLst>
        </xdr:cNvPr>
        <xdr:cNvSpPr txBox="1"/>
      </xdr:nvSpPr>
      <xdr:spPr>
        <a:xfrm>
          <a:off x="1644015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A63D0ACE-C9E9-4F4B-BBB2-99124E20DC9E}"/>
            </a:ext>
          </a:extLst>
        </xdr:cNvPr>
        <xdr:cNvCxnSpPr/>
      </xdr:nvCxnSpPr>
      <xdr:spPr>
        <a:xfrm>
          <a:off x="164592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89" name="直線コネクタ 688">
          <a:extLst>
            <a:ext uri="{FF2B5EF4-FFF2-40B4-BE49-F238E27FC236}">
              <a16:creationId xmlns:a16="http://schemas.microsoft.com/office/drawing/2014/main" id="{F92CDF10-E9CF-460A-A475-C9DD3F361EBD}"/>
            </a:ext>
          </a:extLst>
        </xdr:cNvPr>
        <xdr:cNvCxnSpPr/>
      </xdr:nvCxnSpPr>
      <xdr:spPr>
        <a:xfrm>
          <a:off x="164592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2915" cy="259080"/>
    <xdr:sp macro="" textlink="">
      <xdr:nvSpPr>
        <xdr:cNvPr id="690" name="テキスト ボックス 689">
          <a:extLst>
            <a:ext uri="{FF2B5EF4-FFF2-40B4-BE49-F238E27FC236}">
              <a16:creationId xmlns:a16="http://schemas.microsoft.com/office/drawing/2014/main" id="{E0094222-BCA4-487C-AB2C-2F8B9FB35E32}"/>
            </a:ext>
          </a:extLst>
        </xdr:cNvPr>
        <xdr:cNvSpPr txBox="1"/>
      </xdr:nvSpPr>
      <xdr:spPr>
        <a:xfrm>
          <a:off x="16047085" y="147694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1" name="直線コネクタ 690">
          <a:extLst>
            <a:ext uri="{FF2B5EF4-FFF2-40B4-BE49-F238E27FC236}">
              <a16:creationId xmlns:a16="http://schemas.microsoft.com/office/drawing/2014/main" id="{C4236896-2B0E-49E5-B36D-00A6A3923307}"/>
            </a:ext>
          </a:extLst>
        </xdr:cNvPr>
        <xdr:cNvCxnSpPr/>
      </xdr:nvCxnSpPr>
      <xdr:spPr>
        <a:xfrm>
          <a:off x="164592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2915" cy="254635"/>
    <xdr:sp macro="" textlink="">
      <xdr:nvSpPr>
        <xdr:cNvPr id="692" name="テキスト ボックス 691">
          <a:extLst>
            <a:ext uri="{FF2B5EF4-FFF2-40B4-BE49-F238E27FC236}">
              <a16:creationId xmlns:a16="http://schemas.microsoft.com/office/drawing/2014/main" id="{21188B0F-2057-4B45-B71F-944DB2D67D03}"/>
            </a:ext>
          </a:extLst>
        </xdr:cNvPr>
        <xdr:cNvSpPr txBox="1"/>
      </xdr:nvSpPr>
      <xdr:spPr>
        <a:xfrm>
          <a:off x="16047085" y="1444625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3" name="直線コネクタ 692">
          <a:extLst>
            <a:ext uri="{FF2B5EF4-FFF2-40B4-BE49-F238E27FC236}">
              <a16:creationId xmlns:a16="http://schemas.microsoft.com/office/drawing/2014/main" id="{1B0370A7-B9E9-4B84-BCB7-36708904FC4C}"/>
            </a:ext>
          </a:extLst>
        </xdr:cNvPr>
        <xdr:cNvCxnSpPr/>
      </xdr:nvCxnSpPr>
      <xdr:spPr>
        <a:xfrm>
          <a:off x="164592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2915" cy="259080"/>
    <xdr:sp macro="" textlink="">
      <xdr:nvSpPr>
        <xdr:cNvPr id="694" name="テキスト ボックス 693">
          <a:extLst>
            <a:ext uri="{FF2B5EF4-FFF2-40B4-BE49-F238E27FC236}">
              <a16:creationId xmlns:a16="http://schemas.microsoft.com/office/drawing/2014/main" id="{73602A96-F014-4597-913F-72980B010C28}"/>
            </a:ext>
          </a:extLst>
        </xdr:cNvPr>
        <xdr:cNvSpPr txBox="1"/>
      </xdr:nvSpPr>
      <xdr:spPr>
        <a:xfrm>
          <a:off x="16047085" y="1411414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5" name="直線コネクタ 694">
          <a:extLst>
            <a:ext uri="{FF2B5EF4-FFF2-40B4-BE49-F238E27FC236}">
              <a16:creationId xmlns:a16="http://schemas.microsoft.com/office/drawing/2014/main" id="{AC3EE7B8-7058-4001-BE5C-BF0768306338}"/>
            </a:ext>
          </a:extLst>
        </xdr:cNvPr>
        <xdr:cNvCxnSpPr/>
      </xdr:nvCxnSpPr>
      <xdr:spPr>
        <a:xfrm>
          <a:off x="164592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2915" cy="254635"/>
    <xdr:sp macro="" textlink="">
      <xdr:nvSpPr>
        <xdr:cNvPr id="696" name="テキスト ボックス 695">
          <a:extLst>
            <a:ext uri="{FF2B5EF4-FFF2-40B4-BE49-F238E27FC236}">
              <a16:creationId xmlns:a16="http://schemas.microsoft.com/office/drawing/2014/main" id="{3F418492-6A8C-4A6F-BD6B-9B243031C57F}"/>
            </a:ext>
          </a:extLst>
        </xdr:cNvPr>
        <xdr:cNvSpPr txBox="1"/>
      </xdr:nvSpPr>
      <xdr:spPr>
        <a:xfrm>
          <a:off x="16047085" y="137915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7" name="直線コネクタ 696">
          <a:extLst>
            <a:ext uri="{FF2B5EF4-FFF2-40B4-BE49-F238E27FC236}">
              <a16:creationId xmlns:a16="http://schemas.microsoft.com/office/drawing/2014/main" id="{342A36CF-5A9E-44B8-B470-E22EDF06086F}"/>
            </a:ext>
          </a:extLst>
        </xdr:cNvPr>
        <xdr:cNvCxnSpPr/>
      </xdr:nvCxnSpPr>
      <xdr:spPr>
        <a:xfrm>
          <a:off x="164592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2915" cy="259080"/>
    <xdr:sp macro="" textlink="">
      <xdr:nvSpPr>
        <xdr:cNvPr id="698" name="テキスト ボックス 697">
          <a:extLst>
            <a:ext uri="{FF2B5EF4-FFF2-40B4-BE49-F238E27FC236}">
              <a16:creationId xmlns:a16="http://schemas.microsoft.com/office/drawing/2014/main" id="{2CD87C3D-9C83-41AF-8D13-31A305E705CB}"/>
            </a:ext>
          </a:extLst>
        </xdr:cNvPr>
        <xdr:cNvSpPr txBox="1"/>
      </xdr:nvSpPr>
      <xdr:spPr>
        <a:xfrm>
          <a:off x="16047085" y="1346898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99" name="直線コネクタ 698">
          <a:extLst>
            <a:ext uri="{FF2B5EF4-FFF2-40B4-BE49-F238E27FC236}">
              <a16:creationId xmlns:a16="http://schemas.microsoft.com/office/drawing/2014/main" id="{197F87AA-9386-47A8-9A35-F0D4A0ADEC53}"/>
            </a:ext>
          </a:extLst>
        </xdr:cNvPr>
        <xdr:cNvCxnSpPr/>
      </xdr:nvCxnSpPr>
      <xdr:spPr>
        <a:xfrm>
          <a:off x="164592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2915" cy="259080"/>
    <xdr:sp macro="" textlink="">
      <xdr:nvSpPr>
        <xdr:cNvPr id="700" name="テキスト ボックス 699">
          <a:extLst>
            <a:ext uri="{FF2B5EF4-FFF2-40B4-BE49-F238E27FC236}">
              <a16:creationId xmlns:a16="http://schemas.microsoft.com/office/drawing/2014/main" id="{683210BC-E55B-405E-B0E1-5136BE5326AD}"/>
            </a:ext>
          </a:extLst>
        </xdr:cNvPr>
        <xdr:cNvSpPr txBox="1"/>
      </xdr:nvSpPr>
      <xdr:spPr>
        <a:xfrm>
          <a:off x="16047085" y="1313624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6BA2F8F-3932-4417-AA36-4C48551CD31B}"/>
            </a:ext>
          </a:extLst>
        </xdr:cNvPr>
        <xdr:cNvCxnSpPr/>
      </xdr:nvCxnSpPr>
      <xdr:spPr>
        <a:xfrm>
          <a:off x="164592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2915" cy="259080"/>
    <xdr:sp macro="" textlink="">
      <xdr:nvSpPr>
        <xdr:cNvPr id="702" name="テキスト ボックス 701">
          <a:extLst>
            <a:ext uri="{FF2B5EF4-FFF2-40B4-BE49-F238E27FC236}">
              <a16:creationId xmlns:a16="http://schemas.microsoft.com/office/drawing/2014/main" id="{D936015D-F126-4E2A-9F80-D69F8922D5B6}"/>
            </a:ext>
          </a:extLst>
        </xdr:cNvPr>
        <xdr:cNvSpPr txBox="1"/>
      </xdr:nvSpPr>
      <xdr:spPr>
        <a:xfrm>
          <a:off x="16047085" y="12813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4EC6959C-00D2-45B1-ACA2-48AA6453DF75}"/>
            </a:ext>
          </a:extLst>
        </xdr:cNvPr>
        <xdr:cNvSpPr/>
      </xdr:nvSpPr>
      <xdr:spPr>
        <a:xfrm>
          <a:off x="164592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95250</xdr:rowOff>
    </xdr:from>
    <xdr:to>
      <xdr:col>116</xdr:col>
      <xdr:colOff>62865</xdr:colOff>
      <xdr:row>86</xdr:row>
      <xdr:rowOff>86995</xdr:rowOff>
    </xdr:to>
    <xdr:cxnSp macro="">
      <xdr:nvCxnSpPr>
        <xdr:cNvPr id="704" name="直線コネクタ 703">
          <a:extLst>
            <a:ext uri="{FF2B5EF4-FFF2-40B4-BE49-F238E27FC236}">
              <a16:creationId xmlns:a16="http://schemas.microsoft.com/office/drawing/2014/main" id="{CB1D1614-785A-4351-B4AA-2285F0800A5B}"/>
            </a:ext>
          </a:extLst>
        </xdr:cNvPr>
        <xdr:cNvCxnSpPr/>
      </xdr:nvCxnSpPr>
      <xdr:spPr>
        <a:xfrm flipV="1">
          <a:off x="19947255" y="13293090"/>
          <a:ext cx="0" cy="1540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90805</xdr:rowOff>
    </xdr:from>
    <xdr:ext cx="469900" cy="258445"/>
    <xdr:sp macro="" textlink="">
      <xdr:nvSpPr>
        <xdr:cNvPr id="705" name="【児童館】&#10;一人当たり面積最小値テキスト">
          <a:extLst>
            <a:ext uri="{FF2B5EF4-FFF2-40B4-BE49-F238E27FC236}">
              <a16:creationId xmlns:a16="http://schemas.microsoft.com/office/drawing/2014/main" id="{44543859-6EE7-4C65-BA46-3F2343CCBBF3}"/>
            </a:ext>
          </a:extLst>
        </xdr:cNvPr>
        <xdr:cNvSpPr txBox="1"/>
      </xdr:nvSpPr>
      <xdr:spPr>
        <a:xfrm>
          <a:off x="19985990" y="14839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86995</xdr:rowOff>
    </xdr:from>
    <xdr:to>
      <xdr:col>116</xdr:col>
      <xdr:colOff>152400</xdr:colOff>
      <xdr:row>86</xdr:row>
      <xdr:rowOff>86995</xdr:rowOff>
    </xdr:to>
    <xdr:cxnSp macro="">
      <xdr:nvCxnSpPr>
        <xdr:cNvPr id="706" name="直線コネクタ 705">
          <a:extLst>
            <a:ext uri="{FF2B5EF4-FFF2-40B4-BE49-F238E27FC236}">
              <a16:creationId xmlns:a16="http://schemas.microsoft.com/office/drawing/2014/main" id="{7BCEE3DB-846E-49C7-BAAC-BB78BF1C33ED}"/>
            </a:ext>
          </a:extLst>
        </xdr:cNvPr>
        <xdr:cNvCxnSpPr/>
      </xdr:nvCxnSpPr>
      <xdr:spPr>
        <a:xfrm>
          <a:off x="19885660" y="148336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41910</xdr:rowOff>
    </xdr:from>
    <xdr:ext cx="469900" cy="254635"/>
    <xdr:sp macro="" textlink="">
      <xdr:nvSpPr>
        <xdr:cNvPr id="707" name="【児童館】&#10;一人当たり面積最大値テキスト">
          <a:extLst>
            <a:ext uri="{FF2B5EF4-FFF2-40B4-BE49-F238E27FC236}">
              <a16:creationId xmlns:a16="http://schemas.microsoft.com/office/drawing/2014/main" id="{A106A67D-DE1D-473F-A890-B786D556CC12}"/>
            </a:ext>
          </a:extLst>
        </xdr:cNvPr>
        <xdr:cNvSpPr txBox="1"/>
      </xdr:nvSpPr>
      <xdr:spPr>
        <a:xfrm>
          <a:off x="19985990" y="130740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0FF65A9B-CB2B-4078-A86D-C29F7C5D5A8A}"/>
            </a:ext>
          </a:extLst>
        </xdr:cNvPr>
        <xdr:cNvCxnSpPr/>
      </xdr:nvCxnSpPr>
      <xdr:spPr>
        <a:xfrm>
          <a:off x="19885660" y="132930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99695</xdr:rowOff>
    </xdr:from>
    <xdr:ext cx="469900" cy="254635"/>
    <xdr:sp macro="" textlink="">
      <xdr:nvSpPr>
        <xdr:cNvPr id="709" name="【児童館】&#10;一人当たり面積平均値テキスト">
          <a:extLst>
            <a:ext uri="{FF2B5EF4-FFF2-40B4-BE49-F238E27FC236}">
              <a16:creationId xmlns:a16="http://schemas.microsoft.com/office/drawing/2014/main" id="{B3010766-F9F6-4008-8858-666662D3B870}"/>
            </a:ext>
          </a:extLst>
        </xdr:cNvPr>
        <xdr:cNvSpPr txBox="1"/>
      </xdr:nvSpPr>
      <xdr:spPr>
        <a:xfrm>
          <a:off x="19985990" y="1415478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76835</xdr:rowOff>
    </xdr:from>
    <xdr:to>
      <xdr:col>116</xdr:col>
      <xdr:colOff>114300</xdr:colOff>
      <xdr:row>84</xdr:row>
      <xdr:rowOff>6985</xdr:rowOff>
    </xdr:to>
    <xdr:sp macro="" textlink="">
      <xdr:nvSpPr>
        <xdr:cNvPr id="710" name="フローチャート: 判断 709">
          <a:extLst>
            <a:ext uri="{FF2B5EF4-FFF2-40B4-BE49-F238E27FC236}">
              <a16:creationId xmlns:a16="http://schemas.microsoft.com/office/drawing/2014/main" id="{C3B58943-1187-4B0B-9967-4B47AE0FB38B}"/>
            </a:ext>
          </a:extLst>
        </xdr:cNvPr>
        <xdr:cNvSpPr/>
      </xdr:nvSpPr>
      <xdr:spPr>
        <a:xfrm>
          <a:off x="19904710" y="143071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109855</xdr:rowOff>
    </xdr:from>
    <xdr:to>
      <xdr:col>112</xdr:col>
      <xdr:colOff>38100</xdr:colOff>
      <xdr:row>84</xdr:row>
      <xdr:rowOff>40640</xdr:rowOff>
    </xdr:to>
    <xdr:sp macro="" textlink="">
      <xdr:nvSpPr>
        <xdr:cNvPr id="711" name="フローチャート: 判断 710">
          <a:extLst>
            <a:ext uri="{FF2B5EF4-FFF2-40B4-BE49-F238E27FC236}">
              <a16:creationId xmlns:a16="http://schemas.microsoft.com/office/drawing/2014/main" id="{9212ECCC-5B66-4A40-AFB9-4459D43E9F0B}"/>
            </a:ext>
          </a:extLst>
        </xdr:cNvPr>
        <xdr:cNvSpPr/>
      </xdr:nvSpPr>
      <xdr:spPr>
        <a:xfrm>
          <a:off x="19161760" y="14338300"/>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3810</xdr:rowOff>
    </xdr:from>
    <xdr:to>
      <xdr:col>107</xdr:col>
      <xdr:colOff>101600</xdr:colOff>
      <xdr:row>84</xdr:row>
      <xdr:rowOff>105410</xdr:rowOff>
    </xdr:to>
    <xdr:sp macro="" textlink="">
      <xdr:nvSpPr>
        <xdr:cNvPr id="712" name="フローチャート: 判断 711">
          <a:extLst>
            <a:ext uri="{FF2B5EF4-FFF2-40B4-BE49-F238E27FC236}">
              <a16:creationId xmlns:a16="http://schemas.microsoft.com/office/drawing/2014/main" id="{A6163BCB-C4C3-4F15-AEAC-3BB3EA8E8429}"/>
            </a:ext>
          </a:extLst>
        </xdr:cNvPr>
        <xdr:cNvSpPr/>
      </xdr:nvSpPr>
      <xdr:spPr>
        <a:xfrm>
          <a:off x="18345150" y="144075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19685</xdr:rowOff>
    </xdr:from>
    <xdr:to>
      <xdr:col>102</xdr:col>
      <xdr:colOff>165100</xdr:colOff>
      <xdr:row>84</xdr:row>
      <xdr:rowOff>121285</xdr:rowOff>
    </xdr:to>
    <xdr:sp macro="" textlink="">
      <xdr:nvSpPr>
        <xdr:cNvPr id="713" name="フローチャート: 判断 712">
          <a:extLst>
            <a:ext uri="{FF2B5EF4-FFF2-40B4-BE49-F238E27FC236}">
              <a16:creationId xmlns:a16="http://schemas.microsoft.com/office/drawing/2014/main" id="{9CED244C-9514-4766-B655-D25C3ED78906}"/>
            </a:ext>
          </a:extLst>
        </xdr:cNvPr>
        <xdr:cNvSpPr/>
      </xdr:nvSpPr>
      <xdr:spPr>
        <a:xfrm>
          <a:off x="17547590" y="144176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19685</xdr:rowOff>
    </xdr:from>
    <xdr:to>
      <xdr:col>98</xdr:col>
      <xdr:colOff>38100</xdr:colOff>
      <xdr:row>84</xdr:row>
      <xdr:rowOff>121285</xdr:rowOff>
    </xdr:to>
    <xdr:sp macro="" textlink="">
      <xdr:nvSpPr>
        <xdr:cNvPr id="714" name="フローチャート: 判断 713">
          <a:extLst>
            <a:ext uri="{FF2B5EF4-FFF2-40B4-BE49-F238E27FC236}">
              <a16:creationId xmlns:a16="http://schemas.microsoft.com/office/drawing/2014/main" id="{99FC9DA0-31BC-4A62-B3CF-31ACA485515D}"/>
            </a:ext>
          </a:extLst>
        </xdr:cNvPr>
        <xdr:cNvSpPr/>
      </xdr:nvSpPr>
      <xdr:spPr>
        <a:xfrm>
          <a:off x="16761460" y="144176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7BD96F52-A3B7-40E4-BA43-20E342F49084}"/>
            </a:ext>
          </a:extLst>
        </xdr:cNvPr>
        <xdr:cNvSpPr txBox="1"/>
      </xdr:nvSpPr>
      <xdr:spPr>
        <a:xfrm>
          <a:off x="197764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597BBC08-CB24-4996-A44E-F20846FBC2BB}"/>
            </a:ext>
          </a:extLst>
        </xdr:cNvPr>
        <xdr:cNvSpPr txBox="1"/>
      </xdr:nvSpPr>
      <xdr:spPr>
        <a:xfrm>
          <a:off x="19033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4D39EB95-1494-4A08-B2C7-62E40EF1C171}"/>
            </a:ext>
          </a:extLst>
        </xdr:cNvPr>
        <xdr:cNvSpPr txBox="1"/>
      </xdr:nvSpPr>
      <xdr:spPr>
        <a:xfrm>
          <a:off x="18228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1E8595F0-DD60-44FD-B6A7-94A5C51E2630}"/>
            </a:ext>
          </a:extLst>
        </xdr:cNvPr>
        <xdr:cNvSpPr txBox="1"/>
      </xdr:nvSpPr>
      <xdr:spPr>
        <a:xfrm>
          <a:off x="174307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4D22FE67-E3D6-4A40-B8FD-0B272739AE85}"/>
            </a:ext>
          </a:extLst>
        </xdr:cNvPr>
        <xdr:cNvSpPr txBox="1"/>
      </xdr:nvSpPr>
      <xdr:spPr>
        <a:xfrm>
          <a:off x="166331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109855</xdr:rowOff>
    </xdr:from>
    <xdr:to>
      <xdr:col>116</xdr:col>
      <xdr:colOff>114300</xdr:colOff>
      <xdr:row>86</xdr:row>
      <xdr:rowOff>40640</xdr:rowOff>
    </xdr:to>
    <xdr:sp macro="" textlink="">
      <xdr:nvSpPr>
        <xdr:cNvPr id="720" name="楕円 719">
          <a:extLst>
            <a:ext uri="{FF2B5EF4-FFF2-40B4-BE49-F238E27FC236}">
              <a16:creationId xmlns:a16="http://schemas.microsoft.com/office/drawing/2014/main" id="{9E24BF27-470E-4261-B4AB-AF37E118894F}"/>
            </a:ext>
          </a:extLst>
        </xdr:cNvPr>
        <xdr:cNvSpPr/>
      </xdr:nvSpPr>
      <xdr:spPr>
        <a:xfrm>
          <a:off x="19904710" y="1468120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24765</xdr:rowOff>
    </xdr:from>
    <xdr:ext cx="469900" cy="259080"/>
    <xdr:sp macro="" textlink="">
      <xdr:nvSpPr>
        <xdr:cNvPr id="721" name="【児童館】&#10;一人当たり面積該当値テキスト">
          <a:extLst>
            <a:ext uri="{FF2B5EF4-FFF2-40B4-BE49-F238E27FC236}">
              <a16:creationId xmlns:a16="http://schemas.microsoft.com/office/drawing/2014/main" id="{59401047-839F-4BE2-ADA6-70AD50EFCE2E}"/>
            </a:ext>
          </a:extLst>
        </xdr:cNvPr>
        <xdr:cNvSpPr txBox="1"/>
      </xdr:nvSpPr>
      <xdr:spPr>
        <a:xfrm>
          <a:off x="19985990" y="14594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109855</xdr:rowOff>
    </xdr:from>
    <xdr:to>
      <xdr:col>112</xdr:col>
      <xdr:colOff>38100</xdr:colOff>
      <xdr:row>86</xdr:row>
      <xdr:rowOff>40640</xdr:rowOff>
    </xdr:to>
    <xdr:sp macro="" textlink="">
      <xdr:nvSpPr>
        <xdr:cNvPr id="722" name="楕円 721">
          <a:extLst>
            <a:ext uri="{FF2B5EF4-FFF2-40B4-BE49-F238E27FC236}">
              <a16:creationId xmlns:a16="http://schemas.microsoft.com/office/drawing/2014/main" id="{C83806AF-34F1-4232-9134-BE2BE985D3C2}"/>
            </a:ext>
          </a:extLst>
        </xdr:cNvPr>
        <xdr:cNvSpPr/>
      </xdr:nvSpPr>
      <xdr:spPr>
        <a:xfrm>
          <a:off x="19161760" y="1468120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160655</xdr:rowOff>
    </xdr:from>
    <xdr:to>
      <xdr:col>116</xdr:col>
      <xdr:colOff>63500</xdr:colOff>
      <xdr:row>85</xdr:row>
      <xdr:rowOff>160655</xdr:rowOff>
    </xdr:to>
    <xdr:cxnSp macro="">
      <xdr:nvCxnSpPr>
        <xdr:cNvPr id="723" name="直線コネクタ 722">
          <a:extLst>
            <a:ext uri="{FF2B5EF4-FFF2-40B4-BE49-F238E27FC236}">
              <a16:creationId xmlns:a16="http://schemas.microsoft.com/office/drawing/2014/main" id="{C50DD99D-6335-4C05-BA57-C601405C9BD5}"/>
            </a:ext>
          </a:extLst>
        </xdr:cNvPr>
        <xdr:cNvCxnSpPr/>
      </xdr:nvCxnSpPr>
      <xdr:spPr>
        <a:xfrm>
          <a:off x="19204940" y="1473581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109855</xdr:rowOff>
    </xdr:from>
    <xdr:to>
      <xdr:col>107</xdr:col>
      <xdr:colOff>101600</xdr:colOff>
      <xdr:row>86</xdr:row>
      <xdr:rowOff>40640</xdr:rowOff>
    </xdr:to>
    <xdr:sp macro="" textlink="">
      <xdr:nvSpPr>
        <xdr:cNvPr id="724" name="楕円 723">
          <a:extLst>
            <a:ext uri="{FF2B5EF4-FFF2-40B4-BE49-F238E27FC236}">
              <a16:creationId xmlns:a16="http://schemas.microsoft.com/office/drawing/2014/main" id="{6FCB3DE2-4CE3-4DCB-A961-6114C101959E}"/>
            </a:ext>
          </a:extLst>
        </xdr:cNvPr>
        <xdr:cNvSpPr/>
      </xdr:nvSpPr>
      <xdr:spPr>
        <a:xfrm>
          <a:off x="18345150" y="1468120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160655</xdr:rowOff>
    </xdr:from>
    <xdr:to>
      <xdr:col>111</xdr:col>
      <xdr:colOff>177800</xdr:colOff>
      <xdr:row>85</xdr:row>
      <xdr:rowOff>160655</xdr:rowOff>
    </xdr:to>
    <xdr:cxnSp macro="">
      <xdr:nvCxnSpPr>
        <xdr:cNvPr id="725" name="直線コネクタ 724">
          <a:extLst>
            <a:ext uri="{FF2B5EF4-FFF2-40B4-BE49-F238E27FC236}">
              <a16:creationId xmlns:a16="http://schemas.microsoft.com/office/drawing/2014/main" id="{FED9762B-F433-428F-B49B-860AA3FB0D92}"/>
            </a:ext>
          </a:extLst>
        </xdr:cNvPr>
        <xdr:cNvCxnSpPr/>
      </xdr:nvCxnSpPr>
      <xdr:spPr>
        <a:xfrm>
          <a:off x="18399760" y="1473581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109855</xdr:rowOff>
    </xdr:from>
    <xdr:to>
      <xdr:col>102</xdr:col>
      <xdr:colOff>165100</xdr:colOff>
      <xdr:row>86</xdr:row>
      <xdr:rowOff>40640</xdr:rowOff>
    </xdr:to>
    <xdr:sp macro="" textlink="">
      <xdr:nvSpPr>
        <xdr:cNvPr id="726" name="楕円 725">
          <a:extLst>
            <a:ext uri="{FF2B5EF4-FFF2-40B4-BE49-F238E27FC236}">
              <a16:creationId xmlns:a16="http://schemas.microsoft.com/office/drawing/2014/main" id="{6FA8A2EF-0DD7-4BB9-A2DB-D0D796BE06F9}"/>
            </a:ext>
          </a:extLst>
        </xdr:cNvPr>
        <xdr:cNvSpPr/>
      </xdr:nvSpPr>
      <xdr:spPr>
        <a:xfrm>
          <a:off x="17547590" y="14681200"/>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160655</xdr:rowOff>
    </xdr:from>
    <xdr:to>
      <xdr:col>107</xdr:col>
      <xdr:colOff>50800</xdr:colOff>
      <xdr:row>85</xdr:row>
      <xdr:rowOff>160655</xdr:rowOff>
    </xdr:to>
    <xdr:cxnSp macro="">
      <xdr:nvCxnSpPr>
        <xdr:cNvPr id="727" name="直線コネクタ 726">
          <a:extLst>
            <a:ext uri="{FF2B5EF4-FFF2-40B4-BE49-F238E27FC236}">
              <a16:creationId xmlns:a16="http://schemas.microsoft.com/office/drawing/2014/main" id="{434824A5-1CAF-43F5-AACA-38B0B1A5087F}"/>
            </a:ext>
          </a:extLst>
        </xdr:cNvPr>
        <xdr:cNvCxnSpPr/>
      </xdr:nvCxnSpPr>
      <xdr:spPr>
        <a:xfrm>
          <a:off x="17602200" y="1473581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109855</xdr:rowOff>
    </xdr:from>
    <xdr:to>
      <xdr:col>98</xdr:col>
      <xdr:colOff>38100</xdr:colOff>
      <xdr:row>86</xdr:row>
      <xdr:rowOff>40640</xdr:rowOff>
    </xdr:to>
    <xdr:sp macro="" textlink="">
      <xdr:nvSpPr>
        <xdr:cNvPr id="728" name="楕円 727">
          <a:extLst>
            <a:ext uri="{FF2B5EF4-FFF2-40B4-BE49-F238E27FC236}">
              <a16:creationId xmlns:a16="http://schemas.microsoft.com/office/drawing/2014/main" id="{225E9ED5-B207-45EB-A3BB-E9ACAABFF98B}"/>
            </a:ext>
          </a:extLst>
        </xdr:cNvPr>
        <xdr:cNvSpPr/>
      </xdr:nvSpPr>
      <xdr:spPr>
        <a:xfrm>
          <a:off x="16761460" y="1468120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160655</xdr:rowOff>
    </xdr:from>
    <xdr:to>
      <xdr:col>102</xdr:col>
      <xdr:colOff>114300</xdr:colOff>
      <xdr:row>85</xdr:row>
      <xdr:rowOff>160655</xdr:rowOff>
    </xdr:to>
    <xdr:cxnSp macro="">
      <xdr:nvCxnSpPr>
        <xdr:cNvPr id="729" name="直線コネクタ 728">
          <a:extLst>
            <a:ext uri="{FF2B5EF4-FFF2-40B4-BE49-F238E27FC236}">
              <a16:creationId xmlns:a16="http://schemas.microsoft.com/office/drawing/2014/main" id="{16310007-E2B9-430D-AC64-00E122AE6D36}"/>
            </a:ext>
          </a:extLst>
        </xdr:cNvPr>
        <xdr:cNvCxnSpPr/>
      </xdr:nvCxnSpPr>
      <xdr:spPr>
        <a:xfrm>
          <a:off x="16804640" y="1473581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56515</xdr:rowOff>
    </xdr:from>
    <xdr:ext cx="469900" cy="258445"/>
    <xdr:sp macro="" textlink="">
      <xdr:nvSpPr>
        <xdr:cNvPr id="730" name="n_1aveValue【児童館】&#10;一人当たり面積">
          <a:extLst>
            <a:ext uri="{FF2B5EF4-FFF2-40B4-BE49-F238E27FC236}">
              <a16:creationId xmlns:a16="http://schemas.microsoft.com/office/drawing/2014/main" id="{5A3F6470-D004-4DF1-A418-C179DAA259A4}"/>
            </a:ext>
          </a:extLst>
        </xdr:cNvPr>
        <xdr:cNvSpPr txBox="1"/>
      </xdr:nvSpPr>
      <xdr:spPr>
        <a:xfrm>
          <a:off x="18982055" y="141192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121920</xdr:rowOff>
    </xdr:from>
    <xdr:ext cx="465455" cy="254635"/>
    <xdr:sp macro="" textlink="">
      <xdr:nvSpPr>
        <xdr:cNvPr id="731" name="n_2aveValue【児童館】&#10;一人当たり面積">
          <a:extLst>
            <a:ext uri="{FF2B5EF4-FFF2-40B4-BE49-F238E27FC236}">
              <a16:creationId xmlns:a16="http://schemas.microsoft.com/office/drawing/2014/main" id="{CBB02C08-8A11-454B-AAE4-DCA8BD0F6995}"/>
            </a:ext>
          </a:extLst>
        </xdr:cNvPr>
        <xdr:cNvSpPr txBox="1"/>
      </xdr:nvSpPr>
      <xdr:spPr>
        <a:xfrm>
          <a:off x="18181955" y="141827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137795</xdr:rowOff>
    </xdr:from>
    <xdr:ext cx="465455" cy="259080"/>
    <xdr:sp macro="" textlink="">
      <xdr:nvSpPr>
        <xdr:cNvPr id="732" name="n_3aveValue【児童館】&#10;一人当たり面積">
          <a:extLst>
            <a:ext uri="{FF2B5EF4-FFF2-40B4-BE49-F238E27FC236}">
              <a16:creationId xmlns:a16="http://schemas.microsoft.com/office/drawing/2014/main" id="{AEE142EE-81C8-4F84-8B74-DA02019EB2C5}"/>
            </a:ext>
          </a:extLst>
        </xdr:cNvPr>
        <xdr:cNvSpPr txBox="1"/>
      </xdr:nvSpPr>
      <xdr:spPr>
        <a:xfrm>
          <a:off x="17384395" y="141928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137795</xdr:rowOff>
    </xdr:from>
    <xdr:ext cx="465455" cy="259080"/>
    <xdr:sp macro="" textlink="">
      <xdr:nvSpPr>
        <xdr:cNvPr id="733" name="n_4aveValue【児童館】&#10;一人当たり面積">
          <a:extLst>
            <a:ext uri="{FF2B5EF4-FFF2-40B4-BE49-F238E27FC236}">
              <a16:creationId xmlns:a16="http://schemas.microsoft.com/office/drawing/2014/main" id="{F235D3DF-7E6F-4297-B5F2-034B10A5A65D}"/>
            </a:ext>
          </a:extLst>
        </xdr:cNvPr>
        <xdr:cNvSpPr txBox="1"/>
      </xdr:nvSpPr>
      <xdr:spPr>
        <a:xfrm>
          <a:off x="16588740" y="141928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31115</xdr:rowOff>
    </xdr:from>
    <xdr:ext cx="469900" cy="254635"/>
    <xdr:sp macro="" textlink="">
      <xdr:nvSpPr>
        <xdr:cNvPr id="734" name="n_1mainValue【児童館】&#10;一人当たり面積">
          <a:extLst>
            <a:ext uri="{FF2B5EF4-FFF2-40B4-BE49-F238E27FC236}">
              <a16:creationId xmlns:a16="http://schemas.microsoft.com/office/drawing/2014/main" id="{87921C0C-98C7-4C63-9B8A-E500AB2B3E0E}"/>
            </a:ext>
          </a:extLst>
        </xdr:cNvPr>
        <xdr:cNvSpPr txBox="1"/>
      </xdr:nvSpPr>
      <xdr:spPr>
        <a:xfrm>
          <a:off x="18982055" y="147739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31115</xdr:rowOff>
    </xdr:from>
    <xdr:ext cx="465455" cy="254635"/>
    <xdr:sp macro="" textlink="">
      <xdr:nvSpPr>
        <xdr:cNvPr id="735" name="n_2mainValue【児童館】&#10;一人当たり面積">
          <a:extLst>
            <a:ext uri="{FF2B5EF4-FFF2-40B4-BE49-F238E27FC236}">
              <a16:creationId xmlns:a16="http://schemas.microsoft.com/office/drawing/2014/main" id="{B96AE48C-BCB8-4442-B560-77542A3FFDE5}"/>
            </a:ext>
          </a:extLst>
        </xdr:cNvPr>
        <xdr:cNvSpPr txBox="1"/>
      </xdr:nvSpPr>
      <xdr:spPr>
        <a:xfrm>
          <a:off x="18181955" y="147739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31115</xdr:rowOff>
    </xdr:from>
    <xdr:ext cx="465455" cy="254635"/>
    <xdr:sp macro="" textlink="">
      <xdr:nvSpPr>
        <xdr:cNvPr id="736" name="n_3mainValue【児童館】&#10;一人当たり面積">
          <a:extLst>
            <a:ext uri="{FF2B5EF4-FFF2-40B4-BE49-F238E27FC236}">
              <a16:creationId xmlns:a16="http://schemas.microsoft.com/office/drawing/2014/main" id="{09A08C1C-9FF9-44EF-9BAE-F39017DC0FCD}"/>
            </a:ext>
          </a:extLst>
        </xdr:cNvPr>
        <xdr:cNvSpPr txBox="1"/>
      </xdr:nvSpPr>
      <xdr:spPr>
        <a:xfrm>
          <a:off x="17384395" y="147739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31115</xdr:rowOff>
    </xdr:from>
    <xdr:ext cx="465455" cy="254635"/>
    <xdr:sp macro="" textlink="">
      <xdr:nvSpPr>
        <xdr:cNvPr id="737" name="n_4mainValue【児童館】&#10;一人当たり面積">
          <a:extLst>
            <a:ext uri="{FF2B5EF4-FFF2-40B4-BE49-F238E27FC236}">
              <a16:creationId xmlns:a16="http://schemas.microsoft.com/office/drawing/2014/main" id="{7F05E74D-5B37-423E-BEFF-5E40FEFFE6CE}"/>
            </a:ext>
          </a:extLst>
        </xdr:cNvPr>
        <xdr:cNvSpPr txBox="1"/>
      </xdr:nvSpPr>
      <xdr:spPr>
        <a:xfrm>
          <a:off x="16588740" y="147739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76E934D2-93E7-4B9B-8DE1-3B65257EA01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49216906-2876-42EA-8F42-F794715AE3EB}"/>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494EFC63-186C-4B80-9715-21D2729B5CF6}"/>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151B38EA-3560-4201-9EFE-239BE5F53B5D}"/>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3B06E5F1-C250-4802-95B5-0041ADF92F24}"/>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02890FC-219B-4A7F-AD73-B14A8F199F3E}"/>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DD9FDC81-619A-4189-A49E-1C92CF0CAE0D}"/>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3E78B4E6-02C1-46BC-9E7E-7829EC9E497C}"/>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005" cy="225425"/>
    <xdr:sp macro="" textlink="">
      <xdr:nvSpPr>
        <xdr:cNvPr id="746" name="テキスト ボックス 745">
          <a:extLst>
            <a:ext uri="{FF2B5EF4-FFF2-40B4-BE49-F238E27FC236}">
              <a16:creationId xmlns:a16="http://schemas.microsoft.com/office/drawing/2014/main" id="{B80E7134-C1B2-4521-9ACC-5AD90ED0A6F9}"/>
            </a:ext>
          </a:extLst>
        </xdr:cNvPr>
        <xdr:cNvSpPr txBox="1"/>
      </xdr:nvSpPr>
      <xdr:spPr>
        <a:xfrm>
          <a:off x="1116584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7E9225A2-E349-4724-8563-80E09256BA02}"/>
            </a:ext>
          </a:extLst>
        </xdr:cNvPr>
        <xdr:cNvCxnSpPr/>
      </xdr:nvCxnSpPr>
      <xdr:spPr>
        <a:xfrm>
          <a:off x="1120394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748" name="テキスト ボックス 747">
          <a:extLst>
            <a:ext uri="{FF2B5EF4-FFF2-40B4-BE49-F238E27FC236}">
              <a16:creationId xmlns:a16="http://schemas.microsoft.com/office/drawing/2014/main" id="{6DFA5AD8-3871-41BF-9183-6C26A16E7FA5}"/>
            </a:ext>
          </a:extLst>
        </xdr:cNvPr>
        <xdr:cNvSpPr txBox="1"/>
      </xdr:nvSpPr>
      <xdr:spPr>
        <a:xfrm>
          <a:off x="10801350" y="18909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CAFA5A4-92AF-4944-8229-4BAD0A280472}"/>
            </a:ext>
          </a:extLst>
        </xdr:cNvPr>
        <xdr:cNvCxnSpPr/>
      </xdr:nvCxnSpPr>
      <xdr:spPr>
        <a:xfrm>
          <a:off x="11203940" y="186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2915" cy="259080"/>
    <xdr:sp macro="" textlink="">
      <xdr:nvSpPr>
        <xdr:cNvPr id="750" name="テキスト ボックス 749">
          <a:extLst>
            <a:ext uri="{FF2B5EF4-FFF2-40B4-BE49-F238E27FC236}">
              <a16:creationId xmlns:a16="http://schemas.microsoft.com/office/drawing/2014/main" id="{85645F45-FE11-4C5F-9153-9134714238EB}"/>
            </a:ext>
          </a:extLst>
        </xdr:cNvPr>
        <xdr:cNvSpPr txBox="1"/>
      </xdr:nvSpPr>
      <xdr:spPr>
        <a:xfrm>
          <a:off x="10801350" y="18528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17309238-D2B2-40CF-9134-37562D9B5EEB}"/>
            </a:ext>
          </a:extLst>
        </xdr:cNvPr>
        <xdr:cNvCxnSpPr/>
      </xdr:nvCxnSpPr>
      <xdr:spPr>
        <a:xfrm>
          <a:off x="11203940" y="182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4635"/>
    <xdr:sp macro="" textlink="">
      <xdr:nvSpPr>
        <xdr:cNvPr id="752" name="テキスト ボックス 751">
          <a:extLst>
            <a:ext uri="{FF2B5EF4-FFF2-40B4-BE49-F238E27FC236}">
              <a16:creationId xmlns:a16="http://schemas.microsoft.com/office/drawing/2014/main" id="{0B5A5032-07A4-4287-9A87-068CF18F54D5}"/>
            </a:ext>
          </a:extLst>
        </xdr:cNvPr>
        <xdr:cNvSpPr txBox="1"/>
      </xdr:nvSpPr>
      <xdr:spPr>
        <a:xfrm>
          <a:off x="10842625" y="181438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7EF086C8-17A1-41EF-904C-7EE3D10E3C32}"/>
            </a:ext>
          </a:extLst>
        </xdr:cNvPr>
        <xdr:cNvCxnSpPr/>
      </xdr:nvCxnSpPr>
      <xdr:spPr>
        <a:xfrm>
          <a:off x="1120394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4" name="テキスト ボックス 753">
          <a:extLst>
            <a:ext uri="{FF2B5EF4-FFF2-40B4-BE49-F238E27FC236}">
              <a16:creationId xmlns:a16="http://schemas.microsoft.com/office/drawing/2014/main" id="{AA2132D0-E244-4CE7-A9FD-D0289E4607D5}"/>
            </a:ext>
          </a:extLst>
        </xdr:cNvPr>
        <xdr:cNvSpPr txBox="1"/>
      </xdr:nvSpPr>
      <xdr:spPr>
        <a:xfrm>
          <a:off x="10842625" y="17762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B65D0DBD-6659-4B14-A747-89AC5B6CD796}"/>
            </a:ext>
          </a:extLst>
        </xdr:cNvPr>
        <xdr:cNvCxnSpPr/>
      </xdr:nvCxnSpPr>
      <xdr:spPr>
        <a:xfrm>
          <a:off x="11203940" y="175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6" name="テキスト ボックス 755">
          <a:extLst>
            <a:ext uri="{FF2B5EF4-FFF2-40B4-BE49-F238E27FC236}">
              <a16:creationId xmlns:a16="http://schemas.microsoft.com/office/drawing/2014/main" id="{D24117E9-1258-4883-AA47-BFA9E93ACB46}"/>
            </a:ext>
          </a:extLst>
        </xdr:cNvPr>
        <xdr:cNvSpPr txBox="1"/>
      </xdr:nvSpPr>
      <xdr:spPr>
        <a:xfrm>
          <a:off x="10842625" y="17381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6D9020F3-7ECA-477F-99CE-8D15277818D0}"/>
            </a:ext>
          </a:extLst>
        </xdr:cNvPr>
        <xdr:cNvCxnSpPr/>
      </xdr:nvCxnSpPr>
      <xdr:spPr>
        <a:xfrm>
          <a:off x="11203940" y="1714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4635"/>
    <xdr:sp macro="" textlink="">
      <xdr:nvSpPr>
        <xdr:cNvPr id="758" name="テキスト ボックス 757">
          <a:extLst>
            <a:ext uri="{FF2B5EF4-FFF2-40B4-BE49-F238E27FC236}">
              <a16:creationId xmlns:a16="http://schemas.microsoft.com/office/drawing/2014/main" id="{0F65319A-C6FE-4C08-B827-64AF2622AB83}"/>
            </a:ext>
          </a:extLst>
        </xdr:cNvPr>
        <xdr:cNvSpPr txBox="1"/>
      </xdr:nvSpPr>
      <xdr:spPr>
        <a:xfrm>
          <a:off x="10842625" y="170008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34CE6578-D89F-439E-9200-5A39E1AF9AE2}"/>
            </a:ext>
          </a:extLst>
        </xdr:cNvPr>
        <xdr:cNvCxnSpPr/>
      </xdr:nvCxnSpPr>
      <xdr:spPr>
        <a:xfrm>
          <a:off x="1120394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4645" cy="259080"/>
    <xdr:sp macro="" textlink="">
      <xdr:nvSpPr>
        <xdr:cNvPr id="760" name="テキスト ボックス 759">
          <a:extLst>
            <a:ext uri="{FF2B5EF4-FFF2-40B4-BE49-F238E27FC236}">
              <a16:creationId xmlns:a16="http://schemas.microsoft.com/office/drawing/2014/main" id="{DC357E2D-D539-49BF-94BD-66E9A1960935}"/>
            </a:ext>
          </a:extLst>
        </xdr:cNvPr>
        <xdr:cNvSpPr txBox="1"/>
      </xdr:nvSpPr>
      <xdr:spPr>
        <a:xfrm>
          <a:off x="10904855" y="16623665"/>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47760577-D1A0-461D-AF88-283F579A2CB2}"/>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81915</xdr:rowOff>
    </xdr:from>
    <xdr:to>
      <xdr:col>85</xdr:col>
      <xdr:colOff>126365</xdr:colOff>
      <xdr:row>108</xdr:row>
      <xdr:rowOff>53340</xdr:rowOff>
    </xdr:to>
    <xdr:cxnSp macro="">
      <xdr:nvCxnSpPr>
        <xdr:cNvPr id="762" name="直線コネクタ 761">
          <a:extLst>
            <a:ext uri="{FF2B5EF4-FFF2-40B4-BE49-F238E27FC236}">
              <a16:creationId xmlns:a16="http://schemas.microsoft.com/office/drawing/2014/main" id="{DAD70EC5-471A-44C9-A2D1-0337BABCDEAD}"/>
            </a:ext>
          </a:extLst>
        </xdr:cNvPr>
        <xdr:cNvCxnSpPr/>
      </xdr:nvCxnSpPr>
      <xdr:spPr>
        <a:xfrm flipV="1">
          <a:off x="14703425" y="1705737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57150</xdr:rowOff>
    </xdr:from>
    <xdr:ext cx="405130" cy="259080"/>
    <xdr:sp macro="" textlink="">
      <xdr:nvSpPr>
        <xdr:cNvPr id="763" name="【公民館】&#10;有形固定資産減価償却率最小値テキスト">
          <a:extLst>
            <a:ext uri="{FF2B5EF4-FFF2-40B4-BE49-F238E27FC236}">
              <a16:creationId xmlns:a16="http://schemas.microsoft.com/office/drawing/2014/main" id="{16A67841-A457-458B-9ACC-8C1562F0778F}"/>
            </a:ext>
          </a:extLst>
        </xdr:cNvPr>
        <xdr:cNvSpPr txBox="1"/>
      </xdr:nvSpPr>
      <xdr:spPr>
        <a:xfrm>
          <a:off x="14742160" y="18569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94.8</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53340</xdr:rowOff>
    </xdr:from>
    <xdr:to>
      <xdr:col>86</xdr:col>
      <xdr:colOff>25400</xdr:colOff>
      <xdr:row>108</xdr:row>
      <xdr:rowOff>53340</xdr:rowOff>
    </xdr:to>
    <xdr:cxnSp macro="">
      <xdr:nvCxnSpPr>
        <xdr:cNvPr id="764" name="直線コネクタ 763">
          <a:extLst>
            <a:ext uri="{FF2B5EF4-FFF2-40B4-BE49-F238E27FC236}">
              <a16:creationId xmlns:a16="http://schemas.microsoft.com/office/drawing/2014/main" id="{D5BF8FFA-0DE0-498F-B090-2381AAE13B20}"/>
            </a:ext>
          </a:extLst>
        </xdr:cNvPr>
        <xdr:cNvCxnSpPr/>
      </xdr:nvCxnSpPr>
      <xdr:spPr>
        <a:xfrm>
          <a:off x="14611350" y="185737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29210</xdr:rowOff>
    </xdr:from>
    <xdr:ext cx="405130" cy="254635"/>
    <xdr:sp macro="" textlink="">
      <xdr:nvSpPr>
        <xdr:cNvPr id="765" name="【公民館】&#10;有形固定資産減価償却率最大値テキスト">
          <a:extLst>
            <a:ext uri="{FF2B5EF4-FFF2-40B4-BE49-F238E27FC236}">
              <a16:creationId xmlns:a16="http://schemas.microsoft.com/office/drawing/2014/main" id="{8B587AB6-2D5B-498E-8C25-43C3F8CBF5ED}"/>
            </a:ext>
          </a:extLst>
        </xdr:cNvPr>
        <xdr:cNvSpPr txBox="1"/>
      </xdr:nvSpPr>
      <xdr:spPr>
        <a:xfrm>
          <a:off x="14742160" y="1682940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81915</xdr:rowOff>
    </xdr:from>
    <xdr:to>
      <xdr:col>86</xdr:col>
      <xdr:colOff>25400</xdr:colOff>
      <xdr:row>99</xdr:row>
      <xdr:rowOff>81915</xdr:rowOff>
    </xdr:to>
    <xdr:cxnSp macro="">
      <xdr:nvCxnSpPr>
        <xdr:cNvPr id="766" name="直線コネクタ 765">
          <a:extLst>
            <a:ext uri="{FF2B5EF4-FFF2-40B4-BE49-F238E27FC236}">
              <a16:creationId xmlns:a16="http://schemas.microsoft.com/office/drawing/2014/main" id="{93EE4728-9780-4C16-8521-1F32907DC3E3}"/>
            </a:ext>
          </a:extLst>
        </xdr:cNvPr>
        <xdr:cNvCxnSpPr/>
      </xdr:nvCxnSpPr>
      <xdr:spPr>
        <a:xfrm>
          <a:off x="14611350" y="170573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95885</xdr:rowOff>
    </xdr:from>
    <xdr:ext cx="405130" cy="259080"/>
    <xdr:sp macro="" textlink="">
      <xdr:nvSpPr>
        <xdr:cNvPr id="767" name="【公民館】&#10;有形固定資産減価償却率平均値テキスト">
          <a:extLst>
            <a:ext uri="{FF2B5EF4-FFF2-40B4-BE49-F238E27FC236}">
              <a16:creationId xmlns:a16="http://schemas.microsoft.com/office/drawing/2014/main" id="{F3BB56F9-ECDA-4525-937E-99D714DD2422}"/>
            </a:ext>
          </a:extLst>
        </xdr:cNvPr>
        <xdr:cNvSpPr txBox="1"/>
      </xdr:nvSpPr>
      <xdr:spPr>
        <a:xfrm>
          <a:off x="14742160" y="177514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768" name="フローチャート: 判断 767">
          <a:extLst>
            <a:ext uri="{FF2B5EF4-FFF2-40B4-BE49-F238E27FC236}">
              <a16:creationId xmlns:a16="http://schemas.microsoft.com/office/drawing/2014/main" id="{14C5B6CD-1C8B-49B0-AB81-83779C438943}"/>
            </a:ext>
          </a:extLst>
        </xdr:cNvPr>
        <xdr:cNvSpPr/>
      </xdr:nvSpPr>
      <xdr:spPr>
        <a:xfrm>
          <a:off x="14649450" y="1790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53975</xdr:rowOff>
    </xdr:from>
    <xdr:to>
      <xdr:col>81</xdr:col>
      <xdr:colOff>101600</xdr:colOff>
      <xdr:row>104</xdr:row>
      <xdr:rowOff>155575</xdr:rowOff>
    </xdr:to>
    <xdr:sp macro="" textlink="">
      <xdr:nvSpPr>
        <xdr:cNvPr id="769" name="フローチャート: 判断 768">
          <a:extLst>
            <a:ext uri="{FF2B5EF4-FFF2-40B4-BE49-F238E27FC236}">
              <a16:creationId xmlns:a16="http://schemas.microsoft.com/office/drawing/2014/main" id="{E923CDDD-F4A8-4654-96E8-0F1B445B0A88}"/>
            </a:ext>
          </a:extLst>
        </xdr:cNvPr>
        <xdr:cNvSpPr/>
      </xdr:nvSpPr>
      <xdr:spPr>
        <a:xfrm>
          <a:off x="13887450" y="178885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4445</xdr:rowOff>
    </xdr:from>
    <xdr:to>
      <xdr:col>76</xdr:col>
      <xdr:colOff>165100</xdr:colOff>
      <xdr:row>104</xdr:row>
      <xdr:rowOff>106045</xdr:rowOff>
    </xdr:to>
    <xdr:sp macro="" textlink="">
      <xdr:nvSpPr>
        <xdr:cNvPr id="770" name="フローチャート: 判断 769">
          <a:extLst>
            <a:ext uri="{FF2B5EF4-FFF2-40B4-BE49-F238E27FC236}">
              <a16:creationId xmlns:a16="http://schemas.microsoft.com/office/drawing/2014/main" id="{1B8D9013-C456-4CCD-B50C-A5FEFAF3C613}"/>
            </a:ext>
          </a:extLst>
        </xdr:cNvPr>
        <xdr:cNvSpPr/>
      </xdr:nvSpPr>
      <xdr:spPr>
        <a:xfrm>
          <a:off x="13089890" y="178371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170180</xdr:rowOff>
    </xdr:from>
    <xdr:to>
      <xdr:col>72</xdr:col>
      <xdr:colOff>38100</xdr:colOff>
      <xdr:row>104</xdr:row>
      <xdr:rowOff>100330</xdr:rowOff>
    </xdr:to>
    <xdr:sp macro="" textlink="">
      <xdr:nvSpPr>
        <xdr:cNvPr id="771" name="フローチャート: 判断 770">
          <a:extLst>
            <a:ext uri="{FF2B5EF4-FFF2-40B4-BE49-F238E27FC236}">
              <a16:creationId xmlns:a16="http://schemas.microsoft.com/office/drawing/2014/main" id="{A065DD70-37E2-4E95-ABC7-C4941107D833}"/>
            </a:ext>
          </a:extLst>
        </xdr:cNvPr>
        <xdr:cNvSpPr/>
      </xdr:nvSpPr>
      <xdr:spPr>
        <a:xfrm>
          <a:off x="12303760" y="1783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772" name="フローチャート: 判断 771">
          <a:extLst>
            <a:ext uri="{FF2B5EF4-FFF2-40B4-BE49-F238E27FC236}">
              <a16:creationId xmlns:a16="http://schemas.microsoft.com/office/drawing/2014/main" id="{D73A034F-A775-48D9-B1F9-501C8AE834B4}"/>
            </a:ext>
          </a:extLst>
        </xdr:cNvPr>
        <xdr:cNvSpPr/>
      </xdr:nvSpPr>
      <xdr:spPr>
        <a:xfrm>
          <a:off x="11487150" y="17839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C4E717CD-5889-47B9-A813-0EFDE2EB3430}"/>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E05919A8-65BA-491C-90E3-84B17AA181B9}"/>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D1B219D-E96C-402D-8FC9-68789BD113DC}"/>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8555B4AC-AA12-4378-B937-1FAC9D87B7A3}"/>
            </a:ext>
          </a:extLst>
        </xdr:cNvPr>
        <xdr:cNvSpPr txBox="1"/>
      </xdr:nvSpPr>
      <xdr:spPr>
        <a:xfrm>
          <a:off x="12175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C8E4E86E-F93C-46FA-ADE7-BFBD04F7C887}"/>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86360</xdr:rowOff>
    </xdr:from>
    <xdr:to>
      <xdr:col>85</xdr:col>
      <xdr:colOff>177800</xdr:colOff>
      <xdr:row>105</xdr:row>
      <xdr:rowOff>16510</xdr:rowOff>
    </xdr:to>
    <xdr:sp macro="" textlink="">
      <xdr:nvSpPr>
        <xdr:cNvPr id="778" name="楕円 777">
          <a:extLst>
            <a:ext uri="{FF2B5EF4-FFF2-40B4-BE49-F238E27FC236}">
              <a16:creationId xmlns:a16="http://schemas.microsoft.com/office/drawing/2014/main" id="{4AD543D2-79DD-4912-B4EF-4395B53B0936}"/>
            </a:ext>
          </a:extLst>
        </xdr:cNvPr>
        <xdr:cNvSpPr/>
      </xdr:nvSpPr>
      <xdr:spPr>
        <a:xfrm>
          <a:off x="14649450" y="179190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64770</xdr:rowOff>
    </xdr:from>
    <xdr:ext cx="405130" cy="254635"/>
    <xdr:sp macro="" textlink="">
      <xdr:nvSpPr>
        <xdr:cNvPr id="779" name="【公民館】&#10;有形固定資産減価償却率該当値テキスト">
          <a:extLst>
            <a:ext uri="{FF2B5EF4-FFF2-40B4-BE49-F238E27FC236}">
              <a16:creationId xmlns:a16="http://schemas.microsoft.com/office/drawing/2014/main" id="{459B5C19-8CE3-4484-A732-8EB0FA372FA3}"/>
            </a:ext>
          </a:extLst>
        </xdr:cNvPr>
        <xdr:cNvSpPr txBox="1"/>
      </xdr:nvSpPr>
      <xdr:spPr>
        <a:xfrm>
          <a:off x="14742160" y="1789366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166370</xdr:rowOff>
    </xdr:from>
    <xdr:to>
      <xdr:col>81</xdr:col>
      <xdr:colOff>101600</xdr:colOff>
      <xdr:row>105</xdr:row>
      <xdr:rowOff>96520</xdr:rowOff>
    </xdr:to>
    <xdr:sp macro="" textlink="">
      <xdr:nvSpPr>
        <xdr:cNvPr id="780" name="楕円 779">
          <a:extLst>
            <a:ext uri="{FF2B5EF4-FFF2-40B4-BE49-F238E27FC236}">
              <a16:creationId xmlns:a16="http://schemas.microsoft.com/office/drawing/2014/main" id="{2F386976-EC4A-46C9-9316-2FDD69E5E172}"/>
            </a:ext>
          </a:extLst>
        </xdr:cNvPr>
        <xdr:cNvSpPr/>
      </xdr:nvSpPr>
      <xdr:spPr>
        <a:xfrm>
          <a:off x="13887450" y="180009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137160</xdr:rowOff>
    </xdr:from>
    <xdr:to>
      <xdr:col>85</xdr:col>
      <xdr:colOff>127000</xdr:colOff>
      <xdr:row>105</xdr:row>
      <xdr:rowOff>45720</xdr:rowOff>
    </xdr:to>
    <xdr:cxnSp macro="">
      <xdr:nvCxnSpPr>
        <xdr:cNvPr id="781" name="直線コネクタ 780">
          <a:extLst>
            <a:ext uri="{FF2B5EF4-FFF2-40B4-BE49-F238E27FC236}">
              <a16:creationId xmlns:a16="http://schemas.microsoft.com/office/drawing/2014/main" id="{CB06427B-E732-49D6-ACA8-BF8C28DE3261}"/>
            </a:ext>
          </a:extLst>
        </xdr:cNvPr>
        <xdr:cNvCxnSpPr/>
      </xdr:nvCxnSpPr>
      <xdr:spPr>
        <a:xfrm flipV="1">
          <a:off x="13942060" y="17964150"/>
          <a:ext cx="762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118745</xdr:rowOff>
    </xdr:from>
    <xdr:to>
      <xdr:col>76</xdr:col>
      <xdr:colOff>165100</xdr:colOff>
      <xdr:row>105</xdr:row>
      <xdr:rowOff>48895</xdr:rowOff>
    </xdr:to>
    <xdr:sp macro="" textlink="">
      <xdr:nvSpPr>
        <xdr:cNvPr id="782" name="楕円 781">
          <a:extLst>
            <a:ext uri="{FF2B5EF4-FFF2-40B4-BE49-F238E27FC236}">
              <a16:creationId xmlns:a16="http://schemas.microsoft.com/office/drawing/2014/main" id="{DCB1DDAE-CED1-4E30-8363-3E0C3D18360D}"/>
            </a:ext>
          </a:extLst>
        </xdr:cNvPr>
        <xdr:cNvSpPr/>
      </xdr:nvSpPr>
      <xdr:spPr>
        <a:xfrm>
          <a:off x="13089890" y="179514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169545</xdr:rowOff>
    </xdr:from>
    <xdr:to>
      <xdr:col>81</xdr:col>
      <xdr:colOff>50800</xdr:colOff>
      <xdr:row>105</xdr:row>
      <xdr:rowOff>45720</xdr:rowOff>
    </xdr:to>
    <xdr:cxnSp macro="">
      <xdr:nvCxnSpPr>
        <xdr:cNvPr id="783" name="直線コネクタ 782">
          <a:extLst>
            <a:ext uri="{FF2B5EF4-FFF2-40B4-BE49-F238E27FC236}">
              <a16:creationId xmlns:a16="http://schemas.microsoft.com/office/drawing/2014/main" id="{51B46040-C703-47ED-83A2-7C171B19D42A}"/>
            </a:ext>
          </a:extLst>
        </xdr:cNvPr>
        <xdr:cNvCxnSpPr/>
      </xdr:nvCxnSpPr>
      <xdr:spPr>
        <a:xfrm>
          <a:off x="13144500" y="18004155"/>
          <a:ext cx="7975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97790</xdr:rowOff>
    </xdr:from>
    <xdr:to>
      <xdr:col>72</xdr:col>
      <xdr:colOff>38100</xdr:colOff>
      <xdr:row>105</xdr:row>
      <xdr:rowOff>27940</xdr:rowOff>
    </xdr:to>
    <xdr:sp macro="" textlink="">
      <xdr:nvSpPr>
        <xdr:cNvPr id="784" name="楕円 783">
          <a:extLst>
            <a:ext uri="{FF2B5EF4-FFF2-40B4-BE49-F238E27FC236}">
              <a16:creationId xmlns:a16="http://schemas.microsoft.com/office/drawing/2014/main" id="{22A00E45-17A7-4885-8B75-544B66313D0F}"/>
            </a:ext>
          </a:extLst>
        </xdr:cNvPr>
        <xdr:cNvSpPr/>
      </xdr:nvSpPr>
      <xdr:spPr>
        <a:xfrm>
          <a:off x="12303760" y="179247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148590</xdr:rowOff>
    </xdr:from>
    <xdr:to>
      <xdr:col>76</xdr:col>
      <xdr:colOff>114300</xdr:colOff>
      <xdr:row>104</xdr:row>
      <xdr:rowOff>169545</xdr:rowOff>
    </xdr:to>
    <xdr:cxnSp macro="">
      <xdr:nvCxnSpPr>
        <xdr:cNvPr id="785" name="直線コネクタ 784">
          <a:extLst>
            <a:ext uri="{FF2B5EF4-FFF2-40B4-BE49-F238E27FC236}">
              <a16:creationId xmlns:a16="http://schemas.microsoft.com/office/drawing/2014/main" id="{4D8E1A61-BB99-4603-A285-DE0EFDD64529}"/>
            </a:ext>
          </a:extLst>
        </xdr:cNvPr>
        <xdr:cNvCxnSpPr/>
      </xdr:nvCxnSpPr>
      <xdr:spPr>
        <a:xfrm>
          <a:off x="12346940" y="17979390"/>
          <a:ext cx="79756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57785</xdr:rowOff>
    </xdr:from>
    <xdr:to>
      <xdr:col>67</xdr:col>
      <xdr:colOff>101600</xdr:colOff>
      <xdr:row>104</xdr:row>
      <xdr:rowOff>159385</xdr:rowOff>
    </xdr:to>
    <xdr:sp macro="" textlink="">
      <xdr:nvSpPr>
        <xdr:cNvPr id="786" name="楕円 785">
          <a:extLst>
            <a:ext uri="{FF2B5EF4-FFF2-40B4-BE49-F238E27FC236}">
              <a16:creationId xmlns:a16="http://schemas.microsoft.com/office/drawing/2014/main" id="{FBFE4C3D-D7C0-4511-ABCA-9668FB1DE6A4}"/>
            </a:ext>
          </a:extLst>
        </xdr:cNvPr>
        <xdr:cNvSpPr/>
      </xdr:nvSpPr>
      <xdr:spPr>
        <a:xfrm>
          <a:off x="11487150" y="178847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109220</xdr:rowOff>
    </xdr:from>
    <xdr:to>
      <xdr:col>71</xdr:col>
      <xdr:colOff>177800</xdr:colOff>
      <xdr:row>104</xdr:row>
      <xdr:rowOff>148590</xdr:rowOff>
    </xdr:to>
    <xdr:cxnSp macro="">
      <xdr:nvCxnSpPr>
        <xdr:cNvPr id="787" name="直線コネクタ 786">
          <a:extLst>
            <a:ext uri="{FF2B5EF4-FFF2-40B4-BE49-F238E27FC236}">
              <a16:creationId xmlns:a16="http://schemas.microsoft.com/office/drawing/2014/main" id="{801D8315-A486-4287-91BA-45F2FCD697D0}"/>
            </a:ext>
          </a:extLst>
        </xdr:cNvPr>
        <xdr:cNvCxnSpPr/>
      </xdr:nvCxnSpPr>
      <xdr:spPr>
        <a:xfrm>
          <a:off x="11541760" y="17938115"/>
          <a:ext cx="8051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635</xdr:rowOff>
    </xdr:from>
    <xdr:ext cx="405130" cy="259080"/>
    <xdr:sp macro="" textlink="">
      <xdr:nvSpPr>
        <xdr:cNvPr id="788" name="n_1aveValue【公民館】&#10;有形固定資産減価償却率">
          <a:extLst>
            <a:ext uri="{FF2B5EF4-FFF2-40B4-BE49-F238E27FC236}">
              <a16:creationId xmlns:a16="http://schemas.microsoft.com/office/drawing/2014/main" id="{CED91FC7-7F8E-4DA8-8BE1-F68C82E759DC}"/>
            </a:ext>
          </a:extLst>
        </xdr:cNvPr>
        <xdr:cNvSpPr txBox="1"/>
      </xdr:nvSpPr>
      <xdr:spPr>
        <a:xfrm>
          <a:off x="13738225" y="17659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122555</xdr:rowOff>
    </xdr:from>
    <xdr:ext cx="400685" cy="254635"/>
    <xdr:sp macro="" textlink="">
      <xdr:nvSpPr>
        <xdr:cNvPr id="789" name="n_2aveValue【公民館】&#10;有形固定資産減価償却率">
          <a:extLst>
            <a:ext uri="{FF2B5EF4-FFF2-40B4-BE49-F238E27FC236}">
              <a16:creationId xmlns:a16="http://schemas.microsoft.com/office/drawing/2014/main" id="{33D42FA0-7F4F-420A-B25F-653A300E103F}"/>
            </a:ext>
          </a:extLst>
        </xdr:cNvPr>
        <xdr:cNvSpPr txBox="1"/>
      </xdr:nvSpPr>
      <xdr:spPr>
        <a:xfrm>
          <a:off x="12957175" y="1761236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116840</xdr:rowOff>
    </xdr:from>
    <xdr:ext cx="400685" cy="259080"/>
    <xdr:sp macro="" textlink="">
      <xdr:nvSpPr>
        <xdr:cNvPr id="790" name="n_3aveValue【公民館】&#10;有形固定資産減価償却率">
          <a:extLst>
            <a:ext uri="{FF2B5EF4-FFF2-40B4-BE49-F238E27FC236}">
              <a16:creationId xmlns:a16="http://schemas.microsoft.com/office/drawing/2014/main" id="{39B64F37-54A6-4F44-8A5A-16FD30BD0424}"/>
            </a:ext>
          </a:extLst>
        </xdr:cNvPr>
        <xdr:cNvSpPr txBox="1"/>
      </xdr:nvSpPr>
      <xdr:spPr>
        <a:xfrm>
          <a:off x="12171045" y="176047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124460</xdr:rowOff>
    </xdr:from>
    <xdr:ext cx="400685" cy="259080"/>
    <xdr:sp macro="" textlink="">
      <xdr:nvSpPr>
        <xdr:cNvPr id="791" name="n_4aveValue【公民館】&#10;有形固定資産減価償却率">
          <a:extLst>
            <a:ext uri="{FF2B5EF4-FFF2-40B4-BE49-F238E27FC236}">
              <a16:creationId xmlns:a16="http://schemas.microsoft.com/office/drawing/2014/main" id="{64F13785-85AC-46CE-943C-F09F2AC55EA6}"/>
            </a:ext>
          </a:extLst>
        </xdr:cNvPr>
        <xdr:cNvSpPr txBox="1"/>
      </xdr:nvSpPr>
      <xdr:spPr>
        <a:xfrm>
          <a:off x="11354435" y="176142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87630</xdr:rowOff>
    </xdr:from>
    <xdr:ext cx="405130" cy="254635"/>
    <xdr:sp macro="" textlink="">
      <xdr:nvSpPr>
        <xdr:cNvPr id="792" name="n_1mainValue【公民館】&#10;有形固定資産減価償却率">
          <a:extLst>
            <a:ext uri="{FF2B5EF4-FFF2-40B4-BE49-F238E27FC236}">
              <a16:creationId xmlns:a16="http://schemas.microsoft.com/office/drawing/2014/main" id="{03535FB7-4518-4DEC-937C-9C7775C3C8D0}"/>
            </a:ext>
          </a:extLst>
        </xdr:cNvPr>
        <xdr:cNvSpPr txBox="1"/>
      </xdr:nvSpPr>
      <xdr:spPr>
        <a:xfrm>
          <a:off x="13738225" y="180936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40640</xdr:rowOff>
    </xdr:from>
    <xdr:ext cx="400685" cy="254635"/>
    <xdr:sp macro="" textlink="">
      <xdr:nvSpPr>
        <xdr:cNvPr id="793" name="n_2mainValue【公民館】&#10;有形固定資産減価償却率">
          <a:extLst>
            <a:ext uri="{FF2B5EF4-FFF2-40B4-BE49-F238E27FC236}">
              <a16:creationId xmlns:a16="http://schemas.microsoft.com/office/drawing/2014/main" id="{626F69D2-26BC-4A62-995F-3ED31124F176}"/>
            </a:ext>
          </a:extLst>
        </xdr:cNvPr>
        <xdr:cNvSpPr txBox="1"/>
      </xdr:nvSpPr>
      <xdr:spPr>
        <a:xfrm>
          <a:off x="12957175" y="180428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19050</xdr:rowOff>
    </xdr:from>
    <xdr:ext cx="400685" cy="254635"/>
    <xdr:sp macro="" textlink="">
      <xdr:nvSpPr>
        <xdr:cNvPr id="794" name="n_3mainValue【公民館】&#10;有形固定資産減価償却率">
          <a:extLst>
            <a:ext uri="{FF2B5EF4-FFF2-40B4-BE49-F238E27FC236}">
              <a16:creationId xmlns:a16="http://schemas.microsoft.com/office/drawing/2014/main" id="{FC6F8186-9DA7-4807-A8AE-851B717363FC}"/>
            </a:ext>
          </a:extLst>
        </xdr:cNvPr>
        <xdr:cNvSpPr txBox="1"/>
      </xdr:nvSpPr>
      <xdr:spPr>
        <a:xfrm>
          <a:off x="12171045" y="180174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150495</xdr:rowOff>
    </xdr:from>
    <xdr:ext cx="400685" cy="259080"/>
    <xdr:sp macro="" textlink="">
      <xdr:nvSpPr>
        <xdr:cNvPr id="795" name="n_4mainValue【公民館】&#10;有形固定資産減価償却率">
          <a:extLst>
            <a:ext uri="{FF2B5EF4-FFF2-40B4-BE49-F238E27FC236}">
              <a16:creationId xmlns:a16="http://schemas.microsoft.com/office/drawing/2014/main" id="{E92BBCD8-A90D-40BF-9298-922820BA0E2F}"/>
            </a:ext>
          </a:extLst>
        </xdr:cNvPr>
        <xdr:cNvSpPr txBox="1"/>
      </xdr:nvSpPr>
      <xdr:spPr>
        <a:xfrm>
          <a:off x="11354435" y="179812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F34DFB3E-4BEC-43E2-8653-98596BFA8AC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C7319618-5C1C-4F49-8769-DB3F1394142A}"/>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C34D4388-EB9B-4DB5-81EA-441E89102738}"/>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19281548-2290-410B-A742-FC89AA20C005}"/>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B9E3E5E1-7139-4DA7-900B-28F442E5A2F6}"/>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90F31AFA-6E7D-4BA9-9115-5BF82EEC9D14}"/>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C0BFE5C8-5E1F-4D86-AAC2-A5E9F923E1CD}"/>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9BBEC6D9-D392-4462-84AB-820BCD742918}"/>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804" name="テキスト ボックス 803">
          <a:extLst>
            <a:ext uri="{FF2B5EF4-FFF2-40B4-BE49-F238E27FC236}">
              <a16:creationId xmlns:a16="http://schemas.microsoft.com/office/drawing/2014/main" id="{30073DD5-35DC-4F81-8648-C1D1E569EAF5}"/>
            </a:ext>
          </a:extLst>
        </xdr:cNvPr>
        <xdr:cNvSpPr txBox="1"/>
      </xdr:nvSpPr>
      <xdr:spPr>
        <a:xfrm>
          <a:off x="1644015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DF8D4BD0-D533-4B41-BBB4-2C60E9BADC9B}"/>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AE3180E4-0A95-43B0-931D-04855EF29966}"/>
            </a:ext>
          </a:extLst>
        </xdr:cNvPr>
        <xdr:cNvCxnSpPr/>
      </xdr:nvCxnSpPr>
      <xdr:spPr>
        <a:xfrm>
          <a:off x="16459200" y="18592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2915" cy="259080"/>
    <xdr:sp macro="" textlink="">
      <xdr:nvSpPr>
        <xdr:cNvPr id="807" name="テキスト ボックス 806">
          <a:extLst>
            <a:ext uri="{FF2B5EF4-FFF2-40B4-BE49-F238E27FC236}">
              <a16:creationId xmlns:a16="http://schemas.microsoft.com/office/drawing/2014/main" id="{F3DC0469-6F20-4622-B428-EC9A7E5BD831}"/>
            </a:ext>
          </a:extLst>
        </xdr:cNvPr>
        <xdr:cNvSpPr txBox="1"/>
      </xdr:nvSpPr>
      <xdr:spPr>
        <a:xfrm>
          <a:off x="16047085" y="184486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55FCA70D-5D27-4AC4-8F6A-35395B35DF2D}"/>
            </a:ext>
          </a:extLst>
        </xdr:cNvPr>
        <xdr:cNvCxnSpPr/>
      </xdr:nvCxnSpPr>
      <xdr:spPr>
        <a:xfrm>
          <a:off x="16459200" y="1813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2915" cy="259080"/>
    <xdr:sp macro="" textlink="">
      <xdr:nvSpPr>
        <xdr:cNvPr id="809" name="テキスト ボックス 808">
          <a:extLst>
            <a:ext uri="{FF2B5EF4-FFF2-40B4-BE49-F238E27FC236}">
              <a16:creationId xmlns:a16="http://schemas.microsoft.com/office/drawing/2014/main" id="{50FF783F-0296-44A0-9470-72BE066D77DE}"/>
            </a:ext>
          </a:extLst>
        </xdr:cNvPr>
        <xdr:cNvSpPr txBox="1"/>
      </xdr:nvSpPr>
      <xdr:spPr>
        <a:xfrm>
          <a:off x="16047085" y="179952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7E2D897D-0A94-464B-AFEF-DFBC0A926F24}"/>
            </a:ext>
          </a:extLst>
        </xdr:cNvPr>
        <xdr:cNvCxnSpPr/>
      </xdr:nvCxnSpPr>
      <xdr:spPr>
        <a:xfrm>
          <a:off x="16459200" y="17674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2915" cy="259080"/>
    <xdr:sp macro="" textlink="">
      <xdr:nvSpPr>
        <xdr:cNvPr id="811" name="テキスト ボックス 810">
          <a:extLst>
            <a:ext uri="{FF2B5EF4-FFF2-40B4-BE49-F238E27FC236}">
              <a16:creationId xmlns:a16="http://schemas.microsoft.com/office/drawing/2014/main" id="{5C97D19B-1ABF-4F77-9176-9668217A0E30}"/>
            </a:ext>
          </a:extLst>
        </xdr:cNvPr>
        <xdr:cNvSpPr txBox="1"/>
      </xdr:nvSpPr>
      <xdr:spPr>
        <a:xfrm>
          <a:off x="16047085" y="175380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F58F8CFE-9AEC-4468-8DC0-5ED1185ADF5E}"/>
            </a:ext>
          </a:extLst>
        </xdr:cNvPr>
        <xdr:cNvCxnSpPr/>
      </xdr:nvCxnSpPr>
      <xdr:spPr>
        <a:xfrm>
          <a:off x="16459200" y="1722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2915" cy="259080"/>
    <xdr:sp macro="" textlink="">
      <xdr:nvSpPr>
        <xdr:cNvPr id="813" name="テキスト ボックス 812">
          <a:extLst>
            <a:ext uri="{FF2B5EF4-FFF2-40B4-BE49-F238E27FC236}">
              <a16:creationId xmlns:a16="http://schemas.microsoft.com/office/drawing/2014/main" id="{3B7A770D-5B57-4565-B661-B97C32E0C9F5}"/>
            </a:ext>
          </a:extLst>
        </xdr:cNvPr>
        <xdr:cNvSpPr txBox="1"/>
      </xdr:nvSpPr>
      <xdr:spPr>
        <a:xfrm>
          <a:off x="16047085" y="170770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19450553-149D-42EF-9881-D99908D92FF3}"/>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915" cy="259080"/>
    <xdr:sp macro="" textlink="">
      <xdr:nvSpPr>
        <xdr:cNvPr id="815" name="テキスト ボックス 814">
          <a:extLst>
            <a:ext uri="{FF2B5EF4-FFF2-40B4-BE49-F238E27FC236}">
              <a16:creationId xmlns:a16="http://schemas.microsoft.com/office/drawing/2014/main" id="{E536AFEF-6FD9-4924-A8FF-DDD591524387}"/>
            </a:ext>
          </a:extLst>
        </xdr:cNvPr>
        <xdr:cNvSpPr txBox="1"/>
      </xdr:nvSpPr>
      <xdr:spPr>
        <a:xfrm>
          <a:off x="16047085" y="16623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1BBBB68B-E1EE-488E-A99F-691344D4D530}"/>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133350</xdr:rowOff>
    </xdr:from>
    <xdr:to>
      <xdr:col>116</xdr:col>
      <xdr:colOff>62865</xdr:colOff>
      <xdr:row>108</xdr:row>
      <xdr:rowOff>34925</xdr:rowOff>
    </xdr:to>
    <xdr:cxnSp macro="">
      <xdr:nvCxnSpPr>
        <xdr:cNvPr id="817" name="直線コネクタ 816">
          <a:extLst>
            <a:ext uri="{FF2B5EF4-FFF2-40B4-BE49-F238E27FC236}">
              <a16:creationId xmlns:a16="http://schemas.microsoft.com/office/drawing/2014/main" id="{27DCE401-9ED8-4B1F-942D-79112799B00E}"/>
            </a:ext>
          </a:extLst>
        </xdr:cNvPr>
        <xdr:cNvCxnSpPr/>
      </xdr:nvCxnSpPr>
      <xdr:spPr>
        <a:xfrm flipV="1">
          <a:off x="19947255" y="17274540"/>
          <a:ext cx="0" cy="1276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38735</xdr:rowOff>
    </xdr:from>
    <xdr:ext cx="469900" cy="259080"/>
    <xdr:sp macro="" textlink="">
      <xdr:nvSpPr>
        <xdr:cNvPr id="818" name="【公民館】&#10;一人当たり面積最小値テキスト">
          <a:extLst>
            <a:ext uri="{FF2B5EF4-FFF2-40B4-BE49-F238E27FC236}">
              <a16:creationId xmlns:a16="http://schemas.microsoft.com/office/drawing/2014/main" id="{36CAF4EF-CDFA-4045-8B15-C917E2AED63D}"/>
            </a:ext>
          </a:extLst>
        </xdr:cNvPr>
        <xdr:cNvSpPr txBox="1"/>
      </xdr:nvSpPr>
      <xdr:spPr>
        <a:xfrm>
          <a:off x="19985990" y="18555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34925</xdr:rowOff>
    </xdr:from>
    <xdr:to>
      <xdr:col>116</xdr:col>
      <xdr:colOff>152400</xdr:colOff>
      <xdr:row>108</xdr:row>
      <xdr:rowOff>34925</xdr:rowOff>
    </xdr:to>
    <xdr:cxnSp macro="">
      <xdr:nvCxnSpPr>
        <xdr:cNvPr id="819" name="直線コネクタ 818">
          <a:extLst>
            <a:ext uri="{FF2B5EF4-FFF2-40B4-BE49-F238E27FC236}">
              <a16:creationId xmlns:a16="http://schemas.microsoft.com/office/drawing/2014/main" id="{AE9AD44D-ECC6-4D34-BF8C-283330023FB2}"/>
            </a:ext>
          </a:extLst>
        </xdr:cNvPr>
        <xdr:cNvCxnSpPr/>
      </xdr:nvCxnSpPr>
      <xdr:spPr>
        <a:xfrm>
          <a:off x="19885660" y="185515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80010</xdr:rowOff>
    </xdr:from>
    <xdr:ext cx="469900" cy="259080"/>
    <xdr:sp macro="" textlink="">
      <xdr:nvSpPr>
        <xdr:cNvPr id="820" name="【公民館】&#10;一人当たり面積最大値テキスト">
          <a:extLst>
            <a:ext uri="{FF2B5EF4-FFF2-40B4-BE49-F238E27FC236}">
              <a16:creationId xmlns:a16="http://schemas.microsoft.com/office/drawing/2014/main" id="{9D8AA7C2-B221-48BB-A79A-231BB344C7C9}"/>
            </a:ext>
          </a:extLst>
        </xdr:cNvPr>
        <xdr:cNvSpPr txBox="1"/>
      </xdr:nvSpPr>
      <xdr:spPr>
        <a:xfrm>
          <a:off x="19985990" y="17055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0.575</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133350</xdr:rowOff>
    </xdr:from>
    <xdr:to>
      <xdr:col>116</xdr:col>
      <xdr:colOff>152400</xdr:colOff>
      <xdr:row>100</xdr:row>
      <xdr:rowOff>133350</xdr:rowOff>
    </xdr:to>
    <xdr:cxnSp macro="">
      <xdr:nvCxnSpPr>
        <xdr:cNvPr id="821" name="直線コネクタ 820">
          <a:extLst>
            <a:ext uri="{FF2B5EF4-FFF2-40B4-BE49-F238E27FC236}">
              <a16:creationId xmlns:a16="http://schemas.microsoft.com/office/drawing/2014/main" id="{21811172-2C4C-478A-BA34-5677FF079B0C}"/>
            </a:ext>
          </a:extLst>
        </xdr:cNvPr>
        <xdr:cNvCxnSpPr/>
      </xdr:nvCxnSpPr>
      <xdr:spPr>
        <a:xfrm>
          <a:off x="19885660" y="172745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160020</xdr:rowOff>
    </xdr:from>
    <xdr:ext cx="469900" cy="259080"/>
    <xdr:sp macro="" textlink="">
      <xdr:nvSpPr>
        <xdr:cNvPr id="822" name="【公民館】&#10;一人当たり面積平均値テキスト">
          <a:extLst>
            <a:ext uri="{FF2B5EF4-FFF2-40B4-BE49-F238E27FC236}">
              <a16:creationId xmlns:a16="http://schemas.microsoft.com/office/drawing/2014/main" id="{3D28534F-532B-429C-8E10-A8B85922FDF5}"/>
            </a:ext>
          </a:extLst>
        </xdr:cNvPr>
        <xdr:cNvSpPr txBox="1"/>
      </xdr:nvSpPr>
      <xdr:spPr>
        <a:xfrm>
          <a:off x="19985990" y="179927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137160</xdr:rowOff>
    </xdr:from>
    <xdr:to>
      <xdr:col>116</xdr:col>
      <xdr:colOff>114300</xdr:colOff>
      <xdr:row>106</xdr:row>
      <xdr:rowOff>67310</xdr:rowOff>
    </xdr:to>
    <xdr:sp macro="" textlink="">
      <xdr:nvSpPr>
        <xdr:cNvPr id="823" name="フローチャート: 判断 822">
          <a:extLst>
            <a:ext uri="{FF2B5EF4-FFF2-40B4-BE49-F238E27FC236}">
              <a16:creationId xmlns:a16="http://schemas.microsoft.com/office/drawing/2014/main" id="{C1772903-78CD-4430-93A6-85A0877DE216}"/>
            </a:ext>
          </a:extLst>
        </xdr:cNvPr>
        <xdr:cNvSpPr/>
      </xdr:nvSpPr>
      <xdr:spPr>
        <a:xfrm>
          <a:off x="19904710" y="181356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4" name="フローチャート: 判断 823">
          <a:extLst>
            <a:ext uri="{FF2B5EF4-FFF2-40B4-BE49-F238E27FC236}">
              <a16:creationId xmlns:a16="http://schemas.microsoft.com/office/drawing/2014/main" id="{D1D617A6-A86D-47F1-AD34-C107FFC85DE5}"/>
            </a:ext>
          </a:extLst>
        </xdr:cNvPr>
        <xdr:cNvSpPr/>
      </xdr:nvSpPr>
      <xdr:spPr>
        <a:xfrm>
          <a:off x="19161760" y="1815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158115</xdr:rowOff>
    </xdr:from>
    <xdr:to>
      <xdr:col>107</xdr:col>
      <xdr:colOff>101600</xdr:colOff>
      <xdr:row>106</xdr:row>
      <xdr:rowOff>88265</xdr:rowOff>
    </xdr:to>
    <xdr:sp macro="" textlink="">
      <xdr:nvSpPr>
        <xdr:cNvPr id="825" name="フローチャート: 判断 824">
          <a:extLst>
            <a:ext uri="{FF2B5EF4-FFF2-40B4-BE49-F238E27FC236}">
              <a16:creationId xmlns:a16="http://schemas.microsoft.com/office/drawing/2014/main" id="{97512F62-0D08-4EE6-9770-6D930A29FE08}"/>
            </a:ext>
          </a:extLst>
        </xdr:cNvPr>
        <xdr:cNvSpPr/>
      </xdr:nvSpPr>
      <xdr:spPr>
        <a:xfrm>
          <a:off x="18345150" y="181622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16510</xdr:rowOff>
    </xdr:from>
    <xdr:to>
      <xdr:col>102</xdr:col>
      <xdr:colOff>165100</xdr:colOff>
      <xdr:row>106</xdr:row>
      <xdr:rowOff>118110</xdr:rowOff>
    </xdr:to>
    <xdr:sp macro="" textlink="">
      <xdr:nvSpPr>
        <xdr:cNvPr id="826" name="フローチャート: 判断 825">
          <a:extLst>
            <a:ext uri="{FF2B5EF4-FFF2-40B4-BE49-F238E27FC236}">
              <a16:creationId xmlns:a16="http://schemas.microsoft.com/office/drawing/2014/main" id="{607EA0BE-1577-4FC8-899C-E8E74968C88B}"/>
            </a:ext>
          </a:extLst>
        </xdr:cNvPr>
        <xdr:cNvSpPr/>
      </xdr:nvSpPr>
      <xdr:spPr>
        <a:xfrm>
          <a:off x="17547590" y="1819402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43815</xdr:rowOff>
    </xdr:from>
    <xdr:to>
      <xdr:col>98</xdr:col>
      <xdr:colOff>38100</xdr:colOff>
      <xdr:row>106</xdr:row>
      <xdr:rowOff>145415</xdr:rowOff>
    </xdr:to>
    <xdr:sp macro="" textlink="">
      <xdr:nvSpPr>
        <xdr:cNvPr id="827" name="フローチャート: 判断 826">
          <a:extLst>
            <a:ext uri="{FF2B5EF4-FFF2-40B4-BE49-F238E27FC236}">
              <a16:creationId xmlns:a16="http://schemas.microsoft.com/office/drawing/2014/main" id="{D4C5E91E-533E-4D13-A0B1-C2A3D3B68BC6}"/>
            </a:ext>
          </a:extLst>
        </xdr:cNvPr>
        <xdr:cNvSpPr/>
      </xdr:nvSpPr>
      <xdr:spPr>
        <a:xfrm>
          <a:off x="16761460" y="18219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5A5F2152-72B1-471A-8029-3FE598101DCD}"/>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271F43D8-2FE0-42C7-ADA5-85B8B4A133CA}"/>
            </a:ext>
          </a:extLst>
        </xdr:cNvPr>
        <xdr:cNvSpPr txBox="1"/>
      </xdr:nvSpPr>
      <xdr:spPr>
        <a:xfrm>
          <a:off x="19033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6950732A-F044-4DBE-A7D9-A2F197B21F15}"/>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C112C3AA-83AB-4879-BB3E-8FCAE5493999}"/>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20D5B073-049B-497B-A4BD-142AFEACAC51}"/>
            </a:ext>
          </a:extLst>
        </xdr:cNvPr>
        <xdr:cNvSpPr txBox="1"/>
      </xdr:nvSpPr>
      <xdr:spPr>
        <a:xfrm>
          <a:off x="166331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100965</xdr:rowOff>
    </xdr:from>
    <xdr:to>
      <xdr:col>116</xdr:col>
      <xdr:colOff>114300</xdr:colOff>
      <xdr:row>108</xdr:row>
      <xdr:rowOff>31115</xdr:rowOff>
    </xdr:to>
    <xdr:sp macro="" textlink="">
      <xdr:nvSpPr>
        <xdr:cNvPr id="833" name="楕円 832">
          <a:extLst>
            <a:ext uri="{FF2B5EF4-FFF2-40B4-BE49-F238E27FC236}">
              <a16:creationId xmlns:a16="http://schemas.microsoft.com/office/drawing/2014/main" id="{6403A06C-0041-4468-ACE4-DDDD84512392}"/>
            </a:ext>
          </a:extLst>
        </xdr:cNvPr>
        <xdr:cNvSpPr/>
      </xdr:nvSpPr>
      <xdr:spPr>
        <a:xfrm>
          <a:off x="19904710" y="18442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15875</xdr:rowOff>
    </xdr:from>
    <xdr:ext cx="469900" cy="259080"/>
    <xdr:sp macro="" textlink="">
      <xdr:nvSpPr>
        <xdr:cNvPr id="834" name="【公民館】&#10;一人当たり面積該当値テキスト">
          <a:extLst>
            <a:ext uri="{FF2B5EF4-FFF2-40B4-BE49-F238E27FC236}">
              <a16:creationId xmlns:a16="http://schemas.microsoft.com/office/drawing/2014/main" id="{4C6BC6D6-A6A8-4A33-BF5F-B440C6E7BB17}"/>
            </a:ext>
          </a:extLst>
        </xdr:cNvPr>
        <xdr:cNvSpPr txBox="1"/>
      </xdr:nvSpPr>
      <xdr:spPr>
        <a:xfrm>
          <a:off x="19985990" y="18364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6985</xdr:rowOff>
    </xdr:from>
    <xdr:to>
      <xdr:col>112</xdr:col>
      <xdr:colOff>38100</xdr:colOff>
      <xdr:row>107</xdr:row>
      <xdr:rowOff>109220</xdr:rowOff>
    </xdr:to>
    <xdr:sp macro="" textlink="">
      <xdr:nvSpPr>
        <xdr:cNvPr id="835" name="楕円 834">
          <a:extLst>
            <a:ext uri="{FF2B5EF4-FFF2-40B4-BE49-F238E27FC236}">
              <a16:creationId xmlns:a16="http://schemas.microsoft.com/office/drawing/2014/main" id="{5BE02256-7228-45BF-81AB-C80B7A4CAE4E}"/>
            </a:ext>
          </a:extLst>
        </xdr:cNvPr>
        <xdr:cNvSpPr/>
      </xdr:nvSpPr>
      <xdr:spPr>
        <a:xfrm>
          <a:off x="19161760" y="18354040"/>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57785</xdr:rowOff>
    </xdr:from>
    <xdr:to>
      <xdr:col>116</xdr:col>
      <xdr:colOff>63500</xdr:colOff>
      <xdr:row>107</xdr:row>
      <xdr:rowOff>151765</xdr:rowOff>
    </xdr:to>
    <xdr:cxnSp macro="">
      <xdr:nvCxnSpPr>
        <xdr:cNvPr id="836" name="直線コネクタ 835">
          <a:extLst>
            <a:ext uri="{FF2B5EF4-FFF2-40B4-BE49-F238E27FC236}">
              <a16:creationId xmlns:a16="http://schemas.microsoft.com/office/drawing/2014/main" id="{BEC33F46-6DE4-4407-9440-FBB078E901E0}"/>
            </a:ext>
          </a:extLst>
        </xdr:cNvPr>
        <xdr:cNvCxnSpPr/>
      </xdr:nvCxnSpPr>
      <xdr:spPr>
        <a:xfrm>
          <a:off x="19204940" y="18399125"/>
          <a:ext cx="74295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xdr:rowOff>
    </xdr:from>
    <xdr:to>
      <xdr:col>107</xdr:col>
      <xdr:colOff>101600</xdr:colOff>
      <xdr:row>107</xdr:row>
      <xdr:rowOff>115570</xdr:rowOff>
    </xdr:to>
    <xdr:sp macro="" textlink="">
      <xdr:nvSpPr>
        <xdr:cNvPr id="837" name="楕円 836">
          <a:extLst>
            <a:ext uri="{FF2B5EF4-FFF2-40B4-BE49-F238E27FC236}">
              <a16:creationId xmlns:a16="http://schemas.microsoft.com/office/drawing/2014/main" id="{192280C8-6CF7-43E1-B5B0-673E21A5E9C4}"/>
            </a:ext>
          </a:extLst>
        </xdr:cNvPr>
        <xdr:cNvSpPr/>
      </xdr:nvSpPr>
      <xdr:spPr>
        <a:xfrm>
          <a:off x="18345150" y="183629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57785</xdr:rowOff>
    </xdr:from>
    <xdr:to>
      <xdr:col>111</xdr:col>
      <xdr:colOff>177800</xdr:colOff>
      <xdr:row>107</xdr:row>
      <xdr:rowOff>64770</xdr:rowOff>
    </xdr:to>
    <xdr:cxnSp macro="">
      <xdr:nvCxnSpPr>
        <xdr:cNvPr id="838" name="直線コネクタ 837">
          <a:extLst>
            <a:ext uri="{FF2B5EF4-FFF2-40B4-BE49-F238E27FC236}">
              <a16:creationId xmlns:a16="http://schemas.microsoft.com/office/drawing/2014/main" id="{78280F5B-609F-4D24-A0DB-55A677609FCD}"/>
            </a:ext>
          </a:extLst>
        </xdr:cNvPr>
        <xdr:cNvCxnSpPr/>
      </xdr:nvCxnSpPr>
      <xdr:spPr>
        <a:xfrm flipV="1">
          <a:off x="18399760" y="18399125"/>
          <a:ext cx="8051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18415</xdr:rowOff>
    </xdr:from>
    <xdr:to>
      <xdr:col>102</xdr:col>
      <xdr:colOff>165100</xdr:colOff>
      <xdr:row>107</xdr:row>
      <xdr:rowOff>120650</xdr:rowOff>
    </xdr:to>
    <xdr:sp macro="" textlink="">
      <xdr:nvSpPr>
        <xdr:cNvPr id="839" name="楕円 838">
          <a:extLst>
            <a:ext uri="{FF2B5EF4-FFF2-40B4-BE49-F238E27FC236}">
              <a16:creationId xmlns:a16="http://schemas.microsoft.com/office/drawing/2014/main" id="{EDC18AF7-1664-41BA-A695-41D9AB4AE1B8}"/>
            </a:ext>
          </a:extLst>
        </xdr:cNvPr>
        <xdr:cNvSpPr/>
      </xdr:nvSpPr>
      <xdr:spPr>
        <a:xfrm>
          <a:off x="17547590" y="18367375"/>
          <a:ext cx="1092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64770</xdr:rowOff>
    </xdr:from>
    <xdr:to>
      <xdr:col>107</xdr:col>
      <xdr:colOff>50800</xdr:colOff>
      <xdr:row>107</xdr:row>
      <xdr:rowOff>69215</xdr:rowOff>
    </xdr:to>
    <xdr:cxnSp macro="">
      <xdr:nvCxnSpPr>
        <xdr:cNvPr id="840" name="直線コネクタ 839">
          <a:extLst>
            <a:ext uri="{FF2B5EF4-FFF2-40B4-BE49-F238E27FC236}">
              <a16:creationId xmlns:a16="http://schemas.microsoft.com/office/drawing/2014/main" id="{C4BB0669-3AB8-4F98-84DA-B5D0F9EAE9BC}"/>
            </a:ext>
          </a:extLst>
        </xdr:cNvPr>
        <xdr:cNvCxnSpPr/>
      </xdr:nvCxnSpPr>
      <xdr:spPr>
        <a:xfrm flipV="1">
          <a:off x="17602200" y="18408015"/>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20955</xdr:rowOff>
    </xdr:from>
    <xdr:to>
      <xdr:col>98</xdr:col>
      <xdr:colOff>38100</xdr:colOff>
      <xdr:row>107</xdr:row>
      <xdr:rowOff>122555</xdr:rowOff>
    </xdr:to>
    <xdr:sp macro="" textlink="">
      <xdr:nvSpPr>
        <xdr:cNvPr id="841" name="楕円 840">
          <a:extLst>
            <a:ext uri="{FF2B5EF4-FFF2-40B4-BE49-F238E27FC236}">
              <a16:creationId xmlns:a16="http://schemas.microsoft.com/office/drawing/2014/main" id="{B754C766-7C54-4E21-9DDA-3E888269A6B2}"/>
            </a:ext>
          </a:extLst>
        </xdr:cNvPr>
        <xdr:cNvSpPr/>
      </xdr:nvSpPr>
      <xdr:spPr>
        <a:xfrm>
          <a:off x="16761460" y="1836229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69215</xdr:rowOff>
    </xdr:from>
    <xdr:to>
      <xdr:col>102</xdr:col>
      <xdr:colOff>114300</xdr:colOff>
      <xdr:row>107</xdr:row>
      <xdr:rowOff>71755</xdr:rowOff>
    </xdr:to>
    <xdr:cxnSp macro="">
      <xdr:nvCxnSpPr>
        <xdr:cNvPr id="842" name="直線コネクタ 841">
          <a:extLst>
            <a:ext uri="{FF2B5EF4-FFF2-40B4-BE49-F238E27FC236}">
              <a16:creationId xmlns:a16="http://schemas.microsoft.com/office/drawing/2014/main" id="{4027044C-7A52-4FA1-857D-B25C8C48F4B4}"/>
            </a:ext>
          </a:extLst>
        </xdr:cNvPr>
        <xdr:cNvCxnSpPr/>
      </xdr:nvCxnSpPr>
      <xdr:spPr>
        <a:xfrm flipV="1">
          <a:off x="16804640" y="18412460"/>
          <a:ext cx="7975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97790</xdr:rowOff>
    </xdr:from>
    <xdr:ext cx="469900" cy="254635"/>
    <xdr:sp macro="" textlink="">
      <xdr:nvSpPr>
        <xdr:cNvPr id="843" name="n_1aveValue【公民館】&#10;一人当たり面積">
          <a:extLst>
            <a:ext uri="{FF2B5EF4-FFF2-40B4-BE49-F238E27FC236}">
              <a16:creationId xmlns:a16="http://schemas.microsoft.com/office/drawing/2014/main" id="{B0D6A65D-8B0C-4FBF-B73F-33D2DDA8A595}"/>
            </a:ext>
          </a:extLst>
        </xdr:cNvPr>
        <xdr:cNvSpPr txBox="1"/>
      </xdr:nvSpPr>
      <xdr:spPr>
        <a:xfrm>
          <a:off x="18982055" y="1792478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104775</xdr:rowOff>
    </xdr:from>
    <xdr:ext cx="465455" cy="259080"/>
    <xdr:sp macro="" textlink="">
      <xdr:nvSpPr>
        <xdr:cNvPr id="844" name="n_2aveValue【公民館】&#10;一人当たり面積">
          <a:extLst>
            <a:ext uri="{FF2B5EF4-FFF2-40B4-BE49-F238E27FC236}">
              <a16:creationId xmlns:a16="http://schemas.microsoft.com/office/drawing/2014/main" id="{4E0C0A49-EC11-499F-A8AC-77A735BFE94B}"/>
            </a:ext>
          </a:extLst>
        </xdr:cNvPr>
        <xdr:cNvSpPr txBox="1"/>
      </xdr:nvSpPr>
      <xdr:spPr>
        <a:xfrm>
          <a:off x="18181955" y="179336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134620</xdr:rowOff>
    </xdr:from>
    <xdr:ext cx="465455" cy="254635"/>
    <xdr:sp macro="" textlink="">
      <xdr:nvSpPr>
        <xdr:cNvPr id="845" name="n_3aveValue【公民館】&#10;一人当たり面積">
          <a:extLst>
            <a:ext uri="{FF2B5EF4-FFF2-40B4-BE49-F238E27FC236}">
              <a16:creationId xmlns:a16="http://schemas.microsoft.com/office/drawing/2014/main" id="{F98F03E5-E25A-4A94-A0AC-005EB58F8D70}"/>
            </a:ext>
          </a:extLst>
        </xdr:cNvPr>
        <xdr:cNvSpPr txBox="1"/>
      </xdr:nvSpPr>
      <xdr:spPr>
        <a:xfrm>
          <a:off x="17384395" y="179616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161925</xdr:rowOff>
    </xdr:from>
    <xdr:ext cx="465455" cy="259080"/>
    <xdr:sp macro="" textlink="">
      <xdr:nvSpPr>
        <xdr:cNvPr id="846" name="n_4aveValue【公民館】&#10;一人当たり面積">
          <a:extLst>
            <a:ext uri="{FF2B5EF4-FFF2-40B4-BE49-F238E27FC236}">
              <a16:creationId xmlns:a16="http://schemas.microsoft.com/office/drawing/2014/main" id="{F0028F6F-257F-4537-830A-9BF0D4202729}"/>
            </a:ext>
          </a:extLst>
        </xdr:cNvPr>
        <xdr:cNvSpPr txBox="1"/>
      </xdr:nvSpPr>
      <xdr:spPr>
        <a:xfrm>
          <a:off x="16588740" y="179946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99695</xdr:rowOff>
    </xdr:from>
    <xdr:ext cx="469900" cy="254635"/>
    <xdr:sp macro="" textlink="">
      <xdr:nvSpPr>
        <xdr:cNvPr id="847" name="n_1mainValue【公民館】&#10;一人当たり面積">
          <a:extLst>
            <a:ext uri="{FF2B5EF4-FFF2-40B4-BE49-F238E27FC236}">
              <a16:creationId xmlns:a16="http://schemas.microsoft.com/office/drawing/2014/main" id="{58EC87E0-A7C6-41D3-80D5-F59DDED227F3}"/>
            </a:ext>
          </a:extLst>
        </xdr:cNvPr>
        <xdr:cNvSpPr txBox="1"/>
      </xdr:nvSpPr>
      <xdr:spPr>
        <a:xfrm>
          <a:off x="18982055" y="1844103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106680</xdr:rowOff>
    </xdr:from>
    <xdr:ext cx="465455" cy="259080"/>
    <xdr:sp macro="" textlink="">
      <xdr:nvSpPr>
        <xdr:cNvPr id="848" name="n_2mainValue【公民館】&#10;一人当たり面積">
          <a:extLst>
            <a:ext uri="{FF2B5EF4-FFF2-40B4-BE49-F238E27FC236}">
              <a16:creationId xmlns:a16="http://schemas.microsoft.com/office/drawing/2014/main" id="{48BCEA36-6FC8-4F38-AE44-9587B0D824D9}"/>
            </a:ext>
          </a:extLst>
        </xdr:cNvPr>
        <xdr:cNvSpPr txBox="1"/>
      </xdr:nvSpPr>
      <xdr:spPr>
        <a:xfrm>
          <a:off x="18181955" y="184499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111125</xdr:rowOff>
    </xdr:from>
    <xdr:ext cx="465455" cy="254635"/>
    <xdr:sp macro="" textlink="">
      <xdr:nvSpPr>
        <xdr:cNvPr id="849" name="n_3mainValue【公民館】&#10;一人当たり面積">
          <a:extLst>
            <a:ext uri="{FF2B5EF4-FFF2-40B4-BE49-F238E27FC236}">
              <a16:creationId xmlns:a16="http://schemas.microsoft.com/office/drawing/2014/main" id="{B04F0737-7F71-468C-8FA9-A30D9999041B}"/>
            </a:ext>
          </a:extLst>
        </xdr:cNvPr>
        <xdr:cNvSpPr txBox="1"/>
      </xdr:nvSpPr>
      <xdr:spPr>
        <a:xfrm>
          <a:off x="17384395" y="184562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113665</xdr:rowOff>
    </xdr:from>
    <xdr:ext cx="465455" cy="258445"/>
    <xdr:sp macro="" textlink="">
      <xdr:nvSpPr>
        <xdr:cNvPr id="850" name="n_4mainValue【公民館】&#10;一人当たり面積">
          <a:extLst>
            <a:ext uri="{FF2B5EF4-FFF2-40B4-BE49-F238E27FC236}">
              <a16:creationId xmlns:a16="http://schemas.microsoft.com/office/drawing/2014/main" id="{B10668A3-AC50-4652-94C4-9D0A9C536895}"/>
            </a:ext>
          </a:extLst>
        </xdr:cNvPr>
        <xdr:cNvSpPr txBox="1"/>
      </xdr:nvSpPr>
      <xdr:spPr>
        <a:xfrm>
          <a:off x="16588740" y="1845881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8DDC30A9-D077-46F4-8A81-01E3FD8E957E}"/>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D4DD15F5-0916-41BA-B559-7BCC8FB42036}"/>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A1BD7E18-B629-443E-B1AA-552E7BF3BE69}"/>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類似団体と比較して、認定こども園・幼稚園・保育所、児童館及び公民館で類似団体より有形固定資産減価償却率が高くなっている。特に認定こども園・幼稚園・保育所については、平成28年度に新設した「おみがわこども園」を民間事業者に譲渡したことが有形固定資産減価償却率が大幅に高くなった主な要因と考えられる。</a:t>
          </a:r>
        </a:p>
        <a:p>
          <a:r>
            <a:rPr kumimoji="1" lang="ja-JP" altLang="en-US" sz="1300">
              <a:solidFill>
                <a:sysClr val="windowText" lastClr="000000"/>
              </a:solidFill>
              <a:latin typeface="ＭＳ Ｐゴシック"/>
              <a:ea typeface="ＭＳ Ｐゴシック"/>
            </a:rPr>
            <a:t>今後も個別施設計画等に基づき、適切な管理を行うとともに、公共施設マネジメントを進める必要がある。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511D97-6CBF-45DE-B048-1A1D89C6A72A}"/>
            </a:ext>
          </a:extLst>
        </xdr:cNvPr>
        <xdr:cNvSpPr/>
      </xdr:nvSpPr>
      <xdr:spPr>
        <a:xfrm>
          <a:off x="574040" y="130810"/>
          <a:ext cx="11427460"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B70F93-A916-40E7-98D7-84E60EE1800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82E228-CE0F-4232-A501-E354ED5CC2F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6BF6A1-E814-4007-ABEA-BA4969C4409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千葉県香取市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3B7104-69C0-4741-881F-90D8ABAE7B6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21AC7D-C5E6-480C-A6EF-DFC095C2D87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7D5C7BC-133C-42D8-8D59-CEAC5316FD9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47C200-DE94-4C44-9899-84C092491CC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84FD1F-5590-4842-92ED-7720DA50962E}"/>
            </a:ext>
          </a:extLst>
        </xdr:cNvPr>
        <xdr:cNvSpPr/>
      </xdr:nvSpPr>
      <xdr:spPr>
        <a:xfrm>
          <a:off x="816610" y="91694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629CD4-CA4A-4CD6-9FFE-79FA9EFDC1EF}"/>
            </a:ext>
          </a:extLst>
        </xdr:cNvPr>
        <xdr:cNvSpPr/>
      </xdr:nvSpPr>
      <xdr:spPr>
        <a:xfrm>
          <a:off x="2016760" y="91694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70,791
69,208
262.35
38,891,442
36,564,747
2,170,259
20,536,420
38,492,344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2372DAF-0578-49A5-B293-F92C6F708143}"/>
            </a:ext>
          </a:extLst>
        </xdr:cNvPr>
        <xdr:cNvSpPr/>
      </xdr:nvSpPr>
      <xdr:spPr>
        <a:xfrm>
          <a:off x="3216910" y="91694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1018597-3FB0-4B9B-B43D-CEC500863720}"/>
            </a:ext>
          </a:extLst>
        </xdr:cNvPr>
        <xdr:cNvSpPr/>
      </xdr:nvSpPr>
      <xdr:spPr>
        <a:xfrm>
          <a:off x="4588510" y="941705"/>
          <a:ext cx="181483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1BEB4DA-3883-487D-A91E-14AA63B920DE}"/>
            </a:ext>
          </a:extLst>
        </xdr:cNvPr>
        <xdr:cNvSpPr/>
      </xdr:nvSpPr>
      <xdr:spPr>
        <a:xfrm>
          <a:off x="6403340" y="941705"/>
          <a:ext cx="114046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5.2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6BA5378-4839-4EDD-B0AD-BB42F026F8FF}"/>
            </a:ext>
          </a:extLst>
        </xdr:cNvPr>
        <xdr:cNvSpPr/>
      </xdr:nvSpPr>
      <xdr:spPr>
        <a:xfrm>
          <a:off x="7603490" y="948690"/>
          <a:ext cx="585470" cy="9455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7A0F44-BA1D-4A28-98D9-9CA38F0F7AE0}"/>
            </a:ext>
          </a:extLst>
        </xdr:cNvPr>
        <xdr:cNvSpPr/>
      </xdr:nvSpPr>
      <xdr:spPr>
        <a:xfrm>
          <a:off x="4588510" y="1714500"/>
          <a:ext cx="181483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BA86472-E744-4C5F-A3D0-A9CC68422206}"/>
            </a:ext>
          </a:extLst>
        </xdr:cNvPr>
        <xdr:cNvSpPr/>
      </xdr:nvSpPr>
      <xdr:spPr>
        <a:xfrm>
          <a:off x="6474460" y="1714500"/>
          <a:ext cx="308610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621E25-7972-465F-9C70-BD87FA001E6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67D63EC-38A2-4DAA-B33D-5581BD5EF3E4}"/>
            </a:ext>
          </a:extLst>
        </xdr:cNvPr>
        <xdr:cNvSpPr/>
      </xdr:nvSpPr>
      <xdr:spPr>
        <a:xfrm>
          <a:off x="10206990" y="948690"/>
          <a:ext cx="120015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0AE078-76A9-4F17-84FA-AC0D5FFC9629}"/>
            </a:ext>
          </a:extLst>
        </xdr:cNvPr>
        <xdr:cNvSpPr/>
      </xdr:nvSpPr>
      <xdr:spPr>
        <a:xfrm>
          <a:off x="10206990" y="1215390"/>
          <a:ext cx="12001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3702E8-5890-4785-8FF8-B2A1117432A4}"/>
            </a:ext>
          </a:extLst>
        </xdr:cNvPr>
        <xdr:cNvSpPr/>
      </xdr:nvSpPr>
      <xdr:spPr>
        <a:xfrm>
          <a:off x="10206990" y="1551305"/>
          <a:ext cx="131000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101E65-0AC6-4EB1-9C4A-15002B3D7C78}"/>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4A1650-5CA4-4CFC-B34B-8D6DFEA34D3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D43E50-7994-40F2-A8F7-5B764939781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CBE991-43C3-4FBB-A272-F5E901A92DE2}"/>
            </a:ext>
          </a:extLst>
        </xdr:cNvPr>
        <xdr:cNvCxnSpPr/>
      </xdr:nvCxnSpPr>
      <xdr:spPr>
        <a:xfrm>
          <a:off x="10135235" y="15240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24941A-5E38-4ABC-AD3B-8611FC9AB327}"/>
            </a:ext>
          </a:extLst>
        </xdr:cNvPr>
        <xdr:cNvCxnSpPr/>
      </xdr:nvCxnSpPr>
      <xdr:spPr>
        <a:xfrm>
          <a:off x="10074910" y="152400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3DBA38-F54F-4877-B675-75ADA3A84E73}"/>
            </a:ext>
          </a:extLst>
        </xdr:cNvPr>
        <xdr:cNvCxnSpPr/>
      </xdr:nvCxnSpPr>
      <xdr:spPr>
        <a:xfrm flipV="1">
          <a:off x="10135235" y="176403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9DA792-B0C0-4D27-B3F7-8BCE3F8A9146}"/>
            </a:ext>
          </a:extLst>
        </xdr:cNvPr>
        <xdr:cNvCxnSpPr/>
      </xdr:nvCxnSpPr>
      <xdr:spPr>
        <a:xfrm>
          <a:off x="10074910" y="190119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B6E70025-75BD-4416-88D1-FE6054424C04}"/>
            </a:ext>
          </a:extLst>
        </xdr:cNvPr>
        <xdr:cNvSpPr txBox="1"/>
      </xdr:nvSpPr>
      <xdr:spPr>
        <a:xfrm>
          <a:off x="645160" y="279781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F758D629-F718-4806-8967-4644680E0983}"/>
            </a:ext>
          </a:extLst>
        </xdr:cNvPr>
        <xdr:cNvSpPr txBox="1"/>
      </xdr:nvSpPr>
      <xdr:spPr>
        <a:xfrm>
          <a:off x="645160" y="310769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BD773DA7-D9A7-466C-A475-6BC896BE2867}"/>
            </a:ext>
          </a:extLst>
        </xdr:cNvPr>
        <xdr:cNvSpPr txBox="1"/>
      </xdr:nvSpPr>
      <xdr:spPr>
        <a:xfrm>
          <a:off x="6451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635"/>
    <xdr:sp macro="" textlink="">
      <xdr:nvSpPr>
        <xdr:cNvPr id="32" name="テキスト ボックス 31">
          <a:extLst>
            <a:ext uri="{FF2B5EF4-FFF2-40B4-BE49-F238E27FC236}">
              <a16:creationId xmlns:a16="http://schemas.microsoft.com/office/drawing/2014/main" id="{D67B825E-45CB-497D-87B8-9A239A717BCE}"/>
            </a:ext>
          </a:extLst>
        </xdr:cNvPr>
        <xdr:cNvSpPr txBox="1"/>
      </xdr:nvSpPr>
      <xdr:spPr>
        <a:xfrm>
          <a:off x="645160" y="3744595"/>
          <a:ext cx="4433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3960C2-12B4-451C-BBA0-87DDDC784EB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53DCFA-7194-48B4-B9E0-A0D254181764}"/>
            </a:ext>
          </a:extLst>
        </xdr:cNvPr>
        <xdr:cNvSpPr/>
      </xdr:nvSpPr>
      <xdr:spPr>
        <a:xfrm>
          <a:off x="8166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4B65C23-5AC4-4CDD-99AC-D65B4FD82BFC}"/>
            </a:ext>
          </a:extLst>
        </xdr:cNvPr>
        <xdr:cNvSpPr/>
      </xdr:nvSpPr>
      <xdr:spPr>
        <a:xfrm>
          <a:off x="8166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DC9845-3E7A-489D-B409-F7938E96C55B}"/>
            </a:ext>
          </a:extLst>
        </xdr:cNvPr>
        <xdr:cNvSpPr/>
      </xdr:nvSpPr>
      <xdr:spPr>
        <a:xfrm>
          <a:off x="17145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5304CBB-41BE-4F8E-A130-6932CA584183}"/>
            </a:ext>
          </a:extLst>
        </xdr:cNvPr>
        <xdr:cNvSpPr/>
      </xdr:nvSpPr>
      <xdr:spPr>
        <a:xfrm>
          <a:off x="17145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B5800E-781A-4E4F-9C25-89D46A29FBF8}"/>
            </a:ext>
          </a:extLst>
        </xdr:cNvPr>
        <xdr:cNvSpPr/>
      </xdr:nvSpPr>
      <xdr:spPr>
        <a:xfrm>
          <a:off x="27432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C45025D-B7E9-4E9E-92B1-42A1073221F1}"/>
            </a:ext>
          </a:extLst>
        </xdr:cNvPr>
        <xdr:cNvSpPr/>
      </xdr:nvSpPr>
      <xdr:spPr>
        <a:xfrm>
          <a:off x="27432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FD9B095-4310-474C-905D-27BE670B5A4E}"/>
            </a:ext>
          </a:extLst>
        </xdr:cNvPr>
        <xdr:cNvSpPr/>
      </xdr:nvSpPr>
      <xdr:spPr>
        <a:xfrm>
          <a:off x="6858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005" cy="225425"/>
    <xdr:sp macro="" textlink="">
      <xdr:nvSpPr>
        <xdr:cNvPr id="41" name="テキスト ボックス 40">
          <a:extLst>
            <a:ext uri="{FF2B5EF4-FFF2-40B4-BE49-F238E27FC236}">
              <a16:creationId xmlns:a16="http://schemas.microsoft.com/office/drawing/2014/main" id="{D39D1BB8-210D-4131-AA58-DA76FF4CC2FA}"/>
            </a:ext>
          </a:extLst>
        </xdr:cNvPr>
        <xdr:cNvSpPr txBox="1"/>
      </xdr:nvSpPr>
      <xdr:spPr>
        <a:xfrm>
          <a:off x="66675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7015A42-7A5F-4030-B276-C19DA8443CC2}"/>
            </a:ext>
          </a:extLst>
        </xdr:cNvPr>
        <xdr:cNvCxnSpPr/>
      </xdr:nvCxnSpPr>
      <xdr:spPr>
        <a:xfrm>
          <a:off x="6858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2915" cy="259080"/>
    <xdr:sp macro="" textlink="">
      <xdr:nvSpPr>
        <xdr:cNvPr id="43" name="テキスト ボックス 42">
          <a:extLst>
            <a:ext uri="{FF2B5EF4-FFF2-40B4-BE49-F238E27FC236}">
              <a16:creationId xmlns:a16="http://schemas.microsoft.com/office/drawing/2014/main" id="{76A51657-A331-4D61-BA55-39867061626B}"/>
            </a:ext>
          </a:extLst>
        </xdr:cNvPr>
        <xdr:cNvSpPr txBox="1"/>
      </xdr:nvSpPr>
      <xdr:spPr>
        <a:xfrm>
          <a:off x="273685" y="7475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9200D5C3-9D2B-49A0-8692-0CE9E949122C}"/>
            </a:ext>
          </a:extLst>
        </xdr:cNvPr>
        <xdr:cNvCxnSpPr/>
      </xdr:nvCxnSpPr>
      <xdr:spPr>
        <a:xfrm>
          <a:off x="685800" y="729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2915" cy="254635"/>
    <xdr:sp macro="" textlink="">
      <xdr:nvSpPr>
        <xdr:cNvPr id="45" name="テキスト ボックス 44">
          <a:extLst>
            <a:ext uri="{FF2B5EF4-FFF2-40B4-BE49-F238E27FC236}">
              <a16:creationId xmlns:a16="http://schemas.microsoft.com/office/drawing/2014/main" id="{0281A5F1-C73E-4457-93F9-0B2EB662A02C}"/>
            </a:ext>
          </a:extLst>
        </xdr:cNvPr>
        <xdr:cNvSpPr txBox="1"/>
      </xdr:nvSpPr>
      <xdr:spPr>
        <a:xfrm>
          <a:off x="273685" y="715327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81520BDE-4D05-4270-871F-CE63ACB7F6F3}"/>
            </a:ext>
          </a:extLst>
        </xdr:cNvPr>
        <xdr:cNvCxnSpPr/>
      </xdr:nvCxnSpPr>
      <xdr:spPr>
        <a:xfrm>
          <a:off x="685800" y="6965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DB57EF2C-9AB5-48FB-A28A-F010176A0042}"/>
            </a:ext>
          </a:extLst>
        </xdr:cNvPr>
        <xdr:cNvSpPr txBox="1"/>
      </xdr:nvSpPr>
      <xdr:spPr>
        <a:xfrm>
          <a:off x="343535" y="6820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3497ECA0-8D27-455B-BC92-A61400BB82F3}"/>
            </a:ext>
          </a:extLst>
        </xdr:cNvPr>
        <xdr:cNvCxnSpPr/>
      </xdr:nvCxnSpPr>
      <xdr:spPr>
        <a:xfrm>
          <a:off x="685800" y="664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4635"/>
    <xdr:sp macro="" textlink="">
      <xdr:nvSpPr>
        <xdr:cNvPr id="49" name="テキスト ボックス 48">
          <a:extLst>
            <a:ext uri="{FF2B5EF4-FFF2-40B4-BE49-F238E27FC236}">
              <a16:creationId xmlns:a16="http://schemas.microsoft.com/office/drawing/2014/main" id="{B6D15E4A-3B5D-4900-9CE2-380ABFCE970A}"/>
            </a:ext>
          </a:extLst>
        </xdr:cNvPr>
        <xdr:cNvSpPr txBox="1"/>
      </xdr:nvSpPr>
      <xdr:spPr>
        <a:xfrm>
          <a:off x="343535" y="649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8F7AEBA9-B474-4C5C-8414-68568F9E9642}"/>
            </a:ext>
          </a:extLst>
        </xdr:cNvPr>
        <xdr:cNvCxnSpPr/>
      </xdr:nvCxnSpPr>
      <xdr:spPr>
        <a:xfrm>
          <a:off x="685800" y="6311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2A7FCE22-10FB-4662-AB68-8D97745283A1}"/>
            </a:ext>
          </a:extLst>
        </xdr:cNvPr>
        <xdr:cNvSpPr txBox="1"/>
      </xdr:nvSpPr>
      <xdr:spPr>
        <a:xfrm>
          <a:off x="343535" y="61753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5EB8FE5F-9362-433D-A56C-4C3336C32122}"/>
            </a:ext>
          </a:extLst>
        </xdr:cNvPr>
        <xdr:cNvCxnSpPr/>
      </xdr:nvCxnSpPr>
      <xdr:spPr>
        <a:xfrm>
          <a:off x="685800" y="5989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3A3C98A8-1506-4E7C-8D48-4A825F34C8FB}"/>
            </a:ext>
          </a:extLst>
        </xdr:cNvPr>
        <xdr:cNvSpPr txBox="1"/>
      </xdr:nvSpPr>
      <xdr:spPr>
        <a:xfrm>
          <a:off x="343535" y="584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A5657725-84A3-4D20-B029-7CB28912D675}"/>
            </a:ext>
          </a:extLst>
        </xdr:cNvPr>
        <xdr:cNvCxnSpPr/>
      </xdr:nvCxnSpPr>
      <xdr:spPr>
        <a:xfrm>
          <a:off x="685800" y="566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4645" cy="254635"/>
    <xdr:sp macro="" textlink="">
      <xdr:nvSpPr>
        <xdr:cNvPr id="55" name="テキスト ボックス 54">
          <a:extLst>
            <a:ext uri="{FF2B5EF4-FFF2-40B4-BE49-F238E27FC236}">
              <a16:creationId xmlns:a16="http://schemas.microsoft.com/office/drawing/2014/main" id="{6A2F627C-14C7-453C-8E3F-CD0684900933}"/>
            </a:ext>
          </a:extLst>
        </xdr:cNvPr>
        <xdr:cNvSpPr txBox="1"/>
      </xdr:nvSpPr>
      <xdr:spPr>
        <a:xfrm>
          <a:off x="386715" y="5516245"/>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F6ABB2F-E1E1-4052-9E95-778114BBEB2B}"/>
            </a:ext>
          </a:extLst>
        </xdr:cNvPr>
        <xdr:cNvCxnSpPr/>
      </xdr:nvCxnSpPr>
      <xdr:spPr>
        <a:xfrm>
          <a:off x="6858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5607055-34B9-4EEF-B141-8E3C6F5A05A1}"/>
            </a:ext>
          </a:extLst>
        </xdr:cNvPr>
        <xdr:cNvSpPr/>
      </xdr:nvSpPr>
      <xdr:spPr>
        <a:xfrm>
          <a:off x="6858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6350</xdr:rowOff>
    </xdr:from>
    <xdr:to>
      <xdr:col>24</xdr:col>
      <xdr:colOff>62865</xdr:colOff>
      <xdr:row>41</xdr:row>
      <xdr:rowOff>109220</xdr:rowOff>
    </xdr:to>
    <xdr:cxnSp macro="">
      <xdr:nvCxnSpPr>
        <xdr:cNvPr id="58" name="直線コネクタ 57">
          <a:extLst>
            <a:ext uri="{FF2B5EF4-FFF2-40B4-BE49-F238E27FC236}">
              <a16:creationId xmlns:a16="http://schemas.microsoft.com/office/drawing/2014/main" id="{D1DB3FB3-3338-4BFB-9A29-AB9F1723554E}"/>
            </a:ext>
          </a:extLst>
        </xdr:cNvPr>
        <xdr:cNvCxnSpPr/>
      </xdr:nvCxnSpPr>
      <xdr:spPr>
        <a:xfrm flipV="1">
          <a:off x="4173855" y="5837555"/>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112395</xdr:rowOff>
    </xdr:from>
    <xdr:ext cx="405130" cy="254635"/>
    <xdr:sp macro="" textlink="">
      <xdr:nvSpPr>
        <xdr:cNvPr id="59" name="【図書館】&#10;有形固定資産減価償却率最小値テキスト">
          <a:extLst>
            <a:ext uri="{FF2B5EF4-FFF2-40B4-BE49-F238E27FC236}">
              <a16:creationId xmlns:a16="http://schemas.microsoft.com/office/drawing/2014/main" id="{B80D671E-D4ED-4ACB-B409-CAD5A04DC725}"/>
            </a:ext>
          </a:extLst>
        </xdr:cNvPr>
        <xdr:cNvSpPr txBox="1"/>
      </xdr:nvSpPr>
      <xdr:spPr>
        <a:xfrm>
          <a:off x="4212590" y="714184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90.5</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109220</xdr:rowOff>
    </xdr:from>
    <xdr:to>
      <xdr:col>24</xdr:col>
      <xdr:colOff>152400</xdr:colOff>
      <xdr:row>41</xdr:row>
      <xdr:rowOff>109220</xdr:rowOff>
    </xdr:to>
    <xdr:cxnSp macro="">
      <xdr:nvCxnSpPr>
        <xdr:cNvPr id="60" name="直線コネクタ 59">
          <a:extLst>
            <a:ext uri="{FF2B5EF4-FFF2-40B4-BE49-F238E27FC236}">
              <a16:creationId xmlns:a16="http://schemas.microsoft.com/office/drawing/2014/main" id="{F8383A64-B041-4CE8-AE29-584008400CD7}"/>
            </a:ext>
          </a:extLst>
        </xdr:cNvPr>
        <xdr:cNvCxnSpPr/>
      </xdr:nvCxnSpPr>
      <xdr:spPr>
        <a:xfrm>
          <a:off x="4112260" y="71367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123825</xdr:rowOff>
    </xdr:from>
    <xdr:ext cx="405130" cy="254635"/>
    <xdr:sp macro="" textlink="">
      <xdr:nvSpPr>
        <xdr:cNvPr id="61" name="【図書館】&#10;有形固定資産減価償却率最大値テキスト">
          <a:extLst>
            <a:ext uri="{FF2B5EF4-FFF2-40B4-BE49-F238E27FC236}">
              <a16:creationId xmlns:a16="http://schemas.microsoft.com/office/drawing/2014/main" id="{4288E285-7FF8-4963-A7DF-B8F83BD320B9}"/>
            </a:ext>
          </a:extLst>
        </xdr:cNvPr>
        <xdr:cNvSpPr txBox="1"/>
      </xdr:nvSpPr>
      <xdr:spPr>
        <a:xfrm>
          <a:off x="4212590" y="561213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6350</xdr:rowOff>
    </xdr:from>
    <xdr:to>
      <xdr:col>24</xdr:col>
      <xdr:colOff>152400</xdr:colOff>
      <xdr:row>34</xdr:row>
      <xdr:rowOff>6350</xdr:rowOff>
    </xdr:to>
    <xdr:cxnSp macro="">
      <xdr:nvCxnSpPr>
        <xdr:cNvPr id="62" name="直線コネクタ 61">
          <a:extLst>
            <a:ext uri="{FF2B5EF4-FFF2-40B4-BE49-F238E27FC236}">
              <a16:creationId xmlns:a16="http://schemas.microsoft.com/office/drawing/2014/main" id="{2E9B7120-2C20-474C-845E-FA488ADB2D20}"/>
            </a:ext>
          </a:extLst>
        </xdr:cNvPr>
        <xdr:cNvCxnSpPr/>
      </xdr:nvCxnSpPr>
      <xdr:spPr>
        <a:xfrm>
          <a:off x="4112260" y="58375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147320</xdr:rowOff>
    </xdr:from>
    <xdr:ext cx="405130" cy="259080"/>
    <xdr:sp macro="" textlink="">
      <xdr:nvSpPr>
        <xdr:cNvPr id="63" name="【図書館】&#10;有形固定資産減価償却率平均値テキスト">
          <a:extLst>
            <a:ext uri="{FF2B5EF4-FFF2-40B4-BE49-F238E27FC236}">
              <a16:creationId xmlns:a16="http://schemas.microsoft.com/office/drawing/2014/main" id="{190BBBAE-0845-4085-A404-9553CF8E5A35}"/>
            </a:ext>
          </a:extLst>
        </xdr:cNvPr>
        <xdr:cNvSpPr txBox="1"/>
      </xdr:nvSpPr>
      <xdr:spPr>
        <a:xfrm>
          <a:off x="4212590" y="63176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168910</xdr:rowOff>
    </xdr:from>
    <xdr:to>
      <xdr:col>24</xdr:col>
      <xdr:colOff>114300</xdr:colOff>
      <xdr:row>37</xdr:row>
      <xdr:rowOff>99060</xdr:rowOff>
    </xdr:to>
    <xdr:sp macro="" textlink="">
      <xdr:nvSpPr>
        <xdr:cNvPr id="64" name="フローチャート: 判断 63">
          <a:extLst>
            <a:ext uri="{FF2B5EF4-FFF2-40B4-BE49-F238E27FC236}">
              <a16:creationId xmlns:a16="http://schemas.microsoft.com/office/drawing/2014/main" id="{4F1107B9-94BA-4B72-90B7-DFEA67616056}"/>
            </a:ext>
          </a:extLst>
        </xdr:cNvPr>
        <xdr:cNvSpPr/>
      </xdr:nvSpPr>
      <xdr:spPr>
        <a:xfrm>
          <a:off x="4131310" y="634492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133350</xdr:rowOff>
    </xdr:from>
    <xdr:to>
      <xdr:col>20</xdr:col>
      <xdr:colOff>38100</xdr:colOff>
      <xdr:row>37</xdr:row>
      <xdr:rowOff>63500</xdr:rowOff>
    </xdr:to>
    <xdr:sp macro="" textlink="">
      <xdr:nvSpPr>
        <xdr:cNvPr id="65" name="フローチャート: 判断 64">
          <a:extLst>
            <a:ext uri="{FF2B5EF4-FFF2-40B4-BE49-F238E27FC236}">
              <a16:creationId xmlns:a16="http://schemas.microsoft.com/office/drawing/2014/main" id="{BF288EB9-A1B0-4A5B-9526-6EDDF7E4720B}"/>
            </a:ext>
          </a:extLst>
        </xdr:cNvPr>
        <xdr:cNvSpPr/>
      </xdr:nvSpPr>
      <xdr:spPr>
        <a:xfrm>
          <a:off x="3388360" y="63017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121920</xdr:rowOff>
    </xdr:from>
    <xdr:to>
      <xdr:col>15</xdr:col>
      <xdr:colOff>101600</xdr:colOff>
      <xdr:row>37</xdr:row>
      <xdr:rowOff>52070</xdr:rowOff>
    </xdr:to>
    <xdr:sp macro="" textlink="">
      <xdr:nvSpPr>
        <xdr:cNvPr id="66" name="フローチャート: 判断 65">
          <a:extLst>
            <a:ext uri="{FF2B5EF4-FFF2-40B4-BE49-F238E27FC236}">
              <a16:creationId xmlns:a16="http://schemas.microsoft.com/office/drawing/2014/main" id="{B468A0B7-1B08-4A45-BBDF-BE761672E2E5}"/>
            </a:ext>
          </a:extLst>
        </xdr:cNvPr>
        <xdr:cNvSpPr/>
      </xdr:nvSpPr>
      <xdr:spPr>
        <a:xfrm>
          <a:off x="2571750" y="62960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125095</xdr:rowOff>
    </xdr:from>
    <xdr:to>
      <xdr:col>10</xdr:col>
      <xdr:colOff>165100</xdr:colOff>
      <xdr:row>37</xdr:row>
      <xdr:rowOff>55245</xdr:rowOff>
    </xdr:to>
    <xdr:sp macro="" textlink="">
      <xdr:nvSpPr>
        <xdr:cNvPr id="67" name="フローチャート: 判断 66">
          <a:extLst>
            <a:ext uri="{FF2B5EF4-FFF2-40B4-BE49-F238E27FC236}">
              <a16:creationId xmlns:a16="http://schemas.microsoft.com/office/drawing/2014/main" id="{F4805BB0-6787-429A-BA32-5DD0C0E7B671}"/>
            </a:ext>
          </a:extLst>
        </xdr:cNvPr>
        <xdr:cNvSpPr/>
      </xdr:nvSpPr>
      <xdr:spPr>
        <a:xfrm>
          <a:off x="1774190" y="62992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111760</xdr:rowOff>
    </xdr:from>
    <xdr:to>
      <xdr:col>6</xdr:col>
      <xdr:colOff>38100</xdr:colOff>
      <xdr:row>37</xdr:row>
      <xdr:rowOff>41910</xdr:rowOff>
    </xdr:to>
    <xdr:sp macro="" textlink="">
      <xdr:nvSpPr>
        <xdr:cNvPr id="68" name="フローチャート: 判断 67">
          <a:extLst>
            <a:ext uri="{FF2B5EF4-FFF2-40B4-BE49-F238E27FC236}">
              <a16:creationId xmlns:a16="http://schemas.microsoft.com/office/drawing/2014/main" id="{F74E514D-1E18-4064-B1E0-77DF670CAB22}"/>
            </a:ext>
          </a:extLst>
        </xdr:cNvPr>
        <xdr:cNvSpPr/>
      </xdr:nvSpPr>
      <xdr:spPr>
        <a:xfrm>
          <a:off x="988060" y="62839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3060F27-2970-4C7D-8190-AF1B011F5F30}"/>
            </a:ext>
          </a:extLst>
        </xdr:cNvPr>
        <xdr:cNvSpPr txBox="1"/>
      </xdr:nvSpPr>
      <xdr:spPr>
        <a:xfrm>
          <a:off x="40030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491A83BB-1959-44E9-99E1-070061BA2FF1}"/>
            </a:ext>
          </a:extLst>
        </xdr:cNvPr>
        <xdr:cNvSpPr txBox="1"/>
      </xdr:nvSpPr>
      <xdr:spPr>
        <a:xfrm>
          <a:off x="32600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8DF2F24E-CEEE-47EB-B54D-D4DECFDECCC6}"/>
            </a:ext>
          </a:extLst>
        </xdr:cNvPr>
        <xdr:cNvSpPr txBox="1"/>
      </xdr:nvSpPr>
      <xdr:spPr>
        <a:xfrm>
          <a:off x="24549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9BF94B63-6241-4691-BEE0-F62974A61EA7}"/>
            </a:ext>
          </a:extLst>
        </xdr:cNvPr>
        <xdr:cNvSpPr txBox="1"/>
      </xdr:nvSpPr>
      <xdr:spPr>
        <a:xfrm>
          <a:off x="1657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37C9991E-404B-4AD2-AD71-5CF9394C4D1C}"/>
            </a:ext>
          </a:extLst>
        </xdr:cNvPr>
        <xdr:cNvSpPr txBox="1"/>
      </xdr:nvSpPr>
      <xdr:spPr>
        <a:xfrm>
          <a:off x="859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35</xdr:row>
      <xdr:rowOff>66040</xdr:rowOff>
    </xdr:from>
    <xdr:to>
      <xdr:col>24</xdr:col>
      <xdr:colOff>114300</xdr:colOff>
      <xdr:row>35</xdr:row>
      <xdr:rowOff>167640</xdr:rowOff>
    </xdr:to>
    <xdr:sp macro="" textlink="">
      <xdr:nvSpPr>
        <xdr:cNvPr id="74" name="楕円 73">
          <a:extLst>
            <a:ext uri="{FF2B5EF4-FFF2-40B4-BE49-F238E27FC236}">
              <a16:creationId xmlns:a16="http://schemas.microsoft.com/office/drawing/2014/main" id="{2322E58A-889A-416B-ADBF-E4979AED9B90}"/>
            </a:ext>
          </a:extLst>
        </xdr:cNvPr>
        <xdr:cNvSpPr/>
      </xdr:nvSpPr>
      <xdr:spPr>
        <a:xfrm>
          <a:off x="4131310" y="60648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88900</xdr:rowOff>
    </xdr:from>
    <xdr:ext cx="405130" cy="254635"/>
    <xdr:sp macro="" textlink="">
      <xdr:nvSpPr>
        <xdr:cNvPr id="75" name="【図書館】&#10;有形固定資産減価償却率該当値テキスト">
          <a:extLst>
            <a:ext uri="{FF2B5EF4-FFF2-40B4-BE49-F238E27FC236}">
              <a16:creationId xmlns:a16="http://schemas.microsoft.com/office/drawing/2014/main" id="{7BD43EFC-3CDB-4C45-8987-5F91990AB450}"/>
            </a:ext>
          </a:extLst>
        </xdr:cNvPr>
        <xdr:cNvSpPr txBox="1"/>
      </xdr:nvSpPr>
      <xdr:spPr>
        <a:xfrm>
          <a:off x="4212590" y="59220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53340</xdr:rowOff>
    </xdr:from>
    <xdr:to>
      <xdr:col>20</xdr:col>
      <xdr:colOff>38100</xdr:colOff>
      <xdr:row>36</xdr:row>
      <xdr:rowOff>154940</xdr:rowOff>
    </xdr:to>
    <xdr:sp macro="" textlink="">
      <xdr:nvSpPr>
        <xdr:cNvPr id="76" name="楕円 75">
          <a:extLst>
            <a:ext uri="{FF2B5EF4-FFF2-40B4-BE49-F238E27FC236}">
              <a16:creationId xmlns:a16="http://schemas.microsoft.com/office/drawing/2014/main" id="{87AF1B2E-8F26-41FF-BDE4-87141C807858}"/>
            </a:ext>
          </a:extLst>
        </xdr:cNvPr>
        <xdr:cNvSpPr/>
      </xdr:nvSpPr>
      <xdr:spPr>
        <a:xfrm>
          <a:off x="3388360" y="6229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116840</xdr:rowOff>
    </xdr:from>
    <xdr:to>
      <xdr:col>24</xdr:col>
      <xdr:colOff>63500</xdr:colOff>
      <xdr:row>36</xdr:row>
      <xdr:rowOff>104140</xdr:rowOff>
    </xdr:to>
    <xdr:cxnSp macro="">
      <xdr:nvCxnSpPr>
        <xdr:cNvPr id="77" name="直線コネクタ 76">
          <a:extLst>
            <a:ext uri="{FF2B5EF4-FFF2-40B4-BE49-F238E27FC236}">
              <a16:creationId xmlns:a16="http://schemas.microsoft.com/office/drawing/2014/main" id="{F8582189-D004-421F-9697-1CF087B14343}"/>
            </a:ext>
          </a:extLst>
        </xdr:cNvPr>
        <xdr:cNvCxnSpPr/>
      </xdr:nvCxnSpPr>
      <xdr:spPr>
        <a:xfrm flipV="1">
          <a:off x="3431540" y="6117590"/>
          <a:ext cx="74295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59690</xdr:rowOff>
    </xdr:from>
    <xdr:to>
      <xdr:col>15</xdr:col>
      <xdr:colOff>101600</xdr:colOff>
      <xdr:row>39</xdr:row>
      <xdr:rowOff>161290</xdr:rowOff>
    </xdr:to>
    <xdr:sp macro="" textlink="">
      <xdr:nvSpPr>
        <xdr:cNvPr id="78" name="楕円 77">
          <a:extLst>
            <a:ext uri="{FF2B5EF4-FFF2-40B4-BE49-F238E27FC236}">
              <a16:creationId xmlns:a16="http://schemas.microsoft.com/office/drawing/2014/main" id="{5070162E-9850-45E8-B3C2-F88735D020A7}"/>
            </a:ext>
          </a:extLst>
        </xdr:cNvPr>
        <xdr:cNvSpPr/>
      </xdr:nvSpPr>
      <xdr:spPr>
        <a:xfrm>
          <a:off x="2571750" y="67424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104140</xdr:rowOff>
    </xdr:from>
    <xdr:to>
      <xdr:col>19</xdr:col>
      <xdr:colOff>177800</xdr:colOff>
      <xdr:row>39</xdr:row>
      <xdr:rowOff>110490</xdr:rowOff>
    </xdr:to>
    <xdr:cxnSp macro="">
      <xdr:nvCxnSpPr>
        <xdr:cNvPr id="79" name="直線コネクタ 78">
          <a:extLst>
            <a:ext uri="{FF2B5EF4-FFF2-40B4-BE49-F238E27FC236}">
              <a16:creationId xmlns:a16="http://schemas.microsoft.com/office/drawing/2014/main" id="{928CF6A5-168A-43FB-B7DE-E4F163C1E596}"/>
            </a:ext>
          </a:extLst>
        </xdr:cNvPr>
        <xdr:cNvCxnSpPr/>
      </xdr:nvCxnSpPr>
      <xdr:spPr>
        <a:xfrm flipV="1">
          <a:off x="2626360" y="6274435"/>
          <a:ext cx="805180" cy="522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27305</xdr:rowOff>
    </xdr:from>
    <xdr:to>
      <xdr:col>10</xdr:col>
      <xdr:colOff>165100</xdr:colOff>
      <xdr:row>39</xdr:row>
      <xdr:rowOff>128905</xdr:rowOff>
    </xdr:to>
    <xdr:sp macro="" textlink="">
      <xdr:nvSpPr>
        <xdr:cNvPr id="80" name="楕円 79">
          <a:extLst>
            <a:ext uri="{FF2B5EF4-FFF2-40B4-BE49-F238E27FC236}">
              <a16:creationId xmlns:a16="http://schemas.microsoft.com/office/drawing/2014/main" id="{6103CE43-B23C-4286-9E87-57A6AC0F2B35}"/>
            </a:ext>
          </a:extLst>
        </xdr:cNvPr>
        <xdr:cNvSpPr/>
      </xdr:nvSpPr>
      <xdr:spPr>
        <a:xfrm>
          <a:off x="1774190" y="67119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78105</xdr:rowOff>
    </xdr:from>
    <xdr:to>
      <xdr:col>15</xdr:col>
      <xdr:colOff>50800</xdr:colOff>
      <xdr:row>39</xdr:row>
      <xdr:rowOff>110490</xdr:rowOff>
    </xdr:to>
    <xdr:cxnSp macro="">
      <xdr:nvCxnSpPr>
        <xdr:cNvPr id="81" name="直線コネクタ 80">
          <a:extLst>
            <a:ext uri="{FF2B5EF4-FFF2-40B4-BE49-F238E27FC236}">
              <a16:creationId xmlns:a16="http://schemas.microsoft.com/office/drawing/2014/main" id="{80568995-B4E0-4FED-ABD8-11E24C3D0512}"/>
            </a:ext>
          </a:extLst>
        </xdr:cNvPr>
        <xdr:cNvCxnSpPr/>
      </xdr:nvCxnSpPr>
      <xdr:spPr>
        <a:xfrm>
          <a:off x="1828800" y="6764655"/>
          <a:ext cx="7975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166370</xdr:rowOff>
    </xdr:from>
    <xdr:to>
      <xdr:col>6</xdr:col>
      <xdr:colOff>38100</xdr:colOff>
      <xdr:row>39</xdr:row>
      <xdr:rowOff>95885</xdr:rowOff>
    </xdr:to>
    <xdr:sp macro="" textlink="">
      <xdr:nvSpPr>
        <xdr:cNvPr id="82" name="楕円 81">
          <a:extLst>
            <a:ext uri="{FF2B5EF4-FFF2-40B4-BE49-F238E27FC236}">
              <a16:creationId xmlns:a16="http://schemas.microsoft.com/office/drawing/2014/main" id="{D4E3133C-9191-4DBE-87B3-21A63BA8BBB4}"/>
            </a:ext>
          </a:extLst>
        </xdr:cNvPr>
        <xdr:cNvSpPr/>
      </xdr:nvSpPr>
      <xdr:spPr>
        <a:xfrm>
          <a:off x="988060" y="6685280"/>
          <a:ext cx="78740"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45085</xdr:rowOff>
    </xdr:from>
    <xdr:to>
      <xdr:col>10</xdr:col>
      <xdr:colOff>114300</xdr:colOff>
      <xdr:row>39</xdr:row>
      <xdr:rowOff>78105</xdr:rowOff>
    </xdr:to>
    <xdr:cxnSp macro="">
      <xdr:nvCxnSpPr>
        <xdr:cNvPr id="83" name="直線コネクタ 82">
          <a:extLst>
            <a:ext uri="{FF2B5EF4-FFF2-40B4-BE49-F238E27FC236}">
              <a16:creationId xmlns:a16="http://schemas.microsoft.com/office/drawing/2014/main" id="{2CD6EC49-C0BF-404B-A676-C1CC33AC381F}"/>
            </a:ext>
          </a:extLst>
        </xdr:cNvPr>
        <xdr:cNvCxnSpPr/>
      </xdr:nvCxnSpPr>
      <xdr:spPr>
        <a:xfrm>
          <a:off x="1031240" y="6733540"/>
          <a:ext cx="7975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54610</xdr:rowOff>
    </xdr:from>
    <xdr:ext cx="405130" cy="254635"/>
    <xdr:sp macro="" textlink="">
      <xdr:nvSpPr>
        <xdr:cNvPr id="84" name="n_1aveValue【図書館】&#10;有形固定資産減価償却率">
          <a:extLst>
            <a:ext uri="{FF2B5EF4-FFF2-40B4-BE49-F238E27FC236}">
              <a16:creationId xmlns:a16="http://schemas.microsoft.com/office/drawing/2014/main" id="{FC52CD5A-B967-4998-A81F-8A856C471FA7}"/>
            </a:ext>
          </a:extLst>
        </xdr:cNvPr>
        <xdr:cNvSpPr txBox="1"/>
      </xdr:nvSpPr>
      <xdr:spPr>
        <a:xfrm>
          <a:off x="3239135" y="640207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68580</xdr:rowOff>
    </xdr:from>
    <xdr:ext cx="400685" cy="259080"/>
    <xdr:sp macro="" textlink="">
      <xdr:nvSpPr>
        <xdr:cNvPr id="85" name="n_2aveValue【図書館】&#10;有形固定資産減価償却率">
          <a:extLst>
            <a:ext uri="{FF2B5EF4-FFF2-40B4-BE49-F238E27FC236}">
              <a16:creationId xmlns:a16="http://schemas.microsoft.com/office/drawing/2014/main" id="{06BEA1B0-F0DB-48F7-B69E-79B54FB0800D}"/>
            </a:ext>
          </a:extLst>
        </xdr:cNvPr>
        <xdr:cNvSpPr txBox="1"/>
      </xdr:nvSpPr>
      <xdr:spPr>
        <a:xfrm>
          <a:off x="2439035" y="606742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71755</xdr:rowOff>
    </xdr:from>
    <xdr:ext cx="400685" cy="259080"/>
    <xdr:sp macro="" textlink="">
      <xdr:nvSpPr>
        <xdr:cNvPr id="86" name="n_3aveValue【図書館】&#10;有形固定資産減価償却率">
          <a:extLst>
            <a:ext uri="{FF2B5EF4-FFF2-40B4-BE49-F238E27FC236}">
              <a16:creationId xmlns:a16="http://schemas.microsoft.com/office/drawing/2014/main" id="{57AFB331-FC4E-4097-AC17-5274D7FEACD7}"/>
            </a:ext>
          </a:extLst>
        </xdr:cNvPr>
        <xdr:cNvSpPr txBox="1"/>
      </xdr:nvSpPr>
      <xdr:spPr>
        <a:xfrm>
          <a:off x="1641475" y="60706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58420</xdr:rowOff>
    </xdr:from>
    <xdr:ext cx="400685" cy="259080"/>
    <xdr:sp macro="" textlink="">
      <xdr:nvSpPr>
        <xdr:cNvPr id="87" name="n_4aveValue【図書館】&#10;有形固定資産減価償却率">
          <a:extLst>
            <a:ext uri="{FF2B5EF4-FFF2-40B4-BE49-F238E27FC236}">
              <a16:creationId xmlns:a16="http://schemas.microsoft.com/office/drawing/2014/main" id="{A0A36C2F-7B5C-4AA9-A68E-2A6687EEA188}"/>
            </a:ext>
          </a:extLst>
        </xdr:cNvPr>
        <xdr:cNvSpPr txBox="1"/>
      </xdr:nvSpPr>
      <xdr:spPr>
        <a:xfrm>
          <a:off x="855345" y="60553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171450</xdr:rowOff>
    </xdr:from>
    <xdr:ext cx="405130" cy="259080"/>
    <xdr:sp macro="" textlink="">
      <xdr:nvSpPr>
        <xdr:cNvPr id="88" name="n_1mainValue【図書館】&#10;有形固定資産減価償却率">
          <a:extLst>
            <a:ext uri="{FF2B5EF4-FFF2-40B4-BE49-F238E27FC236}">
              <a16:creationId xmlns:a16="http://schemas.microsoft.com/office/drawing/2014/main" id="{26A8D484-ADDB-4DE4-A3B4-6AF71B9063E0}"/>
            </a:ext>
          </a:extLst>
        </xdr:cNvPr>
        <xdr:cNvSpPr txBox="1"/>
      </xdr:nvSpPr>
      <xdr:spPr>
        <a:xfrm>
          <a:off x="3239135" y="5996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152400</xdr:rowOff>
    </xdr:from>
    <xdr:ext cx="400685" cy="259080"/>
    <xdr:sp macro="" textlink="">
      <xdr:nvSpPr>
        <xdr:cNvPr id="89" name="n_2mainValue【図書館】&#10;有形固定資産減価償却率">
          <a:extLst>
            <a:ext uri="{FF2B5EF4-FFF2-40B4-BE49-F238E27FC236}">
              <a16:creationId xmlns:a16="http://schemas.microsoft.com/office/drawing/2014/main" id="{A47B1D26-8248-4580-92D4-A7D9FFD8AF33}"/>
            </a:ext>
          </a:extLst>
        </xdr:cNvPr>
        <xdr:cNvSpPr txBox="1"/>
      </xdr:nvSpPr>
      <xdr:spPr>
        <a:xfrm>
          <a:off x="2439035" y="68389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120650</xdr:rowOff>
    </xdr:from>
    <xdr:ext cx="400685" cy="254635"/>
    <xdr:sp macro="" textlink="">
      <xdr:nvSpPr>
        <xdr:cNvPr id="90" name="n_3mainValue【図書館】&#10;有形固定資産減価償却率">
          <a:extLst>
            <a:ext uri="{FF2B5EF4-FFF2-40B4-BE49-F238E27FC236}">
              <a16:creationId xmlns:a16="http://schemas.microsoft.com/office/drawing/2014/main" id="{8A86D903-FD14-4D45-A0F2-7DB88A7B12BD}"/>
            </a:ext>
          </a:extLst>
        </xdr:cNvPr>
        <xdr:cNvSpPr txBox="1"/>
      </xdr:nvSpPr>
      <xdr:spPr>
        <a:xfrm>
          <a:off x="1641475" y="680910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86995</xdr:rowOff>
    </xdr:from>
    <xdr:ext cx="400685" cy="254635"/>
    <xdr:sp macro="" textlink="">
      <xdr:nvSpPr>
        <xdr:cNvPr id="91" name="n_4mainValue【図書館】&#10;有形固定資産減価償却率">
          <a:extLst>
            <a:ext uri="{FF2B5EF4-FFF2-40B4-BE49-F238E27FC236}">
              <a16:creationId xmlns:a16="http://schemas.microsoft.com/office/drawing/2014/main" id="{E4EA2929-8D20-44CA-9A53-A6379C3B4D96}"/>
            </a:ext>
          </a:extLst>
        </xdr:cNvPr>
        <xdr:cNvSpPr txBox="1"/>
      </xdr:nvSpPr>
      <xdr:spPr>
        <a:xfrm>
          <a:off x="855345" y="677545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87E130D-FB0A-4794-A2BD-851B401F6DA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6DC0AAE-4DBB-4199-92B9-76620EBE722A}"/>
            </a:ext>
          </a:extLst>
        </xdr:cNvPr>
        <xdr:cNvSpPr/>
      </xdr:nvSpPr>
      <xdr:spPr>
        <a:xfrm>
          <a:off x="60604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9E5D163-3902-4FD7-8ED9-C1747A83BB0D}"/>
            </a:ext>
          </a:extLst>
        </xdr:cNvPr>
        <xdr:cNvSpPr/>
      </xdr:nvSpPr>
      <xdr:spPr>
        <a:xfrm>
          <a:off x="60604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45CA527-C1F7-4480-A7FE-26595AEB42F5}"/>
            </a:ext>
          </a:extLst>
        </xdr:cNvPr>
        <xdr:cNvSpPr/>
      </xdr:nvSpPr>
      <xdr:spPr>
        <a:xfrm>
          <a:off x="69888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9CC6F71-9542-4010-9E6D-702570ABC3E6}"/>
            </a:ext>
          </a:extLst>
        </xdr:cNvPr>
        <xdr:cNvSpPr/>
      </xdr:nvSpPr>
      <xdr:spPr>
        <a:xfrm>
          <a:off x="69888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2CB91F2-030A-4DE3-8543-75B64E517B61}"/>
            </a:ext>
          </a:extLst>
        </xdr:cNvPr>
        <xdr:cNvSpPr/>
      </xdr:nvSpPr>
      <xdr:spPr>
        <a:xfrm>
          <a:off x="80175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023B91A-1CD1-4D9B-9D7F-7EB729F6C17D}"/>
            </a:ext>
          </a:extLst>
        </xdr:cNvPr>
        <xdr:cNvSpPr/>
      </xdr:nvSpPr>
      <xdr:spPr>
        <a:xfrm>
          <a:off x="80175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7961747-4B73-4E2C-A89C-136B8263005C}"/>
            </a:ext>
          </a:extLst>
        </xdr:cNvPr>
        <xdr:cNvSpPr/>
      </xdr:nvSpPr>
      <xdr:spPr>
        <a:xfrm>
          <a:off x="596011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5440" cy="225425"/>
    <xdr:sp macro="" textlink="">
      <xdr:nvSpPr>
        <xdr:cNvPr id="100" name="テキスト ボックス 99">
          <a:extLst>
            <a:ext uri="{FF2B5EF4-FFF2-40B4-BE49-F238E27FC236}">
              <a16:creationId xmlns:a16="http://schemas.microsoft.com/office/drawing/2014/main" id="{7FD6FF00-C1B2-4D32-AB69-5F7B40813520}"/>
            </a:ext>
          </a:extLst>
        </xdr:cNvPr>
        <xdr:cNvSpPr txBox="1"/>
      </xdr:nvSpPr>
      <xdr:spPr>
        <a:xfrm>
          <a:off x="592201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C6BA70A-9799-456F-9CD7-EC84CC8ECD37}"/>
            </a:ext>
          </a:extLst>
        </xdr:cNvPr>
        <xdr:cNvCxnSpPr/>
      </xdr:nvCxnSpPr>
      <xdr:spPr>
        <a:xfrm>
          <a:off x="5960110" y="762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7F8D3AB9-4E5F-4A1E-820B-06B501CB9DA4}"/>
            </a:ext>
          </a:extLst>
        </xdr:cNvPr>
        <xdr:cNvCxnSpPr/>
      </xdr:nvCxnSpPr>
      <xdr:spPr>
        <a:xfrm>
          <a:off x="5960110" y="71589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2915" cy="259080"/>
    <xdr:sp macro="" textlink="">
      <xdr:nvSpPr>
        <xdr:cNvPr id="103" name="テキスト ボックス 102">
          <a:extLst>
            <a:ext uri="{FF2B5EF4-FFF2-40B4-BE49-F238E27FC236}">
              <a16:creationId xmlns:a16="http://schemas.microsoft.com/office/drawing/2014/main" id="{8DDA4A4E-3FD3-4D08-8227-3EC79B8FAC19}"/>
            </a:ext>
          </a:extLst>
        </xdr:cNvPr>
        <xdr:cNvSpPr txBox="1"/>
      </xdr:nvSpPr>
      <xdr:spPr>
        <a:xfrm>
          <a:off x="5527040" y="70224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7C0091E-B245-4DFE-817E-7C232D658083}"/>
            </a:ext>
          </a:extLst>
        </xdr:cNvPr>
        <xdr:cNvCxnSpPr/>
      </xdr:nvCxnSpPr>
      <xdr:spPr>
        <a:xfrm>
          <a:off x="5960110" y="67017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2915" cy="259080"/>
    <xdr:sp macro="" textlink="">
      <xdr:nvSpPr>
        <xdr:cNvPr id="105" name="テキスト ボックス 104">
          <a:extLst>
            <a:ext uri="{FF2B5EF4-FFF2-40B4-BE49-F238E27FC236}">
              <a16:creationId xmlns:a16="http://schemas.microsoft.com/office/drawing/2014/main" id="{59EEAD96-40B0-4DA6-9102-FF0A0CD3E3AC}"/>
            </a:ext>
          </a:extLst>
        </xdr:cNvPr>
        <xdr:cNvSpPr txBox="1"/>
      </xdr:nvSpPr>
      <xdr:spPr>
        <a:xfrm>
          <a:off x="5527040" y="65652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983A8D8-0A3B-4E6F-8A8F-2486590C3E9C}"/>
            </a:ext>
          </a:extLst>
        </xdr:cNvPr>
        <xdr:cNvCxnSpPr/>
      </xdr:nvCxnSpPr>
      <xdr:spPr>
        <a:xfrm>
          <a:off x="5960110" y="6248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2915" cy="259080"/>
    <xdr:sp macro="" textlink="">
      <xdr:nvSpPr>
        <xdr:cNvPr id="107" name="テキスト ボックス 106">
          <a:extLst>
            <a:ext uri="{FF2B5EF4-FFF2-40B4-BE49-F238E27FC236}">
              <a16:creationId xmlns:a16="http://schemas.microsoft.com/office/drawing/2014/main" id="{F85301DA-B00E-40EA-A5E5-61049C82DB37}"/>
            </a:ext>
          </a:extLst>
        </xdr:cNvPr>
        <xdr:cNvSpPr txBox="1"/>
      </xdr:nvSpPr>
      <xdr:spPr>
        <a:xfrm>
          <a:off x="5527040" y="61042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A334638-83D6-42A0-BF6E-3E29E6E46252}"/>
            </a:ext>
          </a:extLst>
        </xdr:cNvPr>
        <xdr:cNvCxnSpPr/>
      </xdr:nvCxnSpPr>
      <xdr:spPr>
        <a:xfrm>
          <a:off x="5960110" y="5787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2915" cy="259080"/>
    <xdr:sp macro="" textlink="">
      <xdr:nvSpPr>
        <xdr:cNvPr id="109" name="テキスト ボックス 108">
          <a:extLst>
            <a:ext uri="{FF2B5EF4-FFF2-40B4-BE49-F238E27FC236}">
              <a16:creationId xmlns:a16="http://schemas.microsoft.com/office/drawing/2014/main" id="{04B23612-8935-462C-A391-8E0E1D0CC9CB}"/>
            </a:ext>
          </a:extLst>
        </xdr:cNvPr>
        <xdr:cNvSpPr txBox="1"/>
      </xdr:nvSpPr>
      <xdr:spPr>
        <a:xfrm>
          <a:off x="5527040" y="56508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4B8E700-6E67-4603-9E53-6BC771CF66F8}"/>
            </a:ext>
          </a:extLst>
        </xdr:cNvPr>
        <xdr:cNvCxnSpPr/>
      </xdr:nvCxnSpPr>
      <xdr:spPr>
        <a:xfrm>
          <a:off x="5960110" y="533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2915" cy="259080"/>
    <xdr:sp macro="" textlink="">
      <xdr:nvSpPr>
        <xdr:cNvPr id="111" name="テキスト ボックス 110">
          <a:extLst>
            <a:ext uri="{FF2B5EF4-FFF2-40B4-BE49-F238E27FC236}">
              <a16:creationId xmlns:a16="http://schemas.microsoft.com/office/drawing/2014/main" id="{691E6C6D-62E6-4236-BA09-69465609D507}"/>
            </a:ext>
          </a:extLst>
        </xdr:cNvPr>
        <xdr:cNvSpPr txBox="1"/>
      </xdr:nvSpPr>
      <xdr:spPr>
        <a:xfrm>
          <a:off x="5527040" y="5193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CABF3C4-F8C1-4EB2-A170-E946385DB416}"/>
            </a:ext>
          </a:extLst>
        </xdr:cNvPr>
        <xdr:cNvSpPr/>
      </xdr:nvSpPr>
      <xdr:spPr>
        <a:xfrm>
          <a:off x="596011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78740</xdr:rowOff>
    </xdr:from>
    <xdr:to>
      <xdr:col>54</xdr:col>
      <xdr:colOff>189865</xdr:colOff>
      <xdr:row>41</xdr:row>
      <xdr:rowOff>27940</xdr:rowOff>
    </xdr:to>
    <xdr:cxnSp macro="">
      <xdr:nvCxnSpPr>
        <xdr:cNvPr id="113" name="直線コネクタ 112">
          <a:extLst>
            <a:ext uri="{FF2B5EF4-FFF2-40B4-BE49-F238E27FC236}">
              <a16:creationId xmlns:a16="http://schemas.microsoft.com/office/drawing/2014/main" id="{495DBB24-462C-4F14-A64F-A33E87C56646}"/>
            </a:ext>
          </a:extLst>
        </xdr:cNvPr>
        <xdr:cNvCxnSpPr/>
      </xdr:nvCxnSpPr>
      <xdr:spPr>
        <a:xfrm flipV="1">
          <a:off x="9429115" y="6079490"/>
          <a:ext cx="0" cy="975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31750</xdr:rowOff>
    </xdr:from>
    <xdr:ext cx="469900" cy="254635"/>
    <xdr:sp macro="" textlink="">
      <xdr:nvSpPr>
        <xdr:cNvPr id="114" name="【図書館】&#10;一人当たり面積最小値テキスト">
          <a:extLst>
            <a:ext uri="{FF2B5EF4-FFF2-40B4-BE49-F238E27FC236}">
              <a16:creationId xmlns:a16="http://schemas.microsoft.com/office/drawing/2014/main" id="{5A217F34-2753-4632-A0CC-89C0F6E00A1B}"/>
            </a:ext>
          </a:extLst>
        </xdr:cNvPr>
        <xdr:cNvSpPr txBox="1"/>
      </xdr:nvSpPr>
      <xdr:spPr>
        <a:xfrm>
          <a:off x="9467850" y="705929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27940</xdr:rowOff>
    </xdr:from>
    <xdr:to>
      <xdr:col>55</xdr:col>
      <xdr:colOff>88900</xdr:colOff>
      <xdr:row>41</xdr:row>
      <xdr:rowOff>27940</xdr:rowOff>
    </xdr:to>
    <xdr:cxnSp macro="">
      <xdr:nvCxnSpPr>
        <xdr:cNvPr id="115" name="直線コネクタ 114">
          <a:extLst>
            <a:ext uri="{FF2B5EF4-FFF2-40B4-BE49-F238E27FC236}">
              <a16:creationId xmlns:a16="http://schemas.microsoft.com/office/drawing/2014/main" id="{4EC1FD92-BEDD-414D-9BE3-CC98CC0FA04A}"/>
            </a:ext>
          </a:extLst>
        </xdr:cNvPr>
        <xdr:cNvCxnSpPr/>
      </xdr:nvCxnSpPr>
      <xdr:spPr>
        <a:xfrm>
          <a:off x="9356090" y="70554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25400</xdr:rowOff>
    </xdr:from>
    <xdr:ext cx="469900" cy="259080"/>
    <xdr:sp macro="" textlink="">
      <xdr:nvSpPr>
        <xdr:cNvPr id="116" name="【図書館】&#10;一人当たり面積最大値テキスト">
          <a:extLst>
            <a:ext uri="{FF2B5EF4-FFF2-40B4-BE49-F238E27FC236}">
              <a16:creationId xmlns:a16="http://schemas.microsoft.com/office/drawing/2014/main" id="{C7186916-1D5A-42F6-93EC-87BB9B15FD4F}"/>
            </a:ext>
          </a:extLst>
        </xdr:cNvPr>
        <xdr:cNvSpPr txBox="1"/>
      </xdr:nvSpPr>
      <xdr:spPr>
        <a:xfrm>
          <a:off x="9467850" y="585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0.237</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78740</xdr:rowOff>
    </xdr:from>
    <xdr:to>
      <xdr:col>55</xdr:col>
      <xdr:colOff>88900</xdr:colOff>
      <xdr:row>35</xdr:row>
      <xdr:rowOff>78740</xdr:rowOff>
    </xdr:to>
    <xdr:cxnSp macro="">
      <xdr:nvCxnSpPr>
        <xdr:cNvPr id="117" name="直線コネクタ 116">
          <a:extLst>
            <a:ext uri="{FF2B5EF4-FFF2-40B4-BE49-F238E27FC236}">
              <a16:creationId xmlns:a16="http://schemas.microsoft.com/office/drawing/2014/main" id="{3AF38883-C16F-45E0-9203-A01B4FDF19B9}"/>
            </a:ext>
          </a:extLst>
        </xdr:cNvPr>
        <xdr:cNvCxnSpPr/>
      </xdr:nvCxnSpPr>
      <xdr:spPr>
        <a:xfrm>
          <a:off x="9356090" y="60794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20955</xdr:rowOff>
    </xdr:from>
    <xdr:ext cx="469900" cy="254635"/>
    <xdr:sp macro="" textlink="">
      <xdr:nvSpPr>
        <xdr:cNvPr id="118" name="【図書館】&#10;一人当たり面積平均値テキスト">
          <a:extLst>
            <a:ext uri="{FF2B5EF4-FFF2-40B4-BE49-F238E27FC236}">
              <a16:creationId xmlns:a16="http://schemas.microsoft.com/office/drawing/2014/main" id="{A674AEBF-8BD1-4302-B8BA-03CE9BF16E7B}"/>
            </a:ext>
          </a:extLst>
        </xdr:cNvPr>
        <xdr:cNvSpPr txBox="1"/>
      </xdr:nvSpPr>
      <xdr:spPr>
        <a:xfrm>
          <a:off x="9467850" y="670369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169545</xdr:rowOff>
    </xdr:from>
    <xdr:to>
      <xdr:col>55</xdr:col>
      <xdr:colOff>50800</xdr:colOff>
      <xdr:row>40</xdr:row>
      <xdr:rowOff>99695</xdr:rowOff>
    </xdr:to>
    <xdr:sp macro="" textlink="">
      <xdr:nvSpPr>
        <xdr:cNvPr id="119" name="フローチャート: 判断 118">
          <a:extLst>
            <a:ext uri="{FF2B5EF4-FFF2-40B4-BE49-F238E27FC236}">
              <a16:creationId xmlns:a16="http://schemas.microsoft.com/office/drawing/2014/main" id="{4D2274D7-DFC9-477D-8E74-C0000124B997}"/>
            </a:ext>
          </a:extLst>
        </xdr:cNvPr>
        <xdr:cNvSpPr/>
      </xdr:nvSpPr>
      <xdr:spPr>
        <a:xfrm>
          <a:off x="9394190" y="685990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2540</xdr:rowOff>
    </xdr:from>
    <xdr:to>
      <xdr:col>50</xdr:col>
      <xdr:colOff>165100</xdr:colOff>
      <xdr:row>40</xdr:row>
      <xdr:rowOff>104140</xdr:rowOff>
    </xdr:to>
    <xdr:sp macro="" textlink="">
      <xdr:nvSpPr>
        <xdr:cNvPr id="120" name="フローチャート: 判断 119">
          <a:extLst>
            <a:ext uri="{FF2B5EF4-FFF2-40B4-BE49-F238E27FC236}">
              <a16:creationId xmlns:a16="http://schemas.microsoft.com/office/drawing/2014/main" id="{0D6B387C-37FE-4988-8F6D-FF0E8AFEF573}"/>
            </a:ext>
          </a:extLst>
        </xdr:cNvPr>
        <xdr:cNvSpPr/>
      </xdr:nvSpPr>
      <xdr:spPr>
        <a:xfrm>
          <a:off x="8632190" y="68605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11430</xdr:rowOff>
    </xdr:from>
    <xdr:to>
      <xdr:col>46</xdr:col>
      <xdr:colOff>38100</xdr:colOff>
      <xdr:row>40</xdr:row>
      <xdr:rowOff>113030</xdr:rowOff>
    </xdr:to>
    <xdr:sp macro="" textlink="">
      <xdr:nvSpPr>
        <xdr:cNvPr id="121" name="フローチャート: 判断 120">
          <a:extLst>
            <a:ext uri="{FF2B5EF4-FFF2-40B4-BE49-F238E27FC236}">
              <a16:creationId xmlns:a16="http://schemas.microsoft.com/office/drawing/2014/main" id="{1F17F72D-2672-4FC9-9FCA-99EDA304142B}"/>
            </a:ext>
          </a:extLst>
        </xdr:cNvPr>
        <xdr:cNvSpPr/>
      </xdr:nvSpPr>
      <xdr:spPr>
        <a:xfrm>
          <a:off x="7846060" y="6873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48260</xdr:rowOff>
    </xdr:from>
    <xdr:to>
      <xdr:col>41</xdr:col>
      <xdr:colOff>101600</xdr:colOff>
      <xdr:row>40</xdr:row>
      <xdr:rowOff>149860</xdr:rowOff>
    </xdr:to>
    <xdr:sp macro="" textlink="">
      <xdr:nvSpPr>
        <xdr:cNvPr id="122" name="フローチャート: 判断 121">
          <a:extLst>
            <a:ext uri="{FF2B5EF4-FFF2-40B4-BE49-F238E27FC236}">
              <a16:creationId xmlns:a16="http://schemas.microsoft.com/office/drawing/2014/main" id="{113451E0-D008-4865-8603-3D15B8846F4D}"/>
            </a:ext>
          </a:extLst>
        </xdr:cNvPr>
        <xdr:cNvSpPr/>
      </xdr:nvSpPr>
      <xdr:spPr>
        <a:xfrm>
          <a:off x="7029450" y="6908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52705</xdr:rowOff>
    </xdr:from>
    <xdr:to>
      <xdr:col>36</xdr:col>
      <xdr:colOff>165100</xdr:colOff>
      <xdr:row>40</xdr:row>
      <xdr:rowOff>154940</xdr:rowOff>
    </xdr:to>
    <xdr:sp macro="" textlink="">
      <xdr:nvSpPr>
        <xdr:cNvPr id="123" name="フローチャート: 判断 122">
          <a:extLst>
            <a:ext uri="{FF2B5EF4-FFF2-40B4-BE49-F238E27FC236}">
              <a16:creationId xmlns:a16="http://schemas.microsoft.com/office/drawing/2014/main" id="{C108E36A-780C-4134-84AB-EBBA6E6590E6}"/>
            </a:ext>
          </a:extLst>
        </xdr:cNvPr>
        <xdr:cNvSpPr/>
      </xdr:nvSpPr>
      <xdr:spPr>
        <a:xfrm>
          <a:off x="6231890" y="6914515"/>
          <a:ext cx="10922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1B184FA4-B0F8-40F0-911A-15B265E8B14A}"/>
            </a:ext>
          </a:extLst>
        </xdr:cNvPr>
        <xdr:cNvSpPr txBox="1"/>
      </xdr:nvSpPr>
      <xdr:spPr>
        <a:xfrm>
          <a:off x="92583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5B27092-4F73-488E-9EDA-A78C25180BB5}"/>
            </a:ext>
          </a:extLst>
        </xdr:cNvPr>
        <xdr:cNvSpPr txBox="1"/>
      </xdr:nvSpPr>
      <xdr:spPr>
        <a:xfrm>
          <a:off x="8515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86183F92-A7A9-4393-8F8E-3BC840206065}"/>
            </a:ext>
          </a:extLst>
        </xdr:cNvPr>
        <xdr:cNvSpPr txBox="1"/>
      </xdr:nvSpPr>
      <xdr:spPr>
        <a:xfrm>
          <a:off x="7717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5E2D1536-EE61-4522-ABC7-E716BBD2A0DC}"/>
            </a:ext>
          </a:extLst>
        </xdr:cNvPr>
        <xdr:cNvSpPr txBox="1"/>
      </xdr:nvSpPr>
      <xdr:spPr>
        <a:xfrm>
          <a:off x="691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7B6D4582-9C02-43A9-9D4A-04C0DBBFB500}"/>
            </a:ext>
          </a:extLst>
        </xdr:cNvPr>
        <xdr:cNvSpPr txBox="1"/>
      </xdr:nvSpPr>
      <xdr:spPr>
        <a:xfrm>
          <a:off x="6115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148590</xdr:rowOff>
    </xdr:from>
    <xdr:to>
      <xdr:col>55</xdr:col>
      <xdr:colOff>50800</xdr:colOff>
      <xdr:row>41</xdr:row>
      <xdr:rowOff>78740</xdr:rowOff>
    </xdr:to>
    <xdr:sp macro="" textlink="">
      <xdr:nvSpPr>
        <xdr:cNvPr id="129" name="楕円 128">
          <a:extLst>
            <a:ext uri="{FF2B5EF4-FFF2-40B4-BE49-F238E27FC236}">
              <a16:creationId xmlns:a16="http://schemas.microsoft.com/office/drawing/2014/main" id="{5E9B2A48-F254-47EE-AB7F-F3CE5C737C3C}"/>
            </a:ext>
          </a:extLst>
        </xdr:cNvPr>
        <xdr:cNvSpPr/>
      </xdr:nvSpPr>
      <xdr:spPr>
        <a:xfrm>
          <a:off x="9394190" y="70065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63500</xdr:rowOff>
    </xdr:from>
    <xdr:ext cx="469900" cy="254635"/>
    <xdr:sp macro="" textlink="">
      <xdr:nvSpPr>
        <xdr:cNvPr id="130" name="【図書館】&#10;一人当たり面積該当値テキスト">
          <a:extLst>
            <a:ext uri="{FF2B5EF4-FFF2-40B4-BE49-F238E27FC236}">
              <a16:creationId xmlns:a16="http://schemas.microsoft.com/office/drawing/2014/main" id="{7BE2C0B5-9C04-44AE-A641-83E2981B8B1B}"/>
            </a:ext>
          </a:extLst>
        </xdr:cNvPr>
        <xdr:cNvSpPr txBox="1"/>
      </xdr:nvSpPr>
      <xdr:spPr>
        <a:xfrm>
          <a:off x="9467850" y="69176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75565</xdr:rowOff>
    </xdr:from>
    <xdr:to>
      <xdr:col>50</xdr:col>
      <xdr:colOff>165100</xdr:colOff>
      <xdr:row>41</xdr:row>
      <xdr:rowOff>6350</xdr:rowOff>
    </xdr:to>
    <xdr:sp macro="" textlink="">
      <xdr:nvSpPr>
        <xdr:cNvPr id="131" name="楕円 130">
          <a:extLst>
            <a:ext uri="{FF2B5EF4-FFF2-40B4-BE49-F238E27FC236}">
              <a16:creationId xmlns:a16="http://schemas.microsoft.com/office/drawing/2014/main" id="{BD0E4397-E904-43EF-BD06-EF6085BC05AB}"/>
            </a:ext>
          </a:extLst>
        </xdr:cNvPr>
        <xdr:cNvSpPr/>
      </xdr:nvSpPr>
      <xdr:spPr>
        <a:xfrm>
          <a:off x="8632190" y="6933565"/>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126365</xdr:rowOff>
    </xdr:from>
    <xdr:to>
      <xdr:col>55</xdr:col>
      <xdr:colOff>0</xdr:colOff>
      <xdr:row>41</xdr:row>
      <xdr:rowOff>27940</xdr:rowOff>
    </xdr:to>
    <xdr:cxnSp macro="">
      <xdr:nvCxnSpPr>
        <xdr:cNvPr id="132" name="直線コネクタ 131">
          <a:extLst>
            <a:ext uri="{FF2B5EF4-FFF2-40B4-BE49-F238E27FC236}">
              <a16:creationId xmlns:a16="http://schemas.microsoft.com/office/drawing/2014/main" id="{39B9A712-F93D-41F1-8B07-756BEE28895F}"/>
            </a:ext>
          </a:extLst>
        </xdr:cNvPr>
        <xdr:cNvCxnSpPr/>
      </xdr:nvCxnSpPr>
      <xdr:spPr>
        <a:xfrm>
          <a:off x="8686800" y="6988175"/>
          <a:ext cx="7429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130810</xdr:rowOff>
    </xdr:from>
    <xdr:to>
      <xdr:col>46</xdr:col>
      <xdr:colOff>38100</xdr:colOff>
      <xdr:row>41</xdr:row>
      <xdr:rowOff>60960</xdr:rowOff>
    </xdr:to>
    <xdr:sp macro="" textlink="">
      <xdr:nvSpPr>
        <xdr:cNvPr id="133" name="楕円 132">
          <a:extLst>
            <a:ext uri="{FF2B5EF4-FFF2-40B4-BE49-F238E27FC236}">
              <a16:creationId xmlns:a16="http://schemas.microsoft.com/office/drawing/2014/main" id="{B099BE5D-3B4F-43C1-96F5-E1386F67EDA1}"/>
            </a:ext>
          </a:extLst>
        </xdr:cNvPr>
        <xdr:cNvSpPr/>
      </xdr:nvSpPr>
      <xdr:spPr>
        <a:xfrm>
          <a:off x="7846060" y="699262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126365</xdr:rowOff>
    </xdr:from>
    <xdr:to>
      <xdr:col>50</xdr:col>
      <xdr:colOff>114300</xdr:colOff>
      <xdr:row>41</xdr:row>
      <xdr:rowOff>10160</xdr:rowOff>
    </xdr:to>
    <xdr:cxnSp macro="">
      <xdr:nvCxnSpPr>
        <xdr:cNvPr id="134" name="直線コネクタ 133">
          <a:extLst>
            <a:ext uri="{FF2B5EF4-FFF2-40B4-BE49-F238E27FC236}">
              <a16:creationId xmlns:a16="http://schemas.microsoft.com/office/drawing/2014/main" id="{E262EF6C-F1EC-4260-9061-391B1CA0C320}"/>
            </a:ext>
          </a:extLst>
        </xdr:cNvPr>
        <xdr:cNvCxnSpPr/>
      </xdr:nvCxnSpPr>
      <xdr:spPr>
        <a:xfrm flipV="1">
          <a:off x="7889240" y="6988175"/>
          <a:ext cx="79756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135255</xdr:rowOff>
    </xdr:from>
    <xdr:to>
      <xdr:col>41</xdr:col>
      <xdr:colOff>101600</xdr:colOff>
      <xdr:row>41</xdr:row>
      <xdr:rowOff>65405</xdr:rowOff>
    </xdr:to>
    <xdr:sp macro="" textlink="">
      <xdr:nvSpPr>
        <xdr:cNvPr id="135" name="楕円 134">
          <a:extLst>
            <a:ext uri="{FF2B5EF4-FFF2-40B4-BE49-F238E27FC236}">
              <a16:creationId xmlns:a16="http://schemas.microsoft.com/office/drawing/2014/main" id="{36F8A092-D909-47A2-90B9-9071A0CF3C0D}"/>
            </a:ext>
          </a:extLst>
        </xdr:cNvPr>
        <xdr:cNvSpPr/>
      </xdr:nvSpPr>
      <xdr:spPr>
        <a:xfrm>
          <a:off x="7029450" y="69894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10160</xdr:rowOff>
    </xdr:from>
    <xdr:to>
      <xdr:col>45</xdr:col>
      <xdr:colOff>177800</xdr:colOff>
      <xdr:row>41</xdr:row>
      <xdr:rowOff>14605</xdr:rowOff>
    </xdr:to>
    <xdr:cxnSp macro="">
      <xdr:nvCxnSpPr>
        <xdr:cNvPr id="136" name="直線コネクタ 135">
          <a:extLst>
            <a:ext uri="{FF2B5EF4-FFF2-40B4-BE49-F238E27FC236}">
              <a16:creationId xmlns:a16="http://schemas.microsoft.com/office/drawing/2014/main" id="{5BDB97D6-8EEE-4406-904F-BD412C22E1EC}"/>
            </a:ext>
          </a:extLst>
        </xdr:cNvPr>
        <xdr:cNvCxnSpPr/>
      </xdr:nvCxnSpPr>
      <xdr:spPr>
        <a:xfrm flipV="1">
          <a:off x="7084060" y="7041515"/>
          <a:ext cx="8051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135255</xdr:rowOff>
    </xdr:from>
    <xdr:to>
      <xdr:col>36</xdr:col>
      <xdr:colOff>165100</xdr:colOff>
      <xdr:row>41</xdr:row>
      <xdr:rowOff>65405</xdr:rowOff>
    </xdr:to>
    <xdr:sp macro="" textlink="">
      <xdr:nvSpPr>
        <xdr:cNvPr id="137" name="楕円 136">
          <a:extLst>
            <a:ext uri="{FF2B5EF4-FFF2-40B4-BE49-F238E27FC236}">
              <a16:creationId xmlns:a16="http://schemas.microsoft.com/office/drawing/2014/main" id="{52C939B9-BF17-4573-B1BA-D6F2F68CCF74}"/>
            </a:ext>
          </a:extLst>
        </xdr:cNvPr>
        <xdr:cNvSpPr/>
      </xdr:nvSpPr>
      <xdr:spPr>
        <a:xfrm>
          <a:off x="6231890" y="69894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14605</xdr:rowOff>
    </xdr:from>
    <xdr:to>
      <xdr:col>41</xdr:col>
      <xdr:colOff>50800</xdr:colOff>
      <xdr:row>41</xdr:row>
      <xdr:rowOff>14605</xdr:rowOff>
    </xdr:to>
    <xdr:cxnSp macro="">
      <xdr:nvCxnSpPr>
        <xdr:cNvPr id="138" name="直線コネクタ 137">
          <a:extLst>
            <a:ext uri="{FF2B5EF4-FFF2-40B4-BE49-F238E27FC236}">
              <a16:creationId xmlns:a16="http://schemas.microsoft.com/office/drawing/2014/main" id="{0FF0C2EB-16BD-485A-8045-80745EAD94B5}"/>
            </a:ext>
          </a:extLst>
        </xdr:cNvPr>
        <xdr:cNvCxnSpPr/>
      </xdr:nvCxnSpPr>
      <xdr:spPr>
        <a:xfrm>
          <a:off x="6286500" y="704786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120650</xdr:rowOff>
    </xdr:from>
    <xdr:ext cx="469900" cy="254635"/>
    <xdr:sp macro="" textlink="">
      <xdr:nvSpPr>
        <xdr:cNvPr id="139" name="n_1aveValue【図書館】&#10;一人当たり面積">
          <a:extLst>
            <a:ext uri="{FF2B5EF4-FFF2-40B4-BE49-F238E27FC236}">
              <a16:creationId xmlns:a16="http://schemas.microsoft.com/office/drawing/2014/main" id="{5E5174D4-86C6-4068-A880-CC146C741BEC}"/>
            </a:ext>
          </a:extLst>
        </xdr:cNvPr>
        <xdr:cNvSpPr txBox="1"/>
      </xdr:nvSpPr>
      <xdr:spPr>
        <a:xfrm>
          <a:off x="8454390" y="66376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129540</xdr:rowOff>
    </xdr:from>
    <xdr:ext cx="465455" cy="259080"/>
    <xdr:sp macro="" textlink="">
      <xdr:nvSpPr>
        <xdr:cNvPr id="140" name="n_2aveValue【図書館】&#10;一人当たり面積">
          <a:extLst>
            <a:ext uri="{FF2B5EF4-FFF2-40B4-BE49-F238E27FC236}">
              <a16:creationId xmlns:a16="http://schemas.microsoft.com/office/drawing/2014/main" id="{5AD6B1C4-ECB8-4765-8190-F3174481D7F5}"/>
            </a:ext>
          </a:extLst>
        </xdr:cNvPr>
        <xdr:cNvSpPr txBox="1"/>
      </xdr:nvSpPr>
      <xdr:spPr>
        <a:xfrm>
          <a:off x="7673340" y="66484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166370</xdr:rowOff>
    </xdr:from>
    <xdr:ext cx="465455" cy="254635"/>
    <xdr:sp macro="" textlink="">
      <xdr:nvSpPr>
        <xdr:cNvPr id="141" name="n_3aveValue【図書館】&#10;一人当たり面積">
          <a:extLst>
            <a:ext uri="{FF2B5EF4-FFF2-40B4-BE49-F238E27FC236}">
              <a16:creationId xmlns:a16="http://schemas.microsoft.com/office/drawing/2014/main" id="{4C4337E5-B694-4EDB-826E-530A7493C3FB}"/>
            </a:ext>
          </a:extLst>
        </xdr:cNvPr>
        <xdr:cNvSpPr txBox="1"/>
      </xdr:nvSpPr>
      <xdr:spPr>
        <a:xfrm>
          <a:off x="6866255" y="66852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170815</xdr:rowOff>
    </xdr:from>
    <xdr:ext cx="465455" cy="258445"/>
    <xdr:sp macro="" textlink="">
      <xdr:nvSpPr>
        <xdr:cNvPr id="142" name="n_4aveValue【図書館】&#10;一人当たり面積">
          <a:extLst>
            <a:ext uri="{FF2B5EF4-FFF2-40B4-BE49-F238E27FC236}">
              <a16:creationId xmlns:a16="http://schemas.microsoft.com/office/drawing/2014/main" id="{8E7BA20C-B0CD-4D1D-83D6-27B8E0D8514A}"/>
            </a:ext>
          </a:extLst>
        </xdr:cNvPr>
        <xdr:cNvSpPr txBox="1"/>
      </xdr:nvSpPr>
      <xdr:spPr>
        <a:xfrm>
          <a:off x="6068695" y="668972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168275</xdr:rowOff>
    </xdr:from>
    <xdr:ext cx="469900" cy="254635"/>
    <xdr:sp macro="" textlink="">
      <xdr:nvSpPr>
        <xdr:cNvPr id="143" name="n_1mainValue【図書館】&#10;一人当たり面積">
          <a:extLst>
            <a:ext uri="{FF2B5EF4-FFF2-40B4-BE49-F238E27FC236}">
              <a16:creationId xmlns:a16="http://schemas.microsoft.com/office/drawing/2014/main" id="{1CD4BC21-346C-4651-920F-BA3DBF5BE305}"/>
            </a:ext>
          </a:extLst>
        </xdr:cNvPr>
        <xdr:cNvSpPr txBox="1"/>
      </xdr:nvSpPr>
      <xdr:spPr>
        <a:xfrm>
          <a:off x="8454390" y="703008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52070</xdr:rowOff>
    </xdr:from>
    <xdr:ext cx="465455" cy="254635"/>
    <xdr:sp macro="" textlink="">
      <xdr:nvSpPr>
        <xdr:cNvPr id="144" name="n_2mainValue【図書館】&#10;一人当たり面積">
          <a:extLst>
            <a:ext uri="{FF2B5EF4-FFF2-40B4-BE49-F238E27FC236}">
              <a16:creationId xmlns:a16="http://schemas.microsoft.com/office/drawing/2014/main" id="{84895297-638F-4ED1-B32D-54E326CEE4D6}"/>
            </a:ext>
          </a:extLst>
        </xdr:cNvPr>
        <xdr:cNvSpPr txBox="1"/>
      </xdr:nvSpPr>
      <xdr:spPr>
        <a:xfrm>
          <a:off x="7673340" y="70853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56515</xdr:rowOff>
    </xdr:from>
    <xdr:ext cx="465455" cy="258445"/>
    <xdr:sp macro="" textlink="">
      <xdr:nvSpPr>
        <xdr:cNvPr id="145" name="n_3mainValue【図書館】&#10;一人当たり面積">
          <a:extLst>
            <a:ext uri="{FF2B5EF4-FFF2-40B4-BE49-F238E27FC236}">
              <a16:creationId xmlns:a16="http://schemas.microsoft.com/office/drawing/2014/main" id="{AD238E4A-2562-4514-93AC-9EDDEA67BAD0}"/>
            </a:ext>
          </a:extLst>
        </xdr:cNvPr>
        <xdr:cNvSpPr txBox="1"/>
      </xdr:nvSpPr>
      <xdr:spPr>
        <a:xfrm>
          <a:off x="6866255" y="708977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56515</xdr:rowOff>
    </xdr:from>
    <xdr:ext cx="465455" cy="258445"/>
    <xdr:sp macro="" textlink="">
      <xdr:nvSpPr>
        <xdr:cNvPr id="146" name="n_4mainValue【図書館】&#10;一人当たり面積">
          <a:extLst>
            <a:ext uri="{FF2B5EF4-FFF2-40B4-BE49-F238E27FC236}">
              <a16:creationId xmlns:a16="http://schemas.microsoft.com/office/drawing/2014/main" id="{E9AA1327-48EB-48C7-9F5A-8B4C08A11760}"/>
            </a:ext>
          </a:extLst>
        </xdr:cNvPr>
        <xdr:cNvSpPr txBox="1"/>
      </xdr:nvSpPr>
      <xdr:spPr>
        <a:xfrm>
          <a:off x="6068695" y="708977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0342988-9290-4CA9-9FD7-B8A13A9F4A5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2C99A8E-355C-4DF1-870E-13DD1A3B0A16}"/>
            </a:ext>
          </a:extLst>
        </xdr:cNvPr>
        <xdr:cNvSpPr/>
      </xdr:nvSpPr>
      <xdr:spPr>
        <a:xfrm>
          <a:off x="8166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88CB85E-3701-4901-909B-6C86DA5F0016}"/>
            </a:ext>
          </a:extLst>
        </xdr:cNvPr>
        <xdr:cNvSpPr/>
      </xdr:nvSpPr>
      <xdr:spPr>
        <a:xfrm>
          <a:off x="8166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24ADC58-0C93-4498-B9B3-E6194186D14D}"/>
            </a:ext>
          </a:extLst>
        </xdr:cNvPr>
        <xdr:cNvSpPr/>
      </xdr:nvSpPr>
      <xdr:spPr>
        <a:xfrm>
          <a:off x="17145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963E60B-DAA9-49CF-8824-2A82C4F0199D}"/>
            </a:ext>
          </a:extLst>
        </xdr:cNvPr>
        <xdr:cNvSpPr/>
      </xdr:nvSpPr>
      <xdr:spPr>
        <a:xfrm>
          <a:off x="17145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5CC7E89-8846-4858-B382-B681B6601E77}"/>
            </a:ext>
          </a:extLst>
        </xdr:cNvPr>
        <xdr:cNvSpPr/>
      </xdr:nvSpPr>
      <xdr:spPr>
        <a:xfrm>
          <a:off x="27432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E16991A-59A7-4B39-86B3-7BA603CB414B}"/>
            </a:ext>
          </a:extLst>
        </xdr:cNvPr>
        <xdr:cNvSpPr/>
      </xdr:nvSpPr>
      <xdr:spPr>
        <a:xfrm>
          <a:off x="27432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503D6B0-E877-47B6-ABDF-9D4745F8C43A}"/>
            </a:ext>
          </a:extLst>
        </xdr:cNvPr>
        <xdr:cNvSpPr/>
      </xdr:nvSpPr>
      <xdr:spPr>
        <a:xfrm>
          <a:off x="6858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005" cy="225425"/>
    <xdr:sp macro="" textlink="">
      <xdr:nvSpPr>
        <xdr:cNvPr id="155" name="テキスト ボックス 154">
          <a:extLst>
            <a:ext uri="{FF2B5EF4-FFF2-40B4-BE49-F238E27FC236}">
              <a16:creationId xmlns:a16="http://schemas.microsoft.com/office/drawing/2014/main" id="{61B94B1C-AA51-4732-BE41-EFE173FAEF29}"/>
            </a:ext>
          </a:extLst>
        </xdr:cNvPr>
        <xdr:cNvSpPr txBox="1"/>
      </xdr:nvSpPr>
      <xdr:spPr>
        <a:xfrm>
          <a:off x="66675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0B623EE-5B1B-4CD0-AFF1-6CAE882DE1E6}"/>
            </a:ext>
          </a:extLst>
        </xdr:cNvPr>
        <xdr:cNvCxnSpPr/>
      </xdr:nvCxnSpPr>
      <xdr:spPr>
        <a:xfrm>
          <a:off x="6858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915" cy="254635"/>
    <xdr:sp macro="" textlink="">
      <xdr:nvSpPr>
        <xdr:cNvPr id="157" name="テキスト ボックス 156">
          <a:extLst>
            <a:ext uri="{FF2B5EF4-FFF2-40B4-BE49-F238E27FC236}">
              <a16:creationId xmlns:a16="http://schemas.microsoft.com/office/drawing/2014/main" id="{2488BA87-8AE5-471B-887B-A77F23C0CE81}"/>
            </a:ext>
          </a:extLst>
        </xdr:cNvPr>
        <xdr:cNvSpPr txBox="1"/>
      </xdr:nvSpPr>
      <xdr:spPr>
        <a:xfrm>
          <a:off x="273685" y="11285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B5AE003-9F9B-4F1D-85BE-121F6F65DE67}"/>
            </a:ext>
          </a:extLst>
        </xdr:cNvPr>
        <xdr:cNvCxnSpPr/>
      </xdr:nvCxnSpPr>
      <xdr:spPr>
        <a:xfrm>
          <a:off x="6858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2915" cy="259080"/>
    <xdr:sp macro="" textlink="">
      <xdr:nvSpPr>
        <xdr:cNvPr id="159" name="テキスト ボックス 158">
          <a:extLst>
            <a:ext uri="{FF2B5EF4-FFF2-40B4-BE49-F238E27FC236}">
              <a16:creationId xmlns:a16="http://schemas.microsoft.com/office/drawing/2014/main" id="{EB18166F-B02C-48F7-8F51-5DCBC14C9CC4}"/>
            </a:ext>
          </a:extLst>
        </xdr:cNvPr>
        <xdr:cNvSpPr txBox="1"/>
      </xdr:nvSpPr>
      <xdr:spPr>
        <a:xfrm>
          <a:off x="273685" y="10904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3CA7EA7-9A5E-4318-B957-43EB30CB5F72}"/>
            </a:ext>
          </a:extLst>
        </xdr:cNvPr>
        <xdr:cNvCxnSpPr/>
      </xdr:nvCxnSpPr>
      <xdr:spPr>
        <a:xfrm>
          <a:off x="6858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1" name="テキスト ボックス 160">
          <a:extLst>
            <a:ext uri="{FF2B5EF4-FFF2-40B4-BE49-F238E27FC236}">
              <a16:creationId xmlns:a16="http://schemas.microsoft.com/office/drawing/2014/main" id="{6A176EDF-1D87-4CAD-B60E-5D439581FA3D}"/>
            </a:ext>
          </a:extLst>
        </xdr:cNvPr>
        <xdr:cNvSpPr txBox="1"/>
      </xdr:nvSpPr>
      <xdr:spPr>
        <a:xfrm>
          <a:off x="34353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D7904D1-6FD5-427E-8BDB-22D30A31B093}"/>
            </a:ext>
          </a:extLst>
        </xdr:cNvPr>
        <xdr:cNvCxnSpPr/>
      </xdr:nvCxnSpPr>
      <xdr:spPr>
        <a:xfrm>
          <a:off x="6858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4635"/>
    <xdr:sp macro="" textlink="">
      <xdr:nvSpPr>
        <xdr:cNvPr id="163" name="テキスト ボックス 162">
          <a:extLst>
            <a:ext uri="{FF2B5EF4-FFF2-40B4-BE49-F238E27FC236}">
              <a16:creationId xmlns:a16="http://schemas.microsoft.com/office/drawing/2014/main" id="{608EF1AA-161E-49C9-A4B6-734C66D40F42}"/>
            </a:ext>
          </a:extLst>
        </xdr:cNvPr>
        <xdr:cNvSpPr txBox="1"/>
      </xdr:nvSpPr>
      <xdr:spPr>
        <a:xfrm>
          <a:off x="343535" y="101428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DB9436E-01F1-4B26-A7FE-13173EE32AE8}"/>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5" name="テキスト ボックス 164">
          <a:extLst>
            <a:ext uri="{FF2B5EF4-FFF2-40B4-BE49-F238E27FC236}">
              <a16:creationId xmlns:a16="http://schemas.microsoft.com/office/drawing/2014/main" id="{7ED7F048-752F-4396-92D3-9850F3D4180C}"/>
            </a:ext>
          </a:extLst>
        </xdr:cNvPr>
        <xdr:cNvSpPr txBox="1"/>
      </xdr:nvSpPr>
      <xdr:spPr>
        <a:xfrm>
          <a:off x="34353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0C710BC-FBDF-4029-B28A-8836142131E7}"/>
            </a:ext>
          </a:extLst>
        </xdr:cNvPr>
        <xdr:cNvCxnSpPr/>
      </xdr:nvCxnSpPr>
      <xdr:spPr>
        <a:xfrm>
          <a:off x="6858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7" name="テキスト ボックス 166">
          <a:extLst>
            <a:ext uri="{FF2B5EF4-FFF2-40B4-BE49-F238E27FC236}">
              <a16:creationId xmlns:a16="http://schemas.microsoft.com/office/drawing/2014/main" id="{7B22FCCE-0940-4298-8719-6188C43AB247}"/>
            </a:ext>
          </a:extLst>
        </xdr:cNvPr>
        <xdr:cNvSpPr txBox="1"/>
      </xdr:nvSpPr>
      <xdr:spPr>
        <a:xfrm>
          <a:off x="34353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1BCBD70-71FE-4DF0-9D34-C542AE5265CF}"/>
            </a:ext>
          </a:extLst>
        </xdr:cNvPr>
        <xdr:cNvCxnSpPr/>
      </xdr:nvCxnSpPr>
      <xdr:spPr>
        <a:xfrm>
          <a:off x="6858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4645" cy="254635"/>
    <xdr:sp macro="" textlink="">
      <xdr:nvSpPr>
        <xdr:cNvPr id="169" name="テキスト ボックス 168">
          <a:extLst>
            <a:ext uri="{FF2B5EF4-FFF2-40B4-BE49-F238E27FC236}">
              <a16:creationId xmlns:a16="http://schemas.microsoft.com/office/drawing/2014/main" id="{D885573D-8CE9-4734-92D3-CA7E41A1B01B}"/>
            </a:ext>
          </a:extLst>
        </xdr:cNvPr>
        <xdr:cNvSpPr txBox="1"/>
      </xdr:nvSpPr>
      <xdr:spPr>
        <a:xfrm>
          <a:off x="386715" y="9003665"/>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8876B2B-81B2-4AA0-92FA-9D47C8F09F53}"/>
            </a:ext>
          </a:extLst>
        </xdr:cNvPr>
        <xdr:cNvSpPr/>
      </xdr:nvSpPr>
      <xdr:spPr>
        <a:xfrm>
          <a:off x="6858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169545</xdr:rowOff>
    </xdr:from>
    <xdr:to>
      <xdr:col>24</xdr:col>
      <xdr:colOff>62865</xdr:colOff>
      <xdr:row>63</xdr:row>
      <xdr:rowOff>158115</xdr:rowOff>
    </xdr:to>
    <xdr:cxnSp macro="">
      <xdr:nvCxnSpPr>
        <xdr:cNvPr id="171" name="直線コネクタ 170">
          <a:extLst>
            <a:ext uri="{FF2B5EF4-FFF2-40B4-BE49-F238E27FC236}">
              <a16:creationId xmlns:a16="http://schemas.microsoft.com/office/drawing/2014/main" id="{78FBE144-54F8-4B0D-A788-4742A03DED59}"/>
            </a:ext>
          </a:extLst>
        </xdr:cNvPr>
        <xdr:cNvCxnSpPr/>
      </xdr:nvCxnSpPr>
      <xdr:spPr>
        <a:xfrm flipV="1">
          <a:off x="4173855" y="9774555"/>
          <a:ext cx="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161925</xdr:rowOff>
    </xdr:from>
    <xdr:ext cx="405130" cy="259080"/>
    <xdr:sp macro="" textlink="">
      <xdr:nvSpPr>
        <xdr:cNvPr id="172" name="【体育館・プール】&#10;有形固定資産減価償却率最小値テキスト">
          <a:extLst>
            <a:ext uri="{FF2B5EF4-FFF2-40B4-BE49-F238E27FC236}">
              <a16:creationId xmlns:a16="http://schemas.microsoft.com/office/drawing/2014/main" id="{A2EB7674-86E2-4CBD-8122-70A3845A1B40}"/>
            </a:ext>
          </a:extLst>
        </xdr:cNvPr>
        <xdr:cNvSpPr txBox="1"/>
      </xdr:nvSpPr>
      <xdr:spPr>
        <a:xfrm>
          <a:off x="4212590" y="10965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158115</xdr:rowOff>
    </xdr:from>
    <xdr:to>
      <xdr:col>24</xdr:col>
      <xdr:colOff>152400</xdr:colOff>
      <xdr:row>63</xdr:row>
      <xdr:rowOff>158115</xdr:rowOff>
    </xdr:to>
    <xdr:cxnSp macro="">
      <xdr:nvCxnSpPr>
        <xdr:cNvPr id="173" name="直線コネクタ 172">
          <a:extLst>
            <a:ext uri="{FF2B5EF4-FFF2-40B4-BE49-F238E27FC236}">
              <a16:creationId xmlns:a16="http://schemas.microsoft.com/office/drawing/2014/main" id="{7C3ABAE4-6370-48E0-A351-5755C3CC9005}"/>
            </a:ext>
          </a:extLst>
        </xdr:cNvPr>
        <xdr:cNvCxnSpPr/>
      </xdr:nvCxnSpPr>
      <xdr:spPr>
        <a:xfrm>
          <a:off x="4112260" y="109613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116205</xdr:rowOff>
    </xdr:from>
    <xdr:ext cx="405130" cy="259080"/>
    <xdr:sp macro="" textlink="">
      <xdr:nvSpPr>
        <xdr:cNvPr id="174" name="【体育館・プール】&#10;有形固定資産減価償却率最大値テキスト">
          <a:extLst>
            <a:ext uri="{FF2B5EF4-FFF2-40B4-BE49-F238E27FC236}">
              <a16:creationId xmlns:a16="http://schemas.microsoft.com/office/drawing/2014/main" id="{CB36F3E6-1053-4B0D-9BEA-4C09F91A3971}"/>
            </a:ext>
          </a:extLst>
        </xdr:cNvPr>
        <xdr:cNvSpPr txBox="1"/>
      </xdr:nvSpPr>
      <xdr:spPr>
        <a:xfrm>
          <a:off x="4212590" y="9545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169545</xdr:rowOff>
    </xdr:from>
    <xdr:to>
      <xdr:col>24</xdr:col>
      <xdr:colOff>152400</xdr:colOff>
      <xdr:row>56</xdr:row>
      <xdr:rowOff>169545</xdr:rowOff>
    </xdr:to>
    <xdr:cxnSp macro="">
      <xdr:nvCxnSpPr>
        <xdr:cNvPr id="175" name="直線コネクタ 174">
          <a:extLst>
            <a:ext uri="{FF2B5EF4-FFF2-40B4-BE49-F238E27FC236}">
              <a16:creationId xmlns:a16="http://schemas.microsoft.com/office/drawing/2014/main" id="{F7C5CE9E-C13F-43A1-864D-1E16F540737E}"/>
            </a:ext>
          </a:extLst>
        </xdr:cNvPr>
        <xdr:cNvCxnSpPr/>
      </xdr:nvCxnSpPr>
      <xdr:spPr>
        <a:xfrm>
          <a:off x="4112260" y="97745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69215</xdr:rowOff>
    </xdr:from>
    <xdr:ext cx="405130" cy="259080"/>
    <xdr:sp macro="" textlink="">
      <xdr:nvSpPr>
        <xdr:cNvPr id="176" name="【体育館・プール】&#10;有形固定資産減価償却率平均値テキスト">
          <a:extLst>
            <a:ext uri="{FF2B5EF4-FFF2-40B4-BE49-F238E27FC236}">
              <a16:creationId xmlns:a16="http://schemas.microsoft.com/office/drawing/2014/main" id="{59CFA204-18DC-4CD1-ABC2-71FD451CE521}"/>
            </a:ext>
          </a:extLst>
        </xdr:cNvPr>
        <xdr:cNvSpPr txBox="1"/>
      </xdr:nvSpPr>
      <xdr:spPr>
        <a:xfrm>
          <a:off x="4212590" y="10182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7" name="フローチャート: 判断 176">
          <a:extLst>
            <a:ext uri="{FF2B5EF4-FFF2-40B4-BE49-F238E27FC236}">
              <a16:creationId xmlns:a16="http://schemas.microsoft.com/office/drawing/2014/main" id="{1C72D7FF-C4B3-497F-8A44-3885C7E8460A}"/>
            </a:ext>
          </a:extLst>
        </xdr:cNvPr>
        <xdr:cNvSpPr/>
      </xdr:nvSpPr>
      <xdr:spPr>
        <a:xfrm>
          <a:off x="413131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27305</xdr:rowOff>
    </xdr:from>
    <xdr:to>
      <xdr:col>20</xdr:col>
      <xdr:colOff>38100</xdr:colOff>
      <xdr:row>60</xdr:row>
      <xdr:rowOff>128905</xdr:rowOff>
    </xdr:to>
    <xdr:sp macro="" textlink="">
      <xdr:nvSpPr>
        <xdr:cNvPr id="178" name="フローチャート: 判断 177">
          <a:extLst>
            <a:ext uri="{FF2B5EF4-FFF2-40B4-BE49-F238E27FC236}">
              <a16:creationId xmlns:a16="http://schemas.microsoft.com/office/drawing/2014/main" id="{1F33FB57-8B2C-4BD2-89A1-2F2C39E17594}"/>
            </a:ext>
          </a:extLst>
        </xdr:cNvPr>
        <xdr:cNvSpPr/>
      </xdr:nvSpPr>
      <xdr:spPr>
        <a:xfrm>
          <a:off x="3388360" y="1031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79" name="フローチャート: 判断 178">
          <a:extLst>
            <a:ext uri="{FF2B5EF4-FFF2-40B4-BE49-F238E27FC236}">
              <a16:creationId xmlns:a16="http://schemas.microsoft.com/office/drawing/2014/main" id="{892F8868-DC2B-4856-A665-C3C549C2C52D}"/>
            </a:ext>
          </a:extLst>
        </xdr:cNvPr>
        <xdr:cNvSpPr/>
      </xdr:nvSpPr>
      <xdr:spPr>
        <a:xfrm>
          <a:off x="2571750" y="1028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322C208B-D079-4E73-BB02-4A14533DDB5C}"/>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1" name="フローチャート: 判断 180">
          <a:extLst>
            <a:ext uri="{FF2B5EF4-FFF2-40B4-BE49-F238E27FC236}">
              <a16:creationId xmlns:a16="http://schemas.microsoft.com/office/drawing/2014/main" id="{2CC75407-A648-450C-81E8-A4665D6D0382}"/>
            </a:ext>
          </a:extLst>
        </xdr:cNvPr>
        <xdr:cNvSpPr/>
      </xdr:nvSpPr>
      <xdr:spPr>
        <a:xfrm>
          <a:off x="9880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635"/>
    <xdr:sp macro="" textlink="">
      <xdr:nvSpPr>
        <xdr:cNvPr id="182" name="テキスト ボックス 181">
          <a:extLst>
            <a:ext uri="{FF2B5EF4-FFF2-40B4-BE49-F238E27FC236}">
              <a16:creationId xmlns:a16="http://schemas.microsoft.com/office/drawing/2014/main" id="{EDDE90E9-5EF3-412A-B01B-E099172A2B35}"/>
            </a:ext>
          </a:extLst>
        </xdr:cNvPr>
        <xdr:cNvSpPr txBox="1"/>
      </xdr:nvSpPr>
      <xdr:spPr>
        <a:xfrm>
          <a:off x="400304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4635"/>
    <xdr:sp macro="" textlink="">
      <xdr:nvSpPr>
        <xdr:cNvPr id="183" name="テキスト ボックス 182">
          <a:extLst>
            <a:ext uri="{FF2B5EF4-FFF2-40B4-BE49-F238E27FC236}">
              <a16:creationId xmlns:a16="http://schemas.microsoft.com/office/drawing/2014/main" id="{01093D4F-5285-4552-9B11-A53F8788162E}"/>
            </a:ext>
          </a:extLst>
        </xdr:cNvPr>
        <xdr:cNvSpPr txBox="1"/>
      </xdr:nvSpPr>
      <xdr:spPr>
        <a:xfrm>
          <a:off x="32600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4635"/>
    <xdr:sp macro="" textlink="">
      <xdr:nvSpPr>
        <xdr:cNvPr id="184" name="テキスト ボックス 183">
          <a:extLst>
            <a:ext uri="{FF2B5EF4-FFF2-40B4-BE49-F238E27FC236}">
              <a16:creationId xmlns:a16="http://schemas.microsoft.com/office/drawing/2014/main" id="{905F1B15-0A4B-4851-99FD-68A1076CBE98}"/>
            </a:ext>
          </a:extLst>
        </xdr:cNvPr>
        <xdr:cNvSpPr txBox="1"/>
      </xdr:nvSpPr>
      <xdr:spPr>
        <a:xfrm>
          <a:off x="24549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4635"/>
    <xdr:sp macro="" textlink="">
      <xdr:nvSpPr>
        <xdr:cNvPr id="185" name="テキスト ボックス 184">
          <a:extLst>
            <a:ext uri="{FF2B5EF4-FFF2-40B4-BE49-F238E27FC236}">
              <a16:creationId xmlns:a16="http://schemas.microsoft.com/office/drawing/2014/main" id="{AB95B8EA-A27E-48EE-93F2-BBEE5DED5E9A}"/>
            </a:ext>
          </a:extLst>
        </xdr:cNvPr>
        <xdr:cNvSpPr txBox="1"/>
      </xdr:nvSpPr>
      <xdr:spPr>
        <a:xfrm>
          <a:off x="16573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4635"/>
    <xdr:sp macro="" textlink="">
      <xdr:nvSpPr>
        <xdr:cNvPr id="186" name="テキスト ボックス 185">
          <a:extLst>
            <a:ext uri="{FF2B5EF4-FFF2-40B4-BE49-F238E27FC236}">
              <a16:creationId xmlns:a16="http://schemas.microsoft.com/office/drawing/2014/main" id="{E3E113A8-885A-4AA7-AB4E-E98BF06901B7}"/>
            </a:ext>
          </a:extLst>
        </xdr:cNvPr>
        <xdr:cNvSpPr txBox="1"/>
      </xdr:nvSpPr>
      <xdr:spPr>
        <a:xfrm>
          <a:off x="8597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62</xdr:row>
      <xdr:rowOff>126365</xdr:rowOff>
    </xdr:from>
    <xdr:to>
      <xdr:col>24</xdr:col>
      <xdr:colOff>114300</xdr:colOff>
      <xdr:row>63</xdr:row>
      <xdr:rowOff>56515</xdr:rowOff>
    </xdr:to>
    <xdr:sp macro="" textlink="">
      <xdr:nvSpPr>
        <xdr:cNvPr id="187" name="楕円 186">
          <a:extLst>
            <a:ext uri="{FF2B5EF4-FFF2-40B4-BE49-F238E27FC236}">
              <a16:creationId xmlns:a16="http://schemas.microsoft.com/office/drawing/2014/main" id="{3942A96B-E351-499D-BF7B-88D3816986FE}"/>
            </a:ext>
          </a:extLst>
        </xdr:cNvPr>
        <xdr:cNvSpPr/>
      </xdr:nvSpPr>
      <xdr:spPr>
        <a:xfrm>
          <a:off x="4131310" y="107600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104775</xdr:rowOff>
    </xdr:from>
    <xdr:ext cx="405130" cy="259080"/>
    <xdr:sp macro="" textlink="">
      <xdr:nvSpPr>
        <xdr:cNvPr id="188" name="【体育館・プール】&#10;有形固定資産減価償却率該当値テキスト">
          <a:extLst>
            <a:ext uri="{FF2B5EF4-FFF2-40B4-BE49-F238E27FC236}">
              <a16:creationId xmlns:a16="http://schemas.microsoft.com/office/drawing/2014/main" id="{8EA43C1C-58DC-4477-A0CF-C79976AE1776}"/>
            </a:ext>
          </a:extLst>
        </xdr:cNvPr>
        <xdr:cNvSpPr txBox="1"/>
      </xdr:nvSpPr>
      <xdr:spPr>
        <a:xfrm>
          <a:off x="4212590" y="10732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90170</xdr:rowOff>
    </xdr:from>
    <xdr:to>
      <xdr:col>20</xdr:col>
      <xdr:colOff>38100</xdr:colOff>
      <xdr:row>63</xdr:row>
      <xdr:rowOff>20320</xdr:rowOff>
    </xdr:to>
    <xdr:sp macro="" textlink="">
      <xdr:nvSpPr>
        <xdr:cNvPr id="189" name="楕円 188">
          <a:extLst>
            <a:ext uri="{FF2B5EF4-FFF2-40B4-BE49-F238E27FC236}">
              <a16:creationId xmlns:a16="http://schemas.microsoft.com/office/drawing/2014/main" id="{632E04C0-FFE0-43F6-801E-6A600FA549A7}"/>
            </a:ext>
          </a:extLst>
        </xdr:cNvPr>
        <xdr:cNvSpPr/>
      </xdr:nvSpPr>
      <xdr:spPr>
        <a:xfrm>
          <a:off x="3388360" y="10723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140970</xdr:rowOff>
    </xdr:from>
    <xdr:to>
      <xdr:col>24</xdr:col>
      <xdr:colOff>63500</xdr:colOff>
      <xdr:row>63</xdr:row>
      <xdr:rowOff>6350</xdr:rowOff>
    </xdr:to>
    <xdr:cxnSp macro="">
      <xdr:nvCxnSpPr>
        <xdr:cNvPr id="190" name="直線コネクタ 189">
          <a:extLst>
            <a:ext uri="{FF2B5EF4-FFF2-40B4-BE49-F238E27FC236}">
              <a16:creationId xmlns:a16="http://schemas.microsoft.com/office/drawing/2014/main" id="{670CF7B9-174E-4C28-B39C-779004AFB8A5}"/>
            </a:ext>
          </a:extLst>
        </xdr:cNvPr>
        <xdr:cNvCxnSpPr/>
      </xdr:nvCxnSpPr>
      <xdr:spPr>
        <a:xfrm>
          <a:off x="3431540" y="10768965"/>
          <a:ext cx="7429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50165</xdr:rowOff>
    </xdr:from>
    <xdr:to>
      <xdr:col>15</xdr:col>
      <xdr:colOff>101600</xdr:colOff>
      <xdr:row>62</xdr:row>
      <xdr:rowOff>151765</xdr:rowOff>
    </xdr:to>
    <xdr:sp macro="" textlink="">
      <xdr:nvSpPr>
        <xdr:cNvPr id="191" name="楕円 190">
          <a:extLst>
            <a:ext uri="{FF2B5EF4-FFF2-40B4-BE49-F238E27FC236}">
              <a16:creationId xmlns:a16="http://schemas.microsoft.com/office/drawing/2014/main" id="{3C988AAD-40FC-4BEB-B380-044735C3EE09}"/>
            </a:ext>
          </a:extLst>
        </xdr:cNvPr>
        <xdr:cNvSpPr/>
      </xdr:nvSpPr>
      <xdr:spPr>
        <a:xfrm>
          <a:off x="2571750" y="106838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100965</xdr:rowOff>
    </xdr:from>
    <xdr:to>
      <xdr:col>19</xdr:col>
      <xdr:colOff>177800</xdr:colOff>
      <xdr:row>62</xdr:row>
      <xdr:rowOff>140970</xdr:rowOff>
    </xdr:to>
    <xdr:cxnSp macro="">
      <xdr:nvCxnSpPr>
        <xdr:cNvPr id="192" name="直線コネクタ 191">
          <a:extLst>
            <a:ext uri="{FF2B5EF4-FFF2-40B4-BE49-F238E27FC236}">
              <a16:creationId xmlns:a16="http://schemas.microsoft.com/office/drawing/2014/main" id="{4B7AFA11-F3E8-4C12-8A32-5A3B95B99378}"/>
            </a:ext>
          </a:extLst>
        </xdr:cNvPr>
        <xdr:cNvCxnSpPr/>
      </xdr:nvCxnSpPr>
      <xdr:spPr>
        <a:xfrm>
          <a:off x="2626360" y="10727055"/>
          <a:ext cx="8051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13970</xdr:rowOff>
    </xdr:from>
    <xdr:to>
      <xdr:col>10</xdr:col>
      <xdr:colOff>165100</xdr:colOff>
      <xdr:row>62</xdr:row>
      <xdr:rowOff>115570</xdr:rowOff>
    </xdr:to>
    <xdr:sp macro="" textlink="">
      <xdr:nvSpPr>
        <xdr:cNvPr id="193" name="楕円 192">
          <a:extLst>
            <a:ext uri="{FF2B5EF4-FFF2-40B4-BE49-F238E27FC236}">
              <a16:creationId xmlns:a16="http://schemas.microsoft.com/office/drawing/2014/main" id="{13EDA919-D33E-48F2-9381-9F34DB36E38C}"/>
            </a:ext>
          </a:extLst>
        </xdr:cNvPr>
        <xdr:cNvSpPr/>
      </xdr:nvSpPr>
      <xdr:spPr>
        <a:xfrm>
          <a:off x="1774190" y="106476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64770</xdr:rowOff>
    </xdr:from>
    <xdr:to>
      <xdr:col>15</xdr:col>
      <xdr:colOff>50800</xdr:colOff>
      <xdr:row>62</xdr:row>
      <xdr:rowOff>100965</xdr:rowOff>
    </xdr:to>
    <xdr:cxnSp macro="">
      <xdr:nvCxnSpPr>
        <xdr:cNvPr id="194" name="直線コネクタ 193">
          <a:extLst>
            <a:ext uri="{FF2B5EF4-FFF2-40B4-BE49-F238E27FC236}">
              <a16:creationId xmlns:a16="http://schemas.microsoft.com/office/drawing/2014/main" id="{3083F87A-19E1-4786-8176-58C8B77FE97E}"/>
            </a:ext>
          </a:extLst>
        </xdr:cNvPr>
        <xdr:cNvCxnSpPr/>
      </xdr:nvCxnSpPr>
      <xdr:spPr>
        <a:xfrm>
          <a:off x="1828800" y="10692765"/>
          <a:ext cx="79756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95" name="楕円 194">
          <a:extLst>
            <a:ext uri="{FF2B5EF4-FFF2-40B4-BE49-F238E27FC236}">
              <a16:creationId xmlns:a16="http://schemas.microsoft.com/office/drawing/2014/main" id="{7E02AE5F-B30B-482A-A236-93B6231CA73F}"/>
            </a:ext>
          </a:extLst>
        </xdr:cNvPr>
        <xdr:cNvSpPr/>
      </xdr:nvSpPr>
      <xdr:spPr>
        <a:xfrm>
          <a:off x="988060" y="106000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22860</xdr:rowOff>
    </xdr:from>
    <xdr:to>
      <xdr:col>10</xdr:col>
      <xdr:colOff>114300</xdr:colOff>
      <xdr:row>62</xdr:row>
      <xdr:rowOff>64770</xdr:rowOff>
    </xdr:to>
    <xdr:cxnSp macro="">
      <xdr:nvCxnSpPr>
        <xdr:cNvPr id="196" name="直線コネクタ 195">
          <a:extLst>
            <a:ext uri="{FF2B5EF4-FFF2-40B4-BE49-F238E27FC236}">
              <a16:creationId xmlns:a16="http://schemas.microsoft.com/office/drawing/2014/main" id="{2E391A70-23CF-4DC2-9817-8B0D4A23F944}"/>
            </a:ext>
          </a:extLst>
        </xdr:cNvPr>
        <xdr:cNvCxnSpPr/>
      </xdr:nvCxnSpPr>
      <xdr:spPr>
        <a:xfrm>
          <a:off x="1031240" y="10648950"/>
          <a:ext cx="79756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145415</xdr:rowOff>
    </xdr:from>
    <xdr:ext cx="405130" cy="254635"/>
    <xdr:sp macro="" textlink="">
      <xdr:nvSpPr>
        <xdr:cNvPr id="197" name="n_1aveValue【体育館・プール】&#10;有形固定資産減価償却率">
          <a:extLst>
            <a:ext uri="{FF2B5EF4-FFF2-40B4-BE49-F238E27FC236}">
              <a16:creationId xmlns:a16="http://schemas.microsoft.com/office/drawing/2014/main" id="{F54B0831-37D6-409D-9BDE-A9B71B35EFA4}"/>
            </a:ext>
          </a:extLst>
        </xdr:cNvPr>
        <xdr:cNvSpPr txBox="1"/>
      </xdr:nvSpPr>
      <xdr:spPr>
        <a:xfrm>
          <a:off x="3239135" y="100876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111125</xdr:rowOff>
    </xdr:from>
    <xdr:ext cx="400685" cy="254635"/>
    <xdr:sp macro="" textlink="">
      <xdr:nvSpPr>
        <xdr:cNvPr id="198" name="n_2aveValue【体育館・プール】&#10;有形固定資産減価償却率">
          <a:extLst>
            <a:ext uri="{FF2B5EF4-FFF2-40B4-BE49-F238E27FC236}">
              <a16:creationId xmlns:a16="http://schemas.microsoft.com/office/drawing/2014/main" id="{91B158FD-4163-4164-A233-697F4B9F00B1}"/>
            </a:ext>
          </a:extLst>
        </xdr:cNvPr>
        <xdr:cNvSpPr txBox="1"/>
      </xdr:nvSpPr>
      <xdr:spPr>
        <a:xfrm>
          <a:off x="2439035" y="1005522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151130</xdr:rowOff>
    </xdr:from>
    <xdr:ext cx="400685" cy="259080"/>
    <xdr:sp macro="" textlink="">
      <xdr:nvSpPr>
        <xdr:cNvPr id="199" name="n_3aveValue【体育館・プール】&#10;有形固定資産減価償却率">
          <a:extLst>
            <a:ext uri="{FF2B5EF4-FFF2-40B4-BE49-F238E27FC236}">
              <a16:creationId xmlns:a16="http://schemas.microsoft.com/office/drawing/2014/main" id="{1578BA3D-6B47-41FA-BD3E-44E80F2AA6D7}"/>
            </a:ext>
          </a:extLst>
        </xdr:cNvPr>
        <xdr:cNvSpPr txBox="1"/>
      </xdr:nvSpPr>
      <xdr:spPr>
        <a:xfrm>
          <a:off x="1641475" y="100952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128270</xdr:rowOff>
    </xdr:from>
    <xdr:ext cx="400685" cy="259080"/>
    <xdr:sp macro="" textlink="">
      <xdr:nvSpPr>
        <xdr:cNvPr id="200" name="n_4aveValue【体育館・プール】&#10;有形固定資産減価償却率">
          <a:extLst>
            <a:ext uri="{FF2B5EF4-FFF2-40B4-BE49-F238E27FC236}">
              <a16:creationId xmlns:a16="http://schemas.microsoft.com/office/drawing/2014/main" id="{F90EDB65-AEF8-43C7-BC72-4B41F31ECCD3}"/>
            </a:ext>
          </a:extLst>
        </xdr:cNvPr>
        <xdr:cNvSpPr txBox="1"/>
      </xdr:nvSpPr>
      <xdr:spPr>
        <a:xfrm>
          <a:off x="855345" y="100761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11430</xdr:rowOff>
    </xdr:from>
    <xdr:ext cx="405130" cy="259080"/>
    <xdr:sp macro="" textlink="">
      <xdr:nvSpPr>
        <xdr:cNvPr id="201" name="n_1mainValue【体育館・プール】&#10;有形固定資産減価償却率">
          <a:extLst>
            <a:ext uri="{FF2B5EF4-FFF2-40B4-BE49-F238E27FC236}">
              <a16:creationId xmlns:a16="http://schemas.microsoft.com/office/drawing/2014/main" id="{D5A50E84-A6BD-4BE1-8EE3-4B25DD97E370}"/>
            </a:ext>
          </a:extLst>
        </xdr:cNvPr>
        <xdr:cNvSpPr txBox="1"/>
      </xdr:nvSpPr>
      <xdr:spPr>
        <a:xfrm>
          <a:off x="3239135" y="10816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143510</xdr:rowOff>
    </xdr:from>
    <xdr:ext cx="400685" cy="254635"/>
    <xdr:sp macro="" textlink="">
      <xdr:nvSpPr>
        <xdr:cNvPr id="202" name="n_2mainValue【体育館・プール】&#10;有形固定資産減価償却率">
          <a:extLst>
            <a:ext uri="{FF2B5EF4-FFF2-40B4-BE49-F238E27FC236}">
              <a16:creationId xmlns:a16="http://schemas.microsoft.com/office/drawing/2014/main" id="{8B549078-0159-454D-B0DD-8170749CC6C3}"/>
            </a:ext>
          </a:extLst>
        </xdr:cNvPr>
        <xdr:cNvSpPr txBox="1"/>
      </xdr:nvSpPr>
      <xdr:spPr>
        <a:xfrm>
          <a:off x="2439035" y="1077150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106680</xdr:rowOff>
    </xdr:from>
    <xdr:ext cx="400685" cy="259080"/>
    <xdr:sp macro="" textlink="">
      <xdr:nvSpPr>
        <xdr:cNvPr id="203" name="n_3mainValue【体育館・プール】&#10;有形固定資産減価償却率">
          <a:extLst>
            <a:ext uri="{FF2B5EF4-FFF2-40B4-BE49-F238E27FC236}">
              <a16:creationId xmlns:a16="http://schemas.microsoft.com/office/drawing/2014/main" id="{872041AD-50A3-445C-9AF3-6A359A8EA935}"/>
            </a:ext>
          </a:extLst>
        </xdr:cNvPr>
        <xdr:cNvSpPr txBox="1"/>
      </xdr:nvSpPr>
      <xdr:spPr>
        <a:xfrm>
          <a:off x="1641475" y="107346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64770</xdr:rowOff>
    </xdr:from>
    <xdr:ext cx="400685" cy="254635"/>
    <xdr:sp macro="" textlink="">
      <xdr:nvSpPr>
        <xdr:cNvPr id="204" name="n_4mainValue【体育館・プール】&#10;有形固定資産減価償却率">
          <a:extLst>
            <a:ext uri="{FF2B5EF4-FFF2-40B4-BE49-F238E27FC236}">
              <a16:creationId xmlns:a16="http://schemas.microsoft.com/office/drawing/2014/main" id="{60E580D9-F4BA-4561-9412-7CAA390DDDFE}"/>
            </a:ext>
          </a:extLst>
        </xdr:cNvPr>
        <xdr:cNvSpPr txBox="1"/>
      </xdr:nvSpPr>
      <xdr:spPr>
        <a:xfrm>
          <a:off x="855345" y="1069276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C6E115F-CC90-409D-869A-CFA0B6477A7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2D7B27F-0423-46DA-B762-FD096B0FB44B}"/>
            </a:ext>
          </a:extLst>
        </xdr:cNvPr>
        <xdr:cNvSpPr/>
      </xdr:nvSpPr>
      <xdr:spPr>
        <a:xfrm>
          <a:off x="60604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B1C14F0-3F1D-47D6-8487-D39FBD6DD211}"/>
            </a:ext>
          </a:extLst>
        </xdr:cNvPr>
        <xdr:cNvSpPr/>
      </xdr:nvSpPr>
      <xdr:spPr>
        <a:xfrm>
          <a:off x="60604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CC81FB8-7695-4FC2-B64D-EA0BCF29E522}"/>
            </a:ext>
          </a:extLst>
        </xdr:cNvPr>
        <xdr:cNvSpPr/>
      </xdr:nvSpPr>
      <xdr:spPr>
        <a:xfrm>
          <a:off x="69888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B454EC6-780A-4553-AE54-3ED9844EB6AE}"/>
            </a:ext>
          </a:extLst>
        </xdr:cNvPr>
        <xdr:cNvSpPr/>
      </xdr:nvSpPr>
      <xdr:spPr>
        <a:xfrm>
          <a:off x="69888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B1A5E38-698F-414C-B8D5-B986A8528485}"/>
            </a:ext>
          </a:extLst>
        </xdr:cNvPr>
        <xdr:cNvSpPr/>
      </xdr:nvSpPr>
      <xdr:spPr>
        <a:xfrm>
          <a:off x="80175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8CF7B5C-D9E3-4757-89AF-916815328829}"/>
            </a:ext>
          </a:extLst>
        </xdr:cNvPr>
        <xdr:cNvSpPr/>
      </xdr:nvSpPr>
      <xdr:spPr>
        <a:xfrm>
          <a:off x="80175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6FDCC8C-11AD-4647-BE57-D2812728CBA3}"/>
            </a:ext>
          </a:extLst>
        </xdr:cNvPr>
        <xdr:cNvSpPr/>
      </xdr:nvSpPr>
      <xdr:spPr>
        <a:xfrm>
          <a:off x="596011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5440" cy="225425"/>
    <xdr:sp macro="" textlink="">
      <xdr:nvSpPr>
        <xdr:cNvPr id="213" name="テキスト ボックス 212">
          <a:extLst>
            <a:ext uri="{FF2B5EF4-FFF2-40B4-BE49-F238E27FC236}">
              <a16:creationId xmlns:a16="http://schemas.microsoft.com/office/drawing/2014/main" id="{09405B89-579E-413F-A7AD-4F99F55AA268}"/>
            </a:ext>
          </a:extLst>
        </xdr:cNvPr>
        <xdr:cNvSpPr txBox="1"/>
      </xdr:nvSpPr>
      <xdr:spPr>
        <a:xfrm>
          <a:off x="592201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3678210-E649-4F97-8B9E-C92417219867}"/>
            </a:ext>
          </a:extLst>
        </xdr:cNvPr>
        <xdr:cNvCxnSpPr/>
      </xdr:nvCxnSpPr>
      <xdr:spPr>
        <a:xfrm>
          <a:off x="5960110" y="1143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5941EAC-3CD7-4B10-9E24-BA1613F1A058}"/>
            </a:ext>
          </a:extLst>
        </xdr:cNvPr>
        <xdr:cNvCxnSpPr/>
      </xdr:nvCxnSpPr>
      <xdr:spPr>
        <a:xfrm>
          <a:off x="5960110" y="1104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2915" cy="259080"/>
    <xdr:sp macro="" textlink="">
      <xdr:nvSpPr>
        <xdr:cNvPr id="216" name="テキスト ボックス 215">
          <a:extLst>
            <a:ext uri="{FF2B5EF4-FFF2-40B4-BE49-F238E27FC236}">
              <a16:creationId xmlns:a16="http://schemas.microsoft.com/office/drawing/2014/main" id="{11C88CED-38DF-4EFA-97F6-E7952A77AF45}"/>
            </a:ext>
          </a:extLst>
        </xdr:cNvPr>
        <xdr:cNvSpPr txBox="1"/>
      </xdr:nvSpPr>
      <xdr:spPr>
        <a:xfrm>
          <a:off x="5527040" y="10904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2BD638D-B4C6-4379-B542-CD0690F05BD8}"/>
            </a:ext>
          </a:extLst>
        </xdr:cNvPr>
        <xdr:cNvCxnSpPr/>
      </xdr:nvCxnSpPr>
      <xdr:spPr>
        <a:xfrm>
          <a:off x="5960110" y="1066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2915" cy="259080"/>
    <xdr:sp macro="" textlink="">
      <xdr:nvSpPr>
        <xdr:cNvPr id="218" name="テキスト ボックス 217">
          <a:extLst>
            <a:ext uri="{FF2B5EF4-FFF2-40B4-BE49-F238E27FC236}">
              <a16:creationId xmlns:a16="http://schemas.microsoft.com/office/drawing/2014/main" id="{40EBF5EA-4FB4-427B-97D6-9E9AF074560B}"/>
            </a:ext>
          </a:extLst>
        </xdr:cNvPr>
        <xdr:cNvSpPr txBox="1"/>
      </xdr:nvSpPr>
      <xdr:spPr>
        <a:xfrm>
          <a:off x="5527040" y="10523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0B690BD-59F1-4932-BA06-4A3FDBB7E55E}"/>
            </a:ext>
          </a:extLst>
        </xdr:cNvPr>
        <xdr:cNvCxnSpPr/>
      </xdr:nvCxnSpPr>
      <xdr:spPr>
        <a:xfrm>
          <a:off x="5960110" y="1028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2915" cy="254635"/>
    <xdr:sp macro="" textlink="">
      <xdr:nvSpPr>
        <xdr:cNvPr id="220" name="テキスト ボックス 219">
          <a:extLst>
            <a:ext uri="{FF2B5EF4-FFF2-40B4-BE49-F238E27FC236}">
              <a16:creationId xmlns:a16="http://schemas.microsoft.com/office/drawing/2014/main" id="{F0155A89-EFAF-4A14-9FB6-6BFC975433A8}"/>
            </a:ext>
          </a:extLst>
        </xdr:cNvPr>
        <xdr:cNvSpPr txBox="1"/>
      </xdr:nvSpPr>
      <xdr:spPr>
        <a:xfrm>
          <a:off x="5527040" y="10142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A0BD34A-991F-4AA6-8378-99D8FD9CB260}"/>
            </a:ext>
          </a:extLst>
        </xdr:cNvPr>
        <xdr:cNvCxnSpPr/>
      </xdr:nvCxnSpPr>
      <xdr:spPr>
        <a:xfrm>
          <a:off x="596011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2915" cy="259080"/>
    <xdr:sp macro="" textlink="">
      <xdr:nvSpPr>
        <xdr:cNvPr id="222" name="テキスト ボックス 221">
          <a:extLst>
            <a:ext uri="{FF2B5EF4-FFF2-40B4-BE49-F238E27FC236}">
              <a16:creationId xmlns:a16="http://schemas.microsoft.com/office/drawing/2014/main" id="{192C8BE1-5C6C-41E0-A4C7-7C3A4CC6FA78}"/>
            </a:ext>
          </a:extLst>
        </xdr:cNvPr>
        <xdr:cNvSpPr txBox="1"/>
      </xdr:nvSpPr>
      <xdr:spPr>
        <a:xfrm>
          <a:off x="5527040" y="9765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28C7C89-22D0-400F-AC9A-2056299D4FC9}"/>
            </a:ext>
          </a:extLst>
        </xdr:cNvPr>
        <xdr:cNvCxnSpPr/>
      </xdr:nvCxnSpPr>
      <xdr:spPr>
        <a:xfrm>
          <a:off x="5960110" y="9521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2915" cy="259080"/>
    <xdr:sp macro="" textlink="">
      <xdr:nvSpPr>
        <xdr:cNvPr id="224" name="テキスト ボックス 223">
          <a:extLst>
            <a:ext uri="{FF2B5EF4-FFF2-40B4-BE49-F238E27FC236}">
              <a16:creationId xmlns:a16="http://schemas.microsoft.com/office/drawing/2014/main" id="{2B92CE3B-83B0-4F60-9ADC-7D877B994B65}"/>
            </a:ext>
          </a:extLst>
        </xdr:cNvPr>
        <xdr:cNvSpPr txBox="1"/>
      </xdr:nvSpPr>
      <xdr:spPr>
        <a:xfrm>
          <a:off x="5527040" y="9384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260A7D4-6AFA-4545-9D37-AFB3757FD2A3}"/>
            </a:ext>
          </a:extLst>
        </xdr:cNvPr>
        <xdr:cNvCxnSpPr/>
      </xdr:nvCxnSpPr>
      <xdr:spPr>
        <a:xfrm>
          <a:off x="5960110" y="914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2915" cy="254635"/>
    <xdr:sp macro="" textlink="">
      <xdr:nvSpPr>
        <xdr:cNvPr id="226" name="テキスト ボックス 225">
          <a:extLst>
            <a:ext uri="{FF2B5EF4-FFF2-40B4-BE49-F238E27FC236}">
              <a16:creationId xmlns:a16="http://schemas.microsoft.com/office/drawing/2014/main" id="{5149A1E5-2C84-427B-8F8D-26BA3198E7FD}"/>
            </a:ext>
          </a:extLst>
        </xdr:cNvPr>
        <xdr:cNvSpPr txBox="1"/>
      </xdr:nvSpPr>
      <xdr:spPr>
        <a:xfrm>
          <a:off x="5527040" y="90036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BCA4489-ACFE-43AC-AB0E-3538A533BF01}"/>
            </a:ext>
          </a:extLst>
        </xdr:cNvPr>
        <xdr:cNvSpPr/>
      </xdr:nvSpPr>
      <xdr:spPr>
        <a:xfrm>
          <a:off x="596011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116840</xdr:rowOff>
    </xdr:from>
    <xdr:to>
      <xdr:col>54</xdr:col>
      <xdr:colOff>189865</xdr:colOff>
      <xdr:row>64</xdr:row>
      <xdr:rowOff>54610</xdr:rowOff>
    </xdr:to>
    <xdr:cxnSp macro="">
      <xdr:nvCxnSpPr>
        <xdr:cNvPr id="228" name="直線コネクタ 227">
          <a:extLst>
            <a:ext uri="{FF2B5EF4-FFF2-40B4-BE49-F238E27FC236}">
              <a16:creationId xmlns:a16="http://schemas.microsoft.com/office/drawing/2014/main" id="{DC20B891-CBF2-4BF4-B385-541EC0908B17}"/>
            </a:ext>
          </a:extLst>
        </xdr:cNvPr>
        <xdr:cNvCxnSpPr/>
      </xdr:nvCxnSpPr>
      <xdr:spPr>
        <a:xfrm flipV="1">
          <a:off x="9429115" y="9546590"/>
          <a:ext cx="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58420</xdr:rowOff>
    </xdr:from>
    <xdr:ext cx="469900" cy="259080"/>
    <xdr:sp macro="" textlink="">
      <xdr:nvSpPr>
        <xdr:cNvPr id="229" name="【体育館・プール】&#10;一人当たり面積最小値テキスト">
          <a:extLst>
            <a:ext uri="{FF2B5EF4-FFF2-40B4-BE49-F238E27FC236}">
              <a16:creationId xmlns:a16="http://schemas.microsoft.com/office/drawing/2014/main" id="{A3DE2FCA-2041-4508-B480-329E6D12351F}"/>
            </a:ext>
          </a:extLst>
        </xdr:cNvPr>
        <xdr:cNvSpPr txBox="1"/>
      </xdr:nvSpPr>
      <xdr:spPr>
        <a:xfrm>
          <a:off x="9467850" y="11027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54610</xdr:rowOff>
    </xdr:from>
    <xdr:to>
      <xdr:col>55</xdr:col>
      <xdr:colOff>88900</xdr:colOff>
      <xdr:row>64</xdr:row>
      <xdr:rowOff>54610</xdr:rowOff>
    </xdr:to>
    <xdr:cxnSp macro="">
      <xdr:nvCxnSpPr>
        <xdr:cNvPr id="230" name="直線コネクタ 229">
          <a:extLst>
            <a:ext uri="{FF2B5EF4-FFF2-40B4-BE49-F238E27FC236}">
              <a16:creationId xmlns:a16="http://schemas.microsoft.com/office/drawing/2014/main" id="{BEDF91C6-E7E0-451E-AF83-A94C7BAD5EA6}"/>
            </a:ext>
          </a:extLst>
        </xdr:cNvPr>
        <xdr:cNvCxnSpPr/>
      </xdr:nvCxnSpPr>
      <xdr:spPr>
        <a:xfrm>
          <a:off x="9356090" y="110312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63500</xdr:rowOff>
    </xdr:from>
    <xdr:ext cx="469900" cy="254635"/>
    <xdr:sp macro="" textlink="">
      <xdr:nvSpPr>
        <xdr:cNvPr id="231" name="【体育館・プール】&#10;一人当たり面積最大値テキスト">
          <a:extLst>
            <a:ext uri="{FF2B5EF4-FFF2-40B4-BE49-F238E27FC236}">
              <a16:creationId xmlns:a16="http://schemas.microsoft.com/office/drawing/2014/main" id="{3EDEA18A-C28F-4E79-A1D4-005B839D3C08}"/>
            </a:ext>
          </a:extLst>
        </xdr:cNvPr>
        <xdr:cNvSpPr txBox="1"/>
      </xdr:nvSpPr>
      <xdr:spPr>
        <a:xfrm>
          <a:off x="9467850" y="93179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1.183</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116840</xdr:rowOff>
    </xdr:from>
    <xdr:to>
      <xdr:col>55</xdr:col>
      <xdr:colOff>88900</xdr:colOff>
      <xdr:row>55</xdr:row>
      <xdr:rowOff>116840</xdr:rowOff>
    </xdr:to>
    <xdr:cxnSp macro="">
      <xdr:nvCxnSpPr>
        <xdr:cNvPr id="232" name="直線コネクタ 231">
          <a:extLst>
            <a:ext uri="{FF2B5EF4-FFF2-40B4-BE49-F238E27FC236}">
              <a16:creationId xmlns:a16="http://schemas.microsoft.com/office/drawing/2014/main" id="{9437B4E7-673B-4C6B-A54B-6BE7A2330E7C}"/>
            </a:ext>
          </a:extLst>
        </xdr:cNvPr>
        <xdr:cNvCxnSpPr/>
      </xdr:nvCxnSpPr>
      <xdr:spPr>
        <a:xfrm>
          <a:off x="9356090" y="95465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20320</xdr:rowOff>
    </xdr:from>
    <xdr:ext cx="469900" cy="254635"/>
    <xdr:sp macro="" textlink="">
      <xdr:nvSpPr>
        <xdr:cNvPr id="233" name="【体育館・プール】&#10;一人当たり面積平均値テキスト">
          <a:extLst>
            <a:ext uri="{FF2B5EF4-FFF2-40B4-BE49-F238E27FC236}">
              <a16:creationId xmlns:a16="http://schemas.microsoft.com/office/drawing/2014/main" id="{04D6554B-15A0-4502-89CD-07F85A21E542}"/>
            </a:ext>
          </a:extLst>
        </xdr:cNvPr>
        <xdr:cNvSpPr txBox="1"/>
      </xdr:nvSpPr>
      <xdr:spPr>
        <a:xfrm>
          <a:off x="9467850" y="1047496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168910</xdr:rowOff>
    </xdr:from>
    <xdr:to>
      <xdr:col>55</xdr:col>
      <xdr:colOff>50800</xdr:colOff>
      <xdr:row>62</xdr:row>
      <xdr:rowOff>99060</xdr:rowOff>
    </xdr:to>
    <xdr:sp macro="" textlink="">
      <xdr:nvSpPr>
        <xdr:cNvPr id="234" name="フローチャート: 判断 233">
          <a:extLst>
            <a:ext uri="{FF2B5EF4-FFF2-40B4-BE49-F238E27FC236}">
              <a16:creationId xmlns:a16="http://schemas.microsoft.com/office/drawing/2014/main" id="{F6B7EF2F-CEE5-4750-965A-D78753D8F9D1}"/>
            </a:ext>
          </a:extLst>
        </xdr:cNvPr>
        <xdr:cNvSpPr/>
      </xdr:nvSpPr>
      <xdr:spPr>
        <a:xfrm>
          <a:off x="9394190" y="1063117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8890</xdr:rowOff>
    </xdr:from>
    <xdr:to>
      <xdr:col>50</xdr:col>
      <xdr:colOff>165100</xdr:colOff>
      <xdr:row>62</xdr:row>
      <xdr:rowOff>110490</xdr:rowOff>
    </xdr:to>
    <xdr:sp macro="" textlink="">
      <xdr:nvSpPr>
        <xdr:cNvPr id="235" name="フローチャート: 判断 234">
          <a:extLst>
            <a:ext uri="{FF2B5EF4-FFF2-40B4-BE49-F238E27FC236}">
              <a16:creationId xmlns:a16="http://schemas.microsoft.com/office/drawing/2014/main" id="{93ED2296-1C6B-4764-88A8-AC2D10F531F7}"/>
            </a:ext>
          </a:extLst>
        </xdr:cNvPr>
        <xdr:cNvSpPr/>
      </xdr:nvSpPr>
      <xdr:spPr>
        <a:xfrm>
          <a:off x="8632190" y="1064069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7620</xdr:rowOff>
    </xdr:from>
    <xdr:to>
      <xdr:col>46</xdr:col>
      <xdr:colOff>38100</xdr:colOff>
      <xdr:row>62</xdr:row>
      <xdr:rowOff>109220</xdr:rowOff>
    </xdr:to>
    <xdr:sp macro="" textlink="">
      <xdr:nvSpPr>
        <xdr:cNvPr id="236" name="フローチャート: 判断 235">
          <a:extLst>
            <a:ext uri="{FF2B5EF4-FFF2-40B4-BE49-F238E27FC236}">
              <a16:creationId xmlns:a16="http://schemas.microsoft.com/office/drawing/2014/main" id="{C1E229D7-AC1B-4DAD-93F3-6F9485AF6C51}"/>
            </a:ext>
          </a:extLst>
        </xdr:cNvPr>
        <xdr:cNvSpPr/>
      </xdr:nvSpPr>
      <xdr:spPr>
        <a:xfrm>
          <a:off x="7846060" y="10639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44450</xdr:rowOff>
    </xdr:from>
    <xdr:to>
      <xdr:col>41</xdr:col>
      <xdr:colOff>101600</xdr:colOff>
      <xdr:row>62</xdr:row>
      <xdr:rowOff>146050</xdr:rowOff>
    </xdr:to>
    <xdr:sp macro="" textlink="">
      <xdr:nvSpPr>
        <xdr:cNvPr id="237" name="フローチャート: 判断 236">
          <a:extLst>
            <a:ext uri="{FF2B5EF4-FFF2-40B4-BE49-F238E27FC236}">
              <a16:creationId xmlns:a16="http://schemas.microsoft.com/office/drawing/2014/main" id="{C91B277C-A10F-49C3-BE02-2693671E16AA}"/>
            </a:ext>
          </a:extLst>
        </xdr:cNvPr>
        <xdr:cNvSpPr/>
      </xdr:nvSpPr>
      <xdr:spPr>
        <a:xfrm>
          <a:off x="7029450" y="10676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38100</xdr:rowOff>
    </xdr:from>
    <xdr:to>
      <xdr:col>36</xdr:col>
      <xdr:colOff>165100</xdr:colOff>
      <xdr:row>62</xdr:row>
      <xdr:rowOff>139700</xdr:rowOff>
    </xdr:to>
    <xdr:sp macro="" textlink="">
      <xdr:nvSpPr>
        <xdr:cNvPr id="238" name="フローチャート: 判断 237">
          <a:extLst>
            <a:ext uri="{FF2B5EF4-FFF2-40B4-BE49-F238E27FC236}">
              <a16:creationId xmlns:a16="http://schemas.microsoft.com/office/drawing/2014/main" id="{9EB8FAE5-8DBA-4F9B-A4CF-3429A329EA73}"/>
            </a:ext>
          </a:extLst>
        </xdr:cNvPr>
        <xdr:cNvSpPr/>
      </xdr:nvSpPr>
      <xdr:spPr>
        <a:xfrm>
          <a:off x="6231890" y="10668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635"/>
    <xdr:sp macro="" textlink="">
      <xdr:nvSpPr>
        <xdr:cNvPr id="239" name="テキスト ボックス 238">
          <a:extLst>
            <a:ext uri="{FF2B5EF4-FFF2-40B4-BE49-F238E27FC236}">
              <a16:creationId xmlns:a16="http://schemas.microsoft.com/office/drawing/2014/main" id="{06812039-7929-49D1-9991-A3C285B7B298}"/>
            </a:ext>
          </a:extLst>
        </xdr:cNvPr>
        <xdr:cNvSpPr txBox="1"/>
      </xdr:nvSpPr>
      <xdr:spPr>
        <a:xfrm>
          <a:off x="92583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4635"/>
    <xdr:sp macro="" textlink="">
      <xdr:nvSpPr>
        <xdr:cNvPr id="240" name="テキスト ボックス 239">
          <a:extLst>
            <a:ext uri="{FF2B5EF4-FFF2-40B4-BE49-F238E27FC236}">
              <a16:creationId xmlns:a16="http://schemas.microsoft.com/office/drawing/2014/main" id="{94BE4997-4DEA-4F86-95C8-65A80661774B}"/>
            </a:ext>
          </a:extLst>
        </xdr:cNvPr>
        <xdr:cNvSpPr txBox="1"/>
      </xdr:nvSpPr>
      <xdr:spPr>
        <a:xfrm>
          <a:off x="85153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4635"/>
    <xdr:sp macro="" textlink="">
      <xdr:nvSpPr>
        <xdr:cNvPr id="241" name="テキスト ボックス 240">
          <a:extLst>
            <a:ext uri="{FF2B5EF4-FFF2-40B4-BE49-F238E27FC236}">
              <a16:creationId xmlns:a16="http://schemas.microsoft.com/office/drawing/2014/main" id="{58473BD3-398D-4330-95B4-ED9219B69B24}"/>
            </a:ext>
          </a:extLst>
        </xdr:cNvPr>
        <xdr:cNvSpPr txBox="1"/>
      </xdr:nvSpPr>
      <xdr:spPr>
        <a:xfrm>
          <a:off x="77177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4635"/>
    <xdr:sp macro="" textlink="">
      <xdr:nvSpPr>
        <xdr:cNvPr id="242" name="テキスト ボックス 241">
          <a:extLst>
            <a:ext uri="{FF2B5EF4-FFF2-40B4-BE49-F238E27FC236}">
              <a16:creationId xmlns:a16="http://schemas.microsoft.com/office/drawing/2014/main" id="{F233DE10-7C41-443C-B179-17326C37BBAC}"/>
            </a:ext>
          </a:extLst>
        </xdr:cNvPr>
        <xdr:cNvSpPr txBox="1"/>
      </xdr:nvSpPr>
      <xdr:spPr>
        <a:xfrm>
          <a:off x="69126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4635"/>
    <xdr:sp macro="" textlink="">
      <xdr:nvSpPr>
        <xdr:cNvPr id="243" name="テキスト ボックス 242">
          <a:extLst>
            <a:ext uri="{FF2B5EF4-FFF2-40B4-BE49-F238E27FC236}">
              <a16:creationId xmlns:a16="http://schemas.microsoft.com/office/drawing/2014/main" id="{4D12503A-F95A-483A-8C54-DCE6E1725CA3}"/>
            </a:ext>
          </a:extLst>
        </xdr:cNvPr>
        <xdr:cNvSpPr txBox="1"/>
      </xdr:nvSpPr>
      <xdr:spPr>
        <a:xfrm>
          <a:off x="61150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121920</xdr:rowOff>
    </xdr:from>
    <xdr:to>
      <xdr:col>55</xdr:col>
      <xdr:colOff>50800</xdr:colOff>
      <xdr:row>63</xdr:row>
      <xdr:rowOff>52070</xdr:rowOff>
    </xdr:to>
    <xdr:sp macro="" textlink="">
      <xdr:nvSpPr>
        <xdr:cNvPr id="244" name="楕円 243">
          <a:extLst>
            <a:ext uri="{FF2B5EF4-FFF2-40B4-BE49-F238E27FC236}">
              <a16:creationId xmlns:a16="http://schemas.microsoft.com/office/drawing/2014/main" id="{052BB719-B354-4FCC-9C6A-15FA248FC8A4}"/>
            </a:ext>
          </a:extLst>
        </xdr:cNvPr>
        <xdr:cNvSpPr/>
      </xdr:nvSpPr>
      <xdr:spPr>
        <a:xfrm>
          <a:off x="9394190" y="1075372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100330</xdr:rowOff>
    </xdr:from>
    <xdr:ext cx="469900" cy="254635"/>
    <xdr:sp macro="" textlink="">
      <xdr:nvSpPr>
        <xdr:cNvPr id="245" name="【体育館・プール】&#10;一人当たり面積該当値テキスト">
          <a:extLst>
            <a:ext uri="{FF2B5EF4-FFF2-40B4-BE49-F238E27FC236}">
              <a16:creationId xmlns:a16="http://schemas.microsoft.com/office/drawing/2014/main" id="{F8B494F0-64D6-477F-849F-7E10BAAB2FE9}"/>
            </a:ext>
          </a:extLst>
        </xdr:cNvPr>
        <xdr:cNvSpPr txBox="1"/>
      </xdr:nvSpPr>
      <xdr:spPr>
        <a:xfrm>
          <a:off x="9467850" y="107264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125730</xdr:rowOff>
    </xdr:from>
    <xdr:to>
      <xdr:col>50</xdr:col>
      <xdr:colOff>165100</xdr:colOff>
      <xdr:row>63</xdr:row>
      <xdr:rowOff>55880</xdr:rowOff>
    </xdr:to>
    <xdr:sp macro="" textlink="">
      <xdr:nvSpPr>
        <xdr:cNvPr id="246" name="楕円 245">
          <a:extLst>
            <a:ext uri="{FF2B5EF4-FFF2-40B4-BE49-F238E27FC236}">
              <a16:creationId xmlns:a16="http://schemas.microsoft.com/office/drawing/2014/main" id="{9678896A-F7E0-4293-9A11-B2E3B7251818}"/>
            </a:ext>
          </a:extLst>
        </xdr:cNvPr>
        <xdr:cNvSpPr/>
      </xdr:nvSpPr>
      <xdr:spPr>
        <a:xfrm>
          <a:off x="8632190" y="107594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1270</xdr:rowOff>
    </xdr:from>
    <xdr:to>
      <xdr:col>55</xdr:col>
      <xdr:colOff>0</xdr:colOff>
      <xdr:row>63</xdr:row>
      <xdr:rowOff>5080</xdr:rowOff>
    </xdr:to>
    <xdr:cxnSp macro="">
      <xdr:nvCxnSpPr>
        <xdr:cNvPr id="247" name="直線コネクタ 246">
          <a:extLst>
            <a:ext uri="{FF2B5EF4-FFF2-40B4-BE49-F238E27FC236}">
              <a16:creationId xmlns:a16="http://schemas.microsoft.com/office/drawing/2014/main" id="{1B23B7DB-F307-484D-8942-5A976BD66E85}"/>
            </a:ext>
          </a:extLst>
        </xdr:cNvPr>
        <xdr:cNvCxnSpPr/>
      </xdr:nvCxnSpPr>
      <xdr:spPr>
        <a:xfrm flipV="1">
          <a:off x="8686800" y="10802620"/>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129540</xdr:rowOff>
    </xdr:from>
    <xdr:to>
      <xdr:col>46</xdr:col>
      <xdr:colOff>38100</xdr:colOff>
      <xdr:row>63</xdr:row>
      <xdr:rowOff>59690</xdr:rowOff>
    </xdr:to>
    <xdr:sp macro="" textlink="">
      <xdr:nvSpPr>
        <xdr:cNvPr id="248" name="楕円 247">
          <a:extLst>
            <a:ext uri="{FF2B5EF4-FFF2-40B4-BE49-F238E27FC236}">
              <a16:creationId xmlns:a16="http://schemas.microsoft.com/office/drawing/2014/main" id="{22176F3B-39BC-4703-AEB9-151CCE9D297D}"/>
            </a:ext>
          </a:extLst>
        </xdr:cNvPr>
        <xdr:cNvSpPr/>
      </xdr:nvSpPr>
      <xdr:spPr>
        <a:xfrm>
          <a:off x="7846060" y="1076325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5080</xdr:rowOff>
    </xdr:from>
    <xdr:to>
      <xdr:col>50</xdr:col>
      <xdr:colOff>114300</xdr:colOff>
      <xdr:row>63</xdr:row>
      <xdr:rowOff>8890</xdr:rowOff>
    </xdr:to>
    <xdr:cxnSp macro="">
      <xdr:nvCxnSpPr>
        <xdr:cNvPr id="249" name="直線コネクタ 248">
          <a:extLst>
            <a:ext uri="{FF2B5EF4-FFF2-40B4-BE49-F238E27FC236}">
              <a16:creationId xmlns:a16="http://schemas.microsoft.com/office/drawing/2014/main" id="{06214ADE-87CB-4CA4-A7B4-AF75C5AAA6CA}"/>
            </a:ext>
          </a:extLst>
        </xdr:cNvPr>
        <xdr:cNvCxnSpPr/>
      </xdr:nvCxnSpPr>
      <xdr:spPr>
        <a:xfrm flipV="1">
          <a:off x="7889240" y="10808335"/>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133350</xdr:rowOff>
    </xdr:from>
    <xdr:to>
      <xdr:col>41</xdr:col>
      <xdr:colOff>101600</xdr:colOff>
      <xdr:row>63</xdr:row>
      <xdr:rowOff>63500</xdr:rowOff>
    </xdr:to>
    <xdr:sp macro="" textlink="">
      <xdr:nvSpPr>
        <xdr:cNvPr id="250" name="楕円 249">
          <a:extLst>
            <a:ext uri="{FF2B5EF4-FFF2-40B4-BE49-F238E27FC236}">
              <a16:creationId xmlns:a16="http://schemas.microsoft.com/office/drawing/2014/main" id="{4800E966-9D43-47DA-8B1D-B8B08AB7A972}"/>
            </a:ext>
          </a:extLst>
        </xdr:cNvPr>
        <xdr:cNvSpPr/>
      </xdr:nvSpPr>
      <xdr:spPr>
        <a:xfrm>
          <a:off x="7029450" y="107594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8890</xdr:rowOff>
    </xdr:from>
    <xdr:to>
      <xdr:col>45</xdr:col>
      <xdr:colOff>177800</xdr:colOff>
      <xdr:row>63</xdr:row>
      <xdr:rowOff>12700</xdr:rowOff>
    </xdr:to>
    <xdr:cxnSp macro="">
      <xdr:nvCxnSpPr>
        <xdr:cNvPr id="251" name="直線コネクタ 250">
          <a:extLst>
            <a:ext uri="{FF2B5EF4-FFF2-40B4-BE49-F238E27FC236}">
              <a16:creationId xmlns:a16="http://schemas.microsoft.com/office/drawing/2014/main" id="{C8A0C054-8C55-47AE-B833-E9821EEFA388}"/>
            </a:ext>
          </a:extLst>
        </xdr:cNvPr>
        <xdr:cNvCxnSpPr/>
      </xdr:nvCxnSpPr>
      <xdr:spPr>
        <a:xfrm flipV="1">
          <a:off x="7084060" y="10812145"/>
          <a:ext cx="8051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137160</xdr:rowOff>
    </xdr:from>
    <xdr:to>
      <xdr:col>36</xdr:col>
      <xdr:colOff>165100</xdr:colOff>
      <xdr:row>63</xdr:row>
      <xdr:rowOff>67310</xdr:rowOff>
    </xdr:to>
    <xdr:sp macro="" textlink="">
      <xdr:nvSpPr>
        <xdr:cNvPr id="252" name="楕円 251">
          <a:extLst>
            <a:ext uri="{FF2B5EF4-FFF2-40B4-BE49-F238E27FC236}">
              <a16:creationId xmlns:a16="http://schemas.microsoft.com/office/drawing/2014/main" id="{880D7E7B-B80C-4EE7-AE0A-C519BFD265B4}"/>
            </a:ext>
          </a:extLst>
        </xdr:cNvPr>
        <xdr:cNvSpPr/>
      </xdr:nvSpPr>
      <xdr:spPr>
        <a:xfrm>
          <a:off x="6231890" y="1076325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12700</xdr:rowOff>
    </xdr:from>
    <xdr:to>
      <xdr:col>41</xdr:col>
      <xdr:colOff>50800</xdr:colOff>
      <xdr:row>63</xdr:row>
      <xdr:rowOff>16510</xdr:rowOff>
    </xdr:to>
    <xdr:cxnSp macro="">
      <xdr:nvCxnSpPr>
        <xdr:cNvPr id="253" name="直線コネクタ 252">
          <a:extLst>
            <a:ext uri="{FF2B5EF4-FFF2-40B4-BE49-F238E27FC236}">
              <a16:creationId xmlns:a16="http://schemas.microsoft.com/office/drawing/2014/main" id="{C0B2E884-9A19-40FA-8BD4-1038757AFDB0}"/>
            </a:ext>
          </a:extLst>
        </xdr:cNvPr>
        <xdr:cNvCxnSpPr/>
      </xdr:nvCxnSpPr>
      <xdr:spPr>
        <a:xfrm flipV="1">
          <a:off x="6286500" y="10817860"/>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127000</xdr:rowOff>
    </xdr:from>
    <xdr:ext cx="469900" cy="259080"/>
    <xdr:sp macro="" textlink="">
      <xdr:nvSpPr>
        <xdr:cNvPr id="254" name="n_1aveValue【体育館・プール】&#10;一人当たり面積">
          <a:extLst>
            <a:ext uri="{FF2B5EF4-FFF2-40B4-BE49-F238E27FC236}">
              <a16:creationId xmlns:a16="http://schemas.microsoft.com/office/drawing/2014/main" id="{503D2422-549F-4A1E-B488-7C9BE481AEEF}"/>
            </a:ext>
          </a:extLst>
        </xdr:cNvPr>
        <xdr:cNvSpPr txBox="1"/>
      </xdr:nvSpPr>
      <xdr:spPr>
        <a:xfrm>
          <a:off x="8454390" y="10417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125730</xdr:rowOff>
    </xdr:from>
    <xdr:ext cx="465455" cy="259080"/>
    <xdr:sp macro="" textlink="">
      <xdr:nvSpPr>
        <xdr:cNvPr id="255" name="n_2aveValue【体育館・プール】&#10;一人当たり面積">
          <a:extLst>
            <a:ext uri="{FF2B5EF4-FFF2-40B4-BE49-F238E27FC236}">
              <a16:creationId xmlns:a16="http://schemas.microsoft.com/office/drawing/2014/main" id="{102EB6BD-2327-432F-BB2C-D44E663827DC}"/>
            </a:ext>
          </a:extLst>
        </xdr:cNvPr>
        <xdr:cNvSpPr txBox="1"/>
      </xdr:nvSpPr>
      <xdr:spPr>
        <a:xfrm>
          <a:off x="7673340" y="104165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162560</xdr:rowOff>
    </xdr:from>
    <xdr:ext cx="465455" cy="259080"/>
    <xdr:sp macro="" textlink="">
      <xdr:nvSpPr>
        <xdr:cNvPr id="256" name="n_3aveValue【体育館・プール】&#10;一人当たり面積">
          <a:extLst>
            <a:ext uri="{FF2B5EF4-FFF2-40B4-BE49-F238E27FC236}">
              <a16:creationId xmlns:a16="http://schemas.microsoft.com/office/drawing/2014/main" id="{8C2C0BE6-CC39-4A22-A8F8-55CF5AD237CD}"/>
            </a:ext>
          </a:extLst>
        </xdr:cNvPr>
        <xdr:cNvSpPr txBox="1"/>
      </xdr:nvSpPr>
      <xdr:spPr>
        <a:xfrm>
          <a:off x="6866255" y="104514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156210</xdr:rowOff>
    </xdr:from>
    <xdr:ext cx="465455" cy="254635"/>
    <xdr:sp macro="" textlink="">
      <xdr:nvSpPr>
        <xdr:cNvPr id="257" name="n_4aveValue【体育館・プール】&#10;一人当たり面積">
          <a:extLst>
            <a:ext uri="{FF2B5EF4-FFF2-40B4-BE49-F238E27FC236}">
              <a16:creationId xmlns:a16="http://schemas.microsoft.com/office/drawing/2014/main" id="{BA81A639-E845-4E49-B570-BA995A8317AE}"/>
            </a:ext>
          </a:extLst>
        </xdr:cNvPr>
        <xdr:cNvSpPr txBox="1"/>
      </xdr:nvSpPr>
      <xdr:spPr>
        <a:xfrm>
          <a:off x="6068695" y="104451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46990</xdr:rowOff>
    </xdr:from>
    <xdr:ext cx="469900" cy="259080"/>
    <xdr:sp macro="" textlink="">
      <xdr:nvSpPr>
        <xdr:cNvPr id="258" name="n_1mainValue【体育館・プール】&#10;一人当たり面積">
          <a:extLst>
            <a:ext uri="{FF2B5EF4-FFF2-40B4-BE49-F238E27FC236}">
              <a16:creationId xmlns:a16="http://schemas.microsoft.com/office/drawing/2014/main" id="{66F54923-F242-4027-9D5F-FC44C9F68152}"/>
            </a:ext>
          </a:extLst>
        </xdr:cNvPr>
        <xdr:cNvSpPr txBox="1"/>
      </xdr:nvSpPr>
      <xdr:spPr>
        <a:xfrm>
          <a:off x="8454390" y="10850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50800</xdr:rowOff>
    </xdr:from>
    <xdr:ext cx="465455" cy="259080"/>
    <xdr:sp macro="" textlink="">
      <xdr:nvSpPr>
        <xdr:cNvPr id="259" name="n_2mainValue【体育館・プール】&#10;一人当たり面積">
          <a:extLst>
            <a:ext uri="{FF2B5EF4-FFF2-40B4-BE49-F238E27FC236}">
              <a16:creationId xmlns:a16="http://schemas.microsoft.com/office/drawing/2014/main" id="{A36A204E-3254-49E6-8832-A1DE3D63E913}"/>
            </a:ext>
          </a:extLst>
        </xdr:cNvPr>
        <xdr:cNvSpPr txBox="1"/>
      </xdr:nvSpPr>
      <xdr:spPr>
        <a:xfrm>
          <a:off x="7673340" y="10855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54610</xdr:rowOff>
    </xdr:from>
    <xdr:ext cx="465455" cy="254635"/>
    <xdr:sp macro="" textlink="">
      <xdr:nvSpPr>
        <xdr:cNvPr id="260" name="n_3mainValue【体育館・プール】&#10;一人当たり面積">
          <a:extLst>
            <a:ext uri="{FF2B5EF4-FFF2-40B4-BE49-F238E27FC236}">
              <a16:creationId xmlns:a16="http://schemas.microsoft.com/office/drawing/2014/main" id="{680749DF-E777-47A9-8ECC-C0B32CCE79CD}"/>
            </a:ext>
          </a:extLst>
        </xdr:cNvPr>
        <xdr:cNvSpPr txBox="1"/>
      </xdr:nvSpPr>
      <xdr:spPr>
        <a:xfrm>
          <a:off x="6866255" y="108597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58420</xdr:rowOff>
    </xdr:from>
    <xdr:ext cx="465455" cy="259080"/>
    <xdr:sp macro="" textlink="">
      <xdr:nvSpPr>
        <xdr:cNvPr id="261" name="n_4mainValue【体育館・プール】&#10;一人当たり面積">
          <a:extLst>
            <a:ext uri="{FF2B5EF4-FFF2-40B4-BE49-F238E27FC236}">
              <a16:creationId xmlns:a16="http://schemas.microsoft.com/office/drawing/2014/main" id="{4DB40D8F-040A-40AD-AFA0-4E1B25C5257B}"/>
            </a:ext>
          </a:extLst>
        </xdr:cNvPr>
        <xdr:cNvSpPr txBox="1"/>
      </xdr:nvSpPr>
      <xdr:spPr>
        <a:xfrm>
          <a:off x="6068695" y="10855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18C9F18-52E1-4A34-9AEE-7BCDCFC223D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9524D27-2416-46D9-8EF7-97F30B79077B}"/>
            </a:ext>
          </a:extLst>
        </xdr:cNvPr>
        <xdr:cNvSpPr/>
      </xdr:nvSpPr>
      <xdr:spPr>
        <a:xfrm>
          <a:off x="8166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77E0648-ABAB-482D-A464-983125602CEB}"/>
            </a:ext>
          </a:extLst>
        </xdr:cNvPr>
        <xdr:cNvSpPr/>
      </xdr:nvSpPr>
      <xdr:spPr>
        <a:xfrm>
          <a:off x="8166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7A5C264-D7AD-43BB-AB19-DA647A1ABB00}"/>
            </a:ext>
          </a:extLst>
        </xdr:cNvPr>
        <xdr:cNvSpPr/>
      </xdr:nvSpPr>
      <xdr:spPr>
        <a:xfrm>
          <a:off x="17145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D424A81-B62F-4B53-9AC9-8FC7AD7C7BC2}"/>
            </a:ext>
          </a:extLst>
        </xdr:cNvPr>
        <xdr:cNvSpPr/>
      </xdr:nvSpPr>
      <xdr:spPr>
        <a:xfrm>
          <a:off x="17145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D9092FC-5AE2-4DB7-83B1-1B0EBCFB2917}"/>
            </a:ext>
          </a:extLst>
        </xdr:cNvPr>
        <xdr:cNvSpPr/>
      </xdr:nvSpPr>
      <xdr:spPr>
        <a:xfrm>
          <a:off x="27432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DD8B5A8-3B78-4473-8DE8-895EC88BCCCB}"/>
            </a:ext>
          </a:extLst>
        </xdr:cNvPr>
        <xdr:cNvSpPr/>
      </xdr:nvSpPr>
      <xdr:spPr>
        <a:xfrm>
          <a:off x="27432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E40D931-8335-4ECF-9BDB-31846DE63448}"/>
            </a:ext>
          </a:extLst>
        </xdr:cNvPr>
        <xdr:cNvSpPr/>
      </xdr:nvSpPr>
      <xdr:spPr>
        <a:xfrm>
          <a:off x="6858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005" cy="220980"/>
    <xdr:sp macro="" textlink="">
      <xdr:nvSpPr>
        <xdr:cNvPr id="270" name="テキスト ボックス 269">
          <a:extLst>
            <a:ext uri="{FF2B5EF4-FFF2-40B4-BE49-F238E27FC236}">
              <a16:creationId xmlns:a16="http://schemas.microsoft.com/office/drawing/2014/main" id="{C377B9D7-FE23-4EA4-91E7-ED4C2F54A34D}"/>
            </a:ext>
          </a:extLst>
        </xdr:cNvPr>
        <xdr:cNvSpPr txBox="1"/>
      </xdr:nvSpPr>
      <xdr:spPr>
        <a:xfrm>
          <a:off x="66675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A8DF076-448A-4D2B-94CE-EDE2446CECEF}"/>
            </a:ext>
          </a:extLst>
        </xdr:cNvPr>
        <xdr:cNvCxnSpPr/>
      </xdr:nvCxnSpPr>
      <xdr:spPr>
        <a:xfrm>
          <a:off x="6858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915" cy="259080"/>
    <xdr:sp macro="" textlink="">
      <xdr:nvSpPr>
        <xdr:cNvPr id="272" name="テキスト ボックス 271">
          <a:extLst>
            <a:ext uri="{FF2B5EF4-FFF2-40B4-BE49-F238E27FC236}">
              <a16:creationId xmlns:a16="http://schemas.microsoft.com/office/drawing/2014/main" id="{1083B593-494E-4105-8463-CA408A4B474D}"/>
            </a:ext>
          </a:extLst>
        </xdr:cNvPr>
        <xdr:cNvSpPr txBox="1"/>
      </xdr:nvSpPr>
      <xdr:spPr>
        <a:xfrm>
          <a:off x="273685" y="15099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495B25F5-EA20-4835-B7AE-6DD42725B151}"/>
            </a:ext>
          </a:extLst>
        </xdr:cNvPr>
        <xdr:cNvCxnSpPr/>
      </xdr:nvCxnSpPr>
      <xdr:spPr>
        <a:xfrm>
          <a:off x="685800" y="1485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2915" cy="254635"/>
    <xdr:sp macro="" textlink="">
      <xdr:nvSpPr>
        <xdr:cNvPr id="274" name="テキスト ボックス 273">
          <a:extLst>
            <a:ext uri="{FF2B5EF4-FFF2-40B4-BE49-F238E27FC236}">
              <a16:creationId xmlns:a16="http://schemas.microsoft.com/office/drawing/2014/main" id="{E364D26A-8154-4219-ABF5-375E981DD4E6}"/>
            </a:ext>
          </a:extLst>
        </xdr:cNvPr>
        <xdr:cNvSpPr txBox="1"/>
      </xdr:nvSpPr>
      <xdr:spPr>
        <a:xfrm>
          <a:off x="273685" y="14714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41934EA4-5080-4146-B624-DE8C3F26398C}"/>
            </a:ext>
          </a:extLst>
        </xdr:cNvPr>
        <xdr:cNvCxnSpPr/>
      </xdr:nvCxnSpPr>
      <xdr:spPr>
        <a:xfrm>
          <a:off x="685800" y="1447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6" name="テキスト ボックス 275">
          <a:extLst>
            <a:ext uri="{FF2B5EF4-FFF2-40B4-BE49-F238E27FC236}">
              <a16:creationId xmlns:a16="http://schemas.microsoft.com/office/drawing/2014/main" id="{83A7F3DD-0826-47B2-8C5C-D515BCBC5906}"/>
            </a:ext>
          </a:extLst>
        </xdr:cNvPr>
        <xdr:cNvSpPr txBox="1"/>
      </xdr:nvSpPr>
      <xdr:spPr>
        <a:xfrm>
          <a:off x="343535" y="1433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B677FF17-1BFA-4D35-9852-6EA637AAAA3D}"/>
            </a:ext>
          </a:extLst>
        </xdr:cNvPr>
        <xdr:cNvCxnSpPr/>
      </xdr:nvCxnSpPr>
      <xdr:spPr>
        <a:xfrm>
          <a:off x="685800" y="1409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78" name="テキスト ボックス 277">
          <a:extLst>
            <a:ext uri="{FF2B5EF4-FFF2-40B4-BE49-F238E27FC236}">
              <a16:creationId xmlns:a16="http://schemas.microsoft.com/office/drawing/2014/main" id="{70C03A26-E5FA-4F55-BF49-198042D97ED4}"/>
            </a:ext>
          </a:extLst>
        </xdr:cNvPr>
        <xdr:cNvSpPr txBox="1"/>
      </xdr:nvSpPr>
      <xdr:spPr>
        <a:xfrm>
          <a:off x="343535" y="13952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492287C5-52E8-41B7-A5B9-561A7129C1FC}"/>
            </a:ext>
          </a:extLst>
        </xdr:cNvPr>
        <xdr:cNvCxnSpPr/>
      </xdr:nvCxnSpPr>
      <xdr:spPr>
        <a:xfrm>
          <a:off x="68580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4635"/>
    <xdr:sp macro="" textlink="">
      <xdr:nvSpPr>
        <xdr:cNvPr id="280" name="テキスト ボックス 279">
          <a:extLst>
            <a:ext uri="{FF2B5EF4-FFF2-40B4-BE49-F238E27FC236}">
              <a16:creationId xmlns:a16="http://schemas.microsoft.com/office/drawing/2014/main" id="{8CACF2EB-8DC9-4C8E-939F-3A69F232BE23}"/>
            </a:ext>
          </a:extLst>
        </xdr:cNvPr>
        <xdr:cNvSpPr txBox="1"/>
      </xdr:nvSpPr>
      <xdr:spPr>
        <a:xfrm>
          <a:off x="343535" y="135718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F842C2B-1104-4753-8ACC-5610560A8637}"/>
            </a:ext>
          </a:extLst>
        </xdr:cNvPr>
        <xdr:cNvCxnSpPr/>
      </xdr:nvCxnSpPr>
      <xdr:spPr>
        <a:xfrm>
          <a:off x="685800" y="1333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2" name="テキスト ボックス 281">
          <a:extLst>
            <a:ext uri="{FF2B5EF4-FFF2-40B4-BE49-F238E27FC236}">
              <a16:creationId xmlns:a16="http://schemas.microsoft.com/office/drawing/2014/main" id="{451DE0E8-6613-407F-A0D8-5921C739E2A1}"/>
            </a:ext>
          </a:extLst>
        </xdr:cNvPr>
        <xdr:cNvSpPr txBox="1"/>
      </xdr:nvSpPr>
      <xdr:spPr>
        <a:xfrm>
          <a:off x="343535" y="1319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0624808-444B-4867-837E-E4BD13120143}"/>
            </a:ext>
          </a:extLst>
        </xdr:cNvPr>
        <xdr:cNvCxnSpPr/>
      </xdr:nvCxnSpPr>
      <xdr:spPr>
        <a:xfrm>
          <a:off x="6858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4645" cy="259080"/>
    <xdr:sp macro="" textlink="">
      <xdr:nvSpPr>
        <xdr:cNvPr id="284" name="テキスト ボックス 283">
          <a:extLst>
            <a:ext uri="{FF2B5EF4-FFF2-40B4-BE49-F238E27FC236}">
              <a16:creationId xmlns:a16="http://schemas.microsoft.com/office/drawing/2014/main" id="{2C074907-F305-4EC4-962F-B1E1339FFA23}"/>
            </a:ext>
          </a:extLst>
        </xdr:cNvPr>
        <xdr:cNvSpPr txBox="1"/>
      </xdr:nvSpPr>
      <xdr:spPr>
        <a:xfrm>
          <a:off x="386715" y="12813665"/>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DE4AC759-BA46-48BB-9301-5BE9A727EBA6}"/>
            </a:ext>
          </a:extLst>
        </xdr:cNvPr>
        <xdr:cNvSpPr/>
      </xdr:nvSpPr>
      <xdr:spPr>
        <a:xfrm>
          <a:off x="6858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120650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589A2226-EF02-4EC9-9F98-A6767CA245E0}"/>
            </a:ext>
          </a:extLst>
        </xdr:cNvPr>
        <xdr:cNvCxnSpPr/>
      </xdr:nvCxnSpPr>
      <xdr:spPr>
        <a:xfrm flipV="1">
          <a:off x="4173855" y="13495655"/>
          <a:ext cx="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7" name="【福祉施設】&#10;有形固定資産減価償却率最小値テキスト">
          <a:extLst>
            <a:ext uri="{FF2B5EF4-FFF2-40B4-BE49-F238E27FC236}">
              <a16:creationId xmlns:a16="http://schemas.microsoft.com/office/drawing/2014/main" id="{39BEA795-ED9A-4806-912D-ADD0CD82B70F}"/>
            </a:ext>
          </a:extLst>
        </xdr:cNvPr>
        <xdr:cNvSpPr txBox="1"/>
      </xdr:nvSpPr>
      <xdr:spPr>
        <a:xfrm>
          <a:off x="4212590" y="14864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7149BA19-CA3D-42AC-BE0F-BB933C90984D}"/>
            </a:ext>
          </a:extLst>
        </xdr:cNvPr>
        <xdr:cNvCxnSpPr/>
      </xdr:nvCxnSpPr>
      <xdr:spPr>
        <a:xfrm>
          <a:off x="4112260" y="1485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66675</xdr:rowOff>
    </xdr:from>
    <xdr:ext cx="405130" cy="254635"/>
    <xdr:sp macro="" textlink="">
      <xdr:nvSpPr>
        <xdr:cNvPr id="289" name="【福祉施設】&#10;有形固定資産減価償却率最大値テキスト">
          <a:extLst>
            <a:ext uri="{FF2B5EF4-FFF2-40B4-BE49-F238E27FC236}">
              <a16:creationId xmlns:a16="http://schemas.microsoft.com/office/drawing/2014/main" id="{EE1B1363-7D30-4D62-90E9-B85011BC8157}"/>
            </a:ext>
          </a:extLst>
        </xdr:cNvPr>
        <xdr:cNvSpPr txBox="1"/>
      </xdr:nvSpPr>
      <xdr:spPr>
        <a:xfrm>
          <a:off x="4212590" y="1326642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120650</xdr:rowOff>
    </xdr:from>
    <xdr:to>
      <xdr:col>24</xdr:col>
      <xdr:colOff>152400</xdr:colOff>
      <xdr:row>78</xdr:row>
      <xdr:rowOff>120650</xdr:rowOff>
    </xdr:to>
    <xdr:cxnSp macro="">
      <xdr:nvCxnSpPr>
        <xdr:cNvPr id="290" name="直線コネクタ 289">
          <a:extLst>
            <a:ext uri="{FF2B5EF4-FFF2-40B4-BE49-F238E27FC236}">
              <a16:creationId xmlns:a16="http://schemas.microsoft.com/office/drawing/2014/main" id="{117E7CB8-7B46-4646-A402-012C9D57482F}"/>
            </a:ext>
          </a:extLst>
        </xdr:cNvPr>
        <xdr:cNvCxnSpPr/>
      </xdr:nvCxnSpPr>
      <xdr:spPr>
        <a:xfrm>
          <a:off x="4112260" y="134956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31115</xdr:rowOff>
    </xdr:from>
    <xdr:ext cx="405130" cy="254635"/>
    <xdr:sp macro="" textlink="">
      <xdr:nvSpPr>
        <xdr:cNvPr id="291" name="【福祉施設】&#10;有形固定資産減価償却率平均値テキスト">
          <a:extLst>
            <a:ext uri="{FF2B5EF4-FFF2-40B4-BE49-F238E27FC236}">
              <a16:creationId xmlns:a16="http://schemas.microsoft.com/office/drawing/2014/main" id="{95CA8754-E402-4BDE-BE99-ECA43C07CF73}"/>
            </a:ext>
          </a:extLst>
        </xdr:cNvPr>
        <xdr:cNvSpPr txBox="1"/>
      </xdr:nvSpPr>
      <xdr:spPr>
        <a:xfrm>
          <a:off x="4212590" y="1391666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8255</xdr:rowOff>
    </xdr:from>
    <xdr:to>
      <xdr:col>24</xdr:col>
      <xdr:colOff>114300</xdr:colOff>
      <xdr:row>82</xdr:row>
      <xdr:rowOff>109855</xdr:rowOff>
    </xdr:to>
    <xdr:sp macro="" textlink="">
      <xdr:nvSpPr>
        <xdr:cNvPr id="292" name="フローチャート: 判断 291">
          <a:extLst>
            <a:ext uri="{FF2B5EF4-FFF2-40B4-BE49-F238E27FC236}">
              <a16:creationId xmlns:a16="http://schemas.microsoft.com/office/drawing/2014/main" id="{1BDA4F02-D9B6-4AD9-B859-F18D3802D1DC}"/>
            </a:ext>
          </a:extLst>
        </xdr:cNvPr>
        <xdr:cNvSpPr/>
      </xdr:nvSpPr>
      <xdr:spPr>
        <a:xfrm>
          <a:off x="413131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153035</xdr:rowOff>
    </xdr:from>
    <xdr:to>
      <xdr:col>20</xdr:col>
      <xdr:colOff>38100</xdr:colOff>
      <xdr:row>82</xdr:row>
      <xdr:rowOff>83185</xdr:rowOff>
    </xdr:to>
    <xdr:sp macro="" textlink="">
      <xdr:nvSpPr>
        <xdr:cNvPr id="293" name="フローチャート: 判断 292">
          <a:extLst>
            <a:ext uri="{FF2B5EF4-FFF2-40B4-BE49-F238E27FC236}">
              <a16:creationId xmlns:a16="http://schemas.microsoft.com/office/drawing/2014/main" id="{F301CFA1-FE7E-4A61-BC20-D5C8CC9D9A4E}"/>
            </a:ext>
          </a:extLst>
        </xdr:cNvPr>
        <xdr:cNvSpPr/>
      </xdr:nvSpPr>
      <xdr:spPr>
        <a:xfrm>
          <a:off x="3388360" y="14040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116840</xdr:rowOff>
    </xdr:from>
    <xdr:to>
      <xdr:col>15</xdr:col>
      <xdr:colOff>101600</xdr:colOff>
      <xdr:row>82</xdr:row>
      <xdr:rowOff>46990</xdr:rowOff>
    </xdr:to>
    <xdr:sp macro="" textlink="">
      <xdr:nvSpPr>
        <xdr:cNvPr id="294" name="フローチャート: 判断 293">
          <a:extLst>
            <a:ext uri="{FF2B5EF4-FFF2-40B4-BE49-F238E27FC236}">
              <a16:creationId xmlns:a16="http://schemas.microsoft.com/office/drawing/2014/main" id="{EE687785-AC7C-4E5E-8F68-2C06C70BFDE7}"/>
            </a:ext>
          </a:extLst>
        </xdr:cNvPr>
        <xdr:cNvSpPr/>
      </xdr:nvSpPr>
      <xdr:spPr>
        <a:xfrm>
          <a:off x="2571750" y="140042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67310</xdr:rowOff>
    </xdr:from>
    <xdr:to>
      <xdr:col>10</xdr:col>
      <xdr:colOff>165100</xdr:colOff>
      <xdr:row>81</xdr:row>
      <xdr:rowOff>168910</xdr:rowOff>
    </xdr:to>
    <xdr:sp macro="" textlink="">
      <xdr:nvSpPr>
        <xdr:cNvPr id="295" name="フローチャート: 判断 294">
          <a:extLst>
            <a:ext uri="{FF2B5EF4-FFF2-40B4-BE49-F238E27FC236}">
              <a16:creationId xmlns:a16="http://schemas.microsoft.com/office/drawing/2014/main" id="{B78BC8C8-263F-409A-869B-D78E3108FD13}"/>
            </a:ext>
          </a:extLst>
        </xdr:cNvPr>
        <xdr:cNvSpPr/>
      </xdr:nvSpPr>
      <xdr:spPr>
        <a:xfrm>
          <a:off x="1774190" y="1395285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48260</xdr:rowOff>
    </xdr:from>
    <xdr:to>
      <xdr:col>6</xdr:col>
      <xdr:colOff>38100</xdr:colOff>
      <xdr:row>81</xdr:row>
      <xdr:rowOff>149860</xdr:rowOff>
    </xdr:to>
    <xdr:sp macro="" textlink="">
      <xdr:nvSpPr>
        <xdr:cNvPr id="296" name="フローチャート: 判断 295">
          <a:extLst>
            <a:ext uri="{FF2B5EF4-FFF2-40B4-BE49-F238E27FC236}">
              <a16:creationId xmlns:a16="http://schemas.microsoft.com/office/drawing/2014/main" id="{C4783860-FA37-408E-96C5-8ADC48285E87}"/>
            </a:ext>
          </a:extLst>
        </xdr:cNvPr>
        <xdr:cNvSpPr/>
      </xdr:nvSpPr>
      <xdr:spPr>
        <a:xfrm>
          <a:off x="988060" y="139376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129791AA-E46C-40C2-8F06-06103A4DBBAD}"/>
            </a:ext>
          </a:extLst>
        </xdr:cNvPr>
        <xdr:cNvSpPr txBox="1"/>
      </xdr:nvSpPr>
      <xdr:spPr>
        <a:xfrm>
          <a:off x="40030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17345FBE-3493-4299-A49F-9AE84C8AC29B}"/>
            </a:ext>
          </a:extLst>
        </xdr:cNvPr>
        <xdr:cNvSpPr txBox="1"/>
      </xdr:nvSpPr>
      <xdr:spPr>
        <a:xfrm>
          <a:off x="32600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3A8824A4-3996-438F-9AFB-5C500C25F7C8}"/>
            </a:ext>
          </a:extLst>
        </xdr:cNvPr>
        <xdr:cNvSpPr txBox="1"/>
      </xdr:nvSpPr>
      <xdr:spPr>
        <a:xfrm>
          <a:off x="24549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33507E4B-F6E7-40E4-85F4-B4DA692B2D76}"/>
            </a:ext>
          </a:extLst>
        </xdr:cNvPr>
        <xdr:cNvSpPr txBox="1"/>
      </xdr:nvSpPr>
      <xdr:spPr>
        <a:xfrm>
          <a:off x="1657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389C456B-F142-47FC-A065-5604229FBEF7}"/>
            </a:ext>
          </a:extLst>
        </xdr:cNvPr>
        <xdr:cNvSpPr txBox="1"/>
      </xdr:nvSpPr>
      <xdr:spPr>
        <a:xfrm>
          <a:off x="859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86</xdr:row>
      <xdr:rowOff>6350</xdr:rowOff>
    </xdr:from>
    <xdr:to>
      <xdr:col>24</xdr:col>
      <xdr:colOff>114300</xdr:colOff>
      <xdr:row>86</xdr:row>
      <xdr:rowOff>107950</xdr:rowOff>
    </xdr:to>
    <xdr:sp macro="" textlink="">
      <xdr:nvSpPr>
        <xdr:cNvPr id="302" name="楕円 301">
          <a:extLst>
            <a:ext uri="{FF2B5EF4-FFF2-40B4-BE49-F238E27FC236}">
              <a16:creationId xmlns:a16="http://schemas.microsoft.com/office/drawing/2014/main" id="{90038B80-D2E1-41DE-B607-E65AC0912203}"/>
            </a:ext>
          </a:extLst>
        </xdr:cNvPr>
        <xdr:cNvSpPr/>
      </xdr:nvSpPr>
      <xdr:spPr>
        <a:xfrm>
          <a:off x="4131310" y="147529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92710</xdr:rowOff>
    </xdr:from>
    <xdr:ext cx="405130" cy="259080"/>
    <xdr:sp macro="" textlink="">
      <xdr:nvSpPr>
        <xdr:cNvPr id="303" name="【福祉施設】&#10;有形固定資産減価償却率該当値テキスト">
          <a:extLst>
            <a:ext uri="{FF2B5EF4-FFF2-40B4-BE49-F238E27FC236}">
              <a16:creationId xmlns:a16="http://schemas.microsoft.com/office/drawing/2014/main" id="{066D9FAE-211C-4495-9240-4474AEE96B54}"/>
            </a:ext>
          </a:extLst>
        </xdr:cNvPr>
        <xdr:cNvSpPr txBox="1"/>
      </xdr:nvSpPr>
      <xdr:spPr>
        <a:xfrm>
          <a:off x="4212590" y="14669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170180</xdr:rowOff>
    </xdr:from>
    <xdr:to>
      <xdr:col>20</xdr:col>
      <xdr:colOff>38100</xdr:colOff>
      <xdr:row>86</xdr:row>
      <xdr:rowOff>100330</xdr:rowOff>
    </xdr:to>
    <xdr:sp macro="" textlink="">
      <xdr:nvSpPr>
        <xdr:cNvPr id="304" name="楕円 303">
          <a:extLst>
            <a:ext uri="{FF2B5EF4-FFF2-40B4-BE49-F238E27FC236}">
              <a16:creationId xmlns:a16="http://schemas.microsoft.com/office/drawing/2014/main" id="{9AA770D7-D5D5-4E12-9833-F4A77EF02235}"/>
            </a:ext>
          </a:extLst>
        </xdr:cNvPr>
        <xdr:cNvSpPr/>
      </xdr:nvSpPr>
      <xdr:spPr>
        <a:xfrm>
          <a:off x="3388360" y="147472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49530</xdr:rowOff>
    </xdr:from>
    <xdr:to>
      <xdr:col>24</xdr:col>
      <xdr:colOff>63500</xdr:colOff>
      <xdr:row>86</xdr:row>
      <xdr:rowOff>57150</xdr:rowOff>
    </xdr:to>
    <xdr:cxnSp macro="">
      <xdr:nvCxnSpPr>
        <xdr:cNvPr id="305" name="直線コネクタ 304">
          <a:extLst>
            <a:ext uri="{FF2B5EF4-FFF2-40B4-BE49-F238E27FC236}">
              <a16:creationId xmlns:a16="http://schemas.microsoft.com/office/drawing/2014/main" id="{AD10C3B9-803D-4175-8E3B-07DCD0A9BF12}"/>
            </a:ext>
          </a:extLst>
        </xdr:cNvPr>
        <xdr:cNvCxnSpPr/>
      </xdr:nvCxnSpPr>
      <xdr:spPr>
        <a:xfrm>
          <a:off x="3431540" y="1479804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82550</xdr:rowOff>
    </xdr:from>
    <xdr:to>
      <xdr:col>15</xdr:col>
      <xdr:colOff>101600</xdr:colOff>
      <xdr:row>81</xdr:row>
      <xdr:rowOff>12700</xdr:rowOff>
    </xdr:to>
    <xdr:sp macro="" textlink="">
      <xdr:nvSpPr>
        <xdr:cNvPr id="306" name="楕円 305">
          <a:extLst>
            <a:ext uri="{FF2B5EF4-FFF2-40B4-BE49-F238E27FC236}">
              <a16:creationId xmlns:a16="http://schemas.microsoft.com/office/drawing/2014/main" id="{B5EADB99-1F33-4BE8-8F82-862609B4B5CA}"/>
            </a:ext>
          </a:extLst>
        </xdr:cNvPr>
        <xdr:cNvSpPr/>
      </xdr:nvSpPr>
      <xdr:spPr>
        <a:xfrm>
          <a:off x="2571750" y="13800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133350</xdr:rowOff>
    </xdr:from>
    <xdr:to>
      <xdr:col>19</xdr:col>
      <xdr:colOff>177800</xdr:colOff>
      <xdr:row>86</xdr:row>
      <xdr:rowOff>49530</xdr:rowOff>
    </xdr:to>
    <xdr:cxnSp macro="">
      <xdr:nvCxnSpPr>
        <xdr:cNvPr id="307" name="直線コネクタ 306">
          <a:extLst>
            <a:ext uri="{FF2B5EF4-FFF2-40B4-BE49-F238E27FC236}">
              <a16:creationId xmlns:a16="http://schemas.microsoft.com/office/drawing/2014/main" id="{2DDD6016-B98F-4615-85EC-AF8DF455CDE7}"/>
            </a:ext>
          </a:extLst>
        </xdr:cNvPr>
        <xdr:cNvCxnSpPr/>
      </xdr:nvCxnSpPr>
      <xdr:spPr>
        <a:xfrm>
          <a:off x="2626360" y="13845540"/>
          <a:ext cx="805180" cy="952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65405</xdr:rowOff>
    </xdr:from>
    <xdr:to>
      <xdr:col>10</xdr:col>
      <xdr:colOff>165100</xdr:colOff>
      <xdr:row>83</xdr:row>
      <xdr:rowOff>167005</xdr:rowOff>
    </xdr:to>
    <xdr:sp macro="" textlink="">
      <xdr:nvSpPr>
        <xdr:cNvPr id="308" name="楕円 307">
          <a:extLst>
            <a:ext uri="{FF2B5EF4-FFF2-40B4-BE49-F238E27FC236}">
              <a16:creationId xmlns:a16="http://schemas.microsoft.com/office/drawing/2014/main" id="{6F6D7B2B-F6AA-444D-98D8-3E43CA3B242D}"/>
            </a:ext>
          </a:extLst>
        </xdr:cNvPr>
        <xdr:cNvSpPr/>
      </xdr:nvSpPr>
      <xdr:spPr>
        <a:xfrm>
          <a:off x="1774190" y="142938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133350</xdr:rowOff>
    </xdr:from>
    <xdr:to>
      <xdr:col>15</xdr:col>
      <xdr:colOff>50800</xdr:colOff>
      <xdr:row>83</xdr:row>
      <xdr:rowOff>116205</xdr:rowOff>
    </xdr:to>
    <xdr:cxnSp macro="">
      <xdr:nvCxnSpPr>
        <xdr:cNvPr id="309" name="直線コネクタ 308">
          <a:extLst>
            <a:ext uri="{FF2B5EF4-FFF2-40B4-BE49-F238E27FC236}">
              <a16:creationId xmlns:a16="http://schemas.microsoft.com/office/drawing/2014/main" id="{1317BB76-99A5-4C79-9864-E6A5B5E6CB4A}"/>
            </a:ext>
          </a:extLst>
        </xdr:cNvPr>
        <xdr:cNvCxnSpPr/>
      </xdr:nvCxnSpPr>
      <xdr:spPr>
        <a:xfrm flipV="1">
          <a:off x="1828800" y="13845540"/>
          <a:ext cx="797560" cy="501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33020</xdr:rowOff>
    </xdr:from>
    <xdr:to>
      <xdr:col>6</xdr:col>
      <xdr:colOff>38100</xdr:colOff>
      <xdr:row>83</xdr:row>
      <xdr:rowOff>134620</xdr:rowOff>
    </xdr:to>
    <xdr:sp macro="" textlink="">
      <xdr:nvSpPr>
        <xdr:cNvPr id="310" name="楕円 309">
          <a:extLst>
            <a:ext uri="{FF2B5EF4-FFF2-40B4-BE49-F238E27FC236}">
              <a16:creationId xmlns:a16="http://schemas.microsoft.com/office/drawing/2014/main" id="{149C24B5-06EA-4AED-8ACB-9EC37A589093}"/>
            </a:ext>
          </a:extLst>
        </xdr:cNvPr>
        <xdr:cNvSpPr/>
      </xdr:nvSpPr>
      <xdr:spPr>
        <a:xfrm>
          <a:off x="988060" y="142614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83820</xdr:rowOff>
    </xdr:from>
    <xdr:to>
      <xdr:col>10</xdr:col>
      <xdr:colOff>114300</xdr:colOff>
      <xdr:row>83</xdr:row>
      <xdr:rowOff>116205</xdr:rowOff>
    </xdr:to>
    <xdr:cxnSp macro="">
      <xdr:nvCxnSpPr>
        <xdr:cNvPr id="311" name="直線コネクタ 310">
          <a:extLst>
            <a:ext uri="{FF2B5EF4-FFF2-40B4-BE49-F238E27FC236}">
              <a16:creationId xmlns:a16="http://schemas.microsoft.com/office/drawing/2014/main" id="{73A79169-9ADE-4001-A9B9-0FFA4C4C2EE1}"/>
            </a:ext>
          </a:extLst>
        </xdr:cNvPr>
        <xdr:cNvCxnSpPr/>
      </xdr:nvCxnSpPr>
      <xdr:spPr>
        <a:xfrm>
          <a:off x="1031240" y="14316075"/>
          <a:ext cx="7975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99695</xdr:rowOff>
    </xdr:from>
    <xdr:ext cx="405130" cy="254635"/>
    <xdr:sp macro="" textlink="">
      <xdr:nvSpPr>
        <xdr:cNvPr id="312" name="n_1aveValue【福祉施設】&#10;有形固定資産減価償却率">
          <a:extLst>
            <a:ext uri="{FF2B5EF4-FFF2-40B4-BE49-F238E27FC236}">
              <a16:creationId xmlns:a16="http://schemas.microsoft.com/office/drawing/2014/main" id="{8E84BA7C-555F-40D0-8FDA-90A1AF650539}"/>
            </a:ext>
          </a:extLst>
        </xdr:cNvPr>
        <xdr:cNvSpPr txBox="1"/>
      </xdr:nvSpPr>
      <xdr:spPr>
        <a:xfrm>
          <a:off x="3239135" y="1381188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38100</xdr:rowOff>
    </xdr:from>
    <xdr:ext cx="400685" cy="259080"/>
    <xdr:sp macro="" textlink="">
      <xdr:nvSpPr>
        <xdr:cNvPr id="313" name="n_2aveValue【福祉施設】&#10;有形固定資産減価償却率">
          <a:extLst>
            <a:ext uri="{FF2B5EF4-FFF2-40B4-BE49-F238E27FC236}">
              <a16:creationId xmlns:a16="http://schemas.microsoft.com/office/drawing/2014/main" id="{5A119A00-AC05-4333-9FD8-99C6003F2014}"/>
            </a:ext>
          </a:extLst>
        </xdr:cNvPr>
        <xdr:cNvSpPr txBox="1"/>
      </xdr:nvSpPr>
      <xdr:spPr>
        <a:xfrm>
          <a:off x="2439035" y="140970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13970</xdr:rowOff>
    </xdr:from>
    <xdr:ext cx="400685" cy="259080"/>
    <xdr:sp macro="" textlink="">
      <xdr:nvSpPr>
        <xdr:cNvPr id="314" name="n_3aveValue【福祉施設】&#10;有形固定資産減価償却率">
          <a:extLst>
            <a:ext uri="{FF2B5EF4-FFF2-40B4-BE49-F238E27FC236}">
              <a16:creationId xmlns:a16="http://schemas.microsoft.com/office/drawing/2014/main" id="{1D3035B2-7D66-4E7F-9247-D02F5BCD44DB}"/>
            </a:ext>
          </a:extLst>
        </xdr:cNvPr>
        <xdr:cNvSpPr txBox="1"/>
      </xdr:nvSpPr>
      <xdr:spPr>
        <a:xfrm>
          <a:off x="1641475" y="137337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166370</xdr:rowOff>
    </xdr:from>
    <xdr:ext cx="400685" cy="254635"/>
    <xdr:sp macro="" textlink="">
      <xdr:nvSpPr>
        <xdr:cNvPr id="315" name="n_4aveValue【福祉施設】&#10;有形固定資産減価償却率">
          <a:extLst>
            <a:ext uri="{FF2B5EF4-FFF2-40B4-BE49-F238E27FC236}">
              <a16:creationId xmlns:a16="http://schemas.microsoft.com/office/drawing/2014/main" id="{FF8E1F51-026D-4874-B9EB-58196D213E20}"/>
            </a:ext>
          </a:extLst>
        </xdr:cNvPr>
        <xdr:cNvSpPr txBox="1"/>
      </xdr:nvSpPr>
      <xdr:spPr>
        <a:xfrm>
          <a:off x="855345" y="137147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91440</xdr:rowOff>
    </xdr:from>
    <xdr:ext cx="405130" cy="259080"/>
    <xdr:sp macro="" textlink="">
      <xdr:nvSpPr>
        <xdr:cNvPr id="316" name="n_1mainValue【福祉施設】&#10;有形固定資産減価償却率">
          <a:extLst>
            <a:ext uri="{FF2B5EF4-FFF2-40B4-BE49-F238E27FC236}">
              <a16:creationId xmlns:a16="http://schemas.microsoft.com/office/drawing/2014/main" id="{1341A1D9-2DA9-4A9A-B7DF-BF070F6F9DCA}"/>
            </a:ext>
          </a:extLst>
        </xdr:cNvPr>
        <xdr:cNvSpPr txBox="1"/>
      </xdr:nvSpPr>
      <xdr:spPr>
        <a:xfrm>
          <a:off x="3239135" y="14839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29210</xdr:rowOff>
    </xdr:from>
    <xdr:ext cx="400685" cy="254635"/>
    <xdr:sp macro="" textlink="">
      <xdr:nvSpPr>
        <xdr:cNvPr id="317" name="n_2mainValue【福祉施設】&#10;有形固定資産減価償却率">
          <a:extLst>
            <a:ext uri="{FF2B5EF4-FFF2-40B4-BE49-F238E27FC236}">
              <a16:creationId xmlns:a16="http://schemas.microsoft.com/office/drawing/2014/main" id="{B57D7144-B8B7-4234-A95C-4C35926C91E7}"/>
            </a:ext>
          </a:extLst>
        </xdr:cNvPr>
        <xdr:cNvSpPr txBox="1"/>
      </xdr:nvSpPr>
      <xdr:spPr>
        <a:xfrm>
          <a:off x="2439035" y="1357185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158115</xdr:rowOff>
    </xdr:from>
    <xdr:ext cx="400685" cy="254635"/>
    <xdr:sp macro="" textlink="">
      <xdr:nvSpPr>
        <xdr:cNvPr id="318" name="n_3mainValue【福祉施設】&#10;有形固定資産減価償却率">
          <a:extLst>
            <a:ext uri="{FF2B5EF4-FFF2-40B4-BE49-F238E27FC236}">
              <a16:creationId xmlns:a16="http://schemas.microsoft.com/office/drawing/2014/main" id="{3859FAEA-2D06-406D-ABE6-89BD0A60D1EA}"/>
            </a:ext>
          </a:extLst>
        </xdr:cNvPr>
        <xdr:cNvSpPr txBox="1"/>
      </xdr:nvSpPr>
      <xdr:spPr>
        <a:xfrm>
          <a:off x="1641475" y="1439037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125730</xdr:rowOff>
    </xdr:from>
    <xdr:ext cx="400685" cy="259080"/>
    <xdr:sp macro="" textlink="">
      <xdr:nvSpPr>
        <xdr:cNvPr id="319" name="n_4mainValue【福祉施設】&#10;有形固定資産減価償却率">
          <a:extLst>
            <a:ext uri="{FF2B5EF4-FFF2-40B4-BE49-F238E27FC236}">
              <a16:creationId xmlns:a16="http://schemas.microsoft.com/office/drawing/2014/main" id="{9CE19B04-9CDB-46BC-B369-37C1E24BD7A3}"/>
            </a:ext>
          </a:extLst>
        </xdr:cNvPr>
        <xdr:cNvSpPr txBox="1"/>
      </xdr:nvSpPr>
      <xdr:spPr>
        <a:xfrm>
          <a:off x="855345" y="1435989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45BDCBB0-AFAE-4DAC-BE3D-1D66A9815A1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3EA49C97-AE3D-46FE-AC0E-F144887963C2}"/>
            </a:ext>
          </a:extLst>
        </xdr:cNvPr>
        <xdr:cNvSpPr/>
      </xdr:nvSpPr>
      <xdr:spPr>
        <a:xfrm>
          <a:off x="60604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9860FCE4-D947-4C02-B191-9E9D23DC1D72}"/>
            </a:ext>
          </a:extLst>
        </xdr:cNvPr>
        <xdr:cNvSpPr/>
      </xdr:nvSpPr>
      <xdr:spPr>
        <a:xfrm>
          <a:off x="60604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ED4ACB3-CD0A-4A89-861A-880078716A23}"/>
            </a:ext>
          </a:extLst>
        </xdr:cNvPr>
        <xdr:cNvSpPr/>
      </xdr:nvSpPr>
      <xdr:spPr>
        <a:xfrm>
          <a:off x="69888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A8CA1BB5-BD5F-4426-BE76-17D899FEC533}"/>
            </a:ext>
          </a:extLst>
        </xdr:cNvPr>
        <xdr:cNvSpPr/>
      </xdr:nvSpPr>
      <xdr:spPr>
        <a:xfrm>
          <a:off x="69888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050A397-7484-4B8D-9A3A-4F2921CC6E32}"/>
            </a:ext>
          </a:extLst>
        </xdr:cNvPr>
        <xdr:cNvSpPr/>
      </xdr:nvSpPr>
      <xdr:spPr>
        <a:xfrm>
          <a:off x="80175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64CF011E-2B14-4541-A9CA-F924938891EC}"/>
            </a:ext>
          </a:extLst>
        </xdr:cNvPr>
        <xdr:cNvSpPr/>
      </xdr:nvSpPr>
      <xdr:spPr>
        <a:xfrm>
          <a:off x="80175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F92A9AE9-ECCA-4743-A18D-91BF2C0F25D0}"/>
            </a:ext>
          </a:extLst>
        </xdr:cNvPr>
        <xdr:cNvSpPr/>
      </xdr:nvSpPr>
      <xdr:spPr>
        <a:xfrm>
          <a:off x="596011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5440" cy="220980"/>
    <xdr:sp macro="" textlink="">
      <xdr:nvSpPr>
        <xdr:cNvPr id="328" name="テキスト ボックス 327">
          <a:extLst>
            <a:ext uri="{FF2B5EF4-FFF2-40B4-BE49-F238E27FC236}">
              <a16:creationId xmlns:a16="http://schemas.microsoft.com/office/drawing/2014/main" id="{A217BCF1-C385-43DF-97F6-FD82752B4EC6}"/>
            </a:ext>
          </a:extLst>
        </xdr:cNvPr>
        <xdr:cNvSpPr txBox="1"/>
      </xdr:nvSpPr>
      <xdr:spPr>
        <a:xfrm>
          <a:off x="592201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6B4DC2F-7510-4492-9113-9A0445B0CCB1}"/>
            </a:ext>
          </a:extLst>
        </xdr:cNvPr>
        <xdr:cNvCxnSpPr/>
      </xdr:nvCxnSpPr>
      <xdr:spPr>
        <a:xfrm>
          <a:off x="5960110" y="1524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FC12EA84-E27B-4FD1-A998-36953C9D34AC}"/>
            </a:ext>
          </a:extLst>
        </xdr:cNvPr>
        <xdr:cNvCxnSpPr/>
      </xdr:nvCxnSpPr>
      <xdr:spPr>
        <a:xfrm>
          <a:off x="5960110" y="1485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2915" cy="254635"/>
    <xdr:sp macro="" textlink="">
      <xdr:nvSpPr>
        <xdr:cNvPr id="331" name="テキスト ボックス 330">
          <a:extLst>
            <a:ext uri="{FF2B5EF4-FFF2-40B4-BE49-F238E27FC236}">
              <a16:creationId xmlns:a16="http://schemas.microsoft.com/office/drawing/2014/main" id="{EE1C7318-C04F-4344-BB9D-D112C68FDC03}"/>
            </a:ext>
          </a:extLst>
        </xdr:cNvPr>
        <xdr:cNvSpPr txBox="1"/>
      </xdr:nvSpPr>
      <xdr:spPr>
        <a:xfrm>
          <a:off x="5527040" y="14714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2FDD3CBA-FF02-48E2-AD90-43FA2BB323C2}"/>
            </a:ext>
          </a:extLst>
        </xdr:cNvPr>
        <xdr:cNvCxnSpPr/>
      </xdr:nvCxnSpPr>
      <xdr:spPr>
        <a:xfrm>
          <a:off x="5960110" y="1447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2915" cy="259080"/>
    <xdr:sp macro="" textlink="">
      <xdr:nvSpPr>
        <xdr:cNvPr id="333" name="テキスト ボックス 332">
          <a:extLst>
            <a:ext uri="{FF2B5EF4-FFF2-40B4-BE49-F238E27FC236}">
              <a16:creationId xmlns:a16="http://schemas.microsoft.com/office/drawing/2014/main" id="{3732ABDD-7468-4BF4-93FC-BF7A4651D6F5}"/>
            </a:ext>
          </a:extLst>
        </xdr:cNvPr>
        <xdr:cNvSpPr txBox="1"/>
      </xdr:nvSpPr>
      <xdr:spPr>
        <a:xfrm>
          <a:off x="5527040" y="14333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FDBD5CA-A32B-4D8D-AF82-1DA209EB9307}"/>
            </a:ext>
          </a:extLst>
        </xdr:cNvPr>
        <xdr:cNvCxnSpPr/>
      </xdr:nvCxnSpPr>
      <xdr:spPr>
        <a:xfrm>
          <a:off x="5960110" y="1409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2915" cy="259080"/>
    <xdr:sp macro="" textlink="">
      <xdr:nvSpPr>
        <xdr:cNvPr id="335" name="テキスト ボックス 334">
          <a:extLst>
            <a:ext uri="{FF2B5EF4-FFF2-40B4-BE49-F238E27FC236}">
              <a16:creationId xmlns:a16="http://schemas.microsoft.com/office/drawing/2014/main" id="{E2185667-13C9-425A-B3D4-77723651CDF2}"/>
            </a:ext>
          </a:extLst>
        </xdr:cNvPr>
        <xdr:cNvSpPr txBox="1"/>
      </xdr:nvSpPr>
      <xdr:spPr>
        <a:xfrm>
          <a:off x="5527040" y="13952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9C5F7478-DF1C-4DBD-8BB3-00E8F751C3AD}"/>
            </a:ext>
          </a:extLst>
        </xdr:cNvPr>
        <xdr:cNvCxnSpPr/>
      </xdr:nvCxnSpPr>
      <xdr:spPr>
        <a:xfrm>
          <a:off x="5960110" y="1371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2915" cy="254635"/>
    <xdr:sp macro="" textlink="">
      <xdr:nvSpPr>
        <xdr:cNvPr id="337" name="テキスト ボックス 336">
          <a:extLst>
            <a:ext uri="{FF2B5EF4-FFF2-40B4-BE49-F238E27FC236}">
              <a16:creationId xmlns:a16="http://schemas.microsoft.com/office/drawing/2014/main" id="{5C0B4E37-F559-42B8-85D4-36249856F85D}"/>
            </a:ext>
          </a:extLst>
        </xdr:cNvPr>
        <xdr:cNvSpPr txBox="1"/>
      </xdr:nvSpPr>
      <xdr:spPr>
        <a:xfrm>
          <a:off x="5527040" y="13571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B27954F-02B2-407A-B582-D24B807F94EC}"/>
            </a:ext>
          </a:extLst>
        </xdr:cNvPr>
        <xdr:cNvCxnSpPr/>
      </xdr:nvCxnSpPr>
      <xdr:spPr>
        <a:xfrm>
          <a:off x="5960110" y="13331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2915" cy="259080"/>
    <xdr:sp macro="" textlink="">
      <xdr:nvSpPr>
        <xdr:cNvPr id="339" name="テキスト ボックス 338">
          <a:extLst>
            <a:ext uri="{FF2B5EF4-FFF2-40B4-BE49-F238E27FC236}">
              <a16:creationId xmlns:a16="http://schemas.microsoft.com/office/drawing/2014/main" id="{E5F1750D-6616-4E43-B977-6B74487210E6}"/>
            </a:ext>
          </a:extLst>
        </xdr:cNvPr>
        <xdr:cNvSpPr txBox="1"/>
      </xdr:nvSpPr>
      <xdr:spPr>
        <a:xfrm>
          <a:off x="5527040" y="13194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129316F-3638-4DAA-8A1E-03D482896595}"/>
            </a:ext>
          </a:extLst>
        </xdr:cNvPr>
        <xdr:cNvCxnSpPr/>
      </xdr:nvCxnSpPr>
      <xdr:spPr>
        <a:xfrm>
          <a:off x="5960110" y="1295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2915" cy="259080"/>
    <xdr:sp macro="" textlink="">
      <xdr:nvSpPr>
        <xdr:cNvPr id="341" name="テキスト ボックス 340">
          <a:extLst>
            <a:ext uri="{FF2B5EF4-FFF2-40B4-BE49-F238E27FC236}">
              <a16:creationId xmlns:a16="http://schemas.microsoft.com/office/drawing/2014/main" id="{95C98C9D-5AC3-43AA-91E2-FE61C1F59643}"/>
            </a:ext>
          </a:extLst>
        </xdr:cNvPr>
        <xdr:cNvSpPr txBox="1"/>
      </xdr:nvSpPr>
      <xdr:spPr>
        <a:xfrm>
          <a:off x="5527040" y="12813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8657C7DE-BF96-46A6-888B-4017CFF23C29}"/>
            </a:ext>
          </a:extLst>
        </xdr:cNvPr>
        <xdr:cNvSpPr/>
      </xdr:nvSpPr>
      <xdr:spPr>
        <a:xfrm>
          <a:off x="596011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137160</xdr:rowOff>
    </xdr:from>
    <xdr:to>
      <xdr:col>54</xdr:col>
      <xdr:colOff>189865</xdr:colOff>
      <xdr:row>86</xdr:row>
      <xdr:rowOff>102870</xdr:rowOff>
    </xdr:to>
    <xdr:cxnSp macro="">
      <xdr:nvCxnSpPr>
        <xdr:cNvPr id="343" name="直線コネクタ 342">
          <a:extLst>
            <a:ext uri="{FF2B5EF4-FFF2-40B4-BE49-F238E27FC236}">
              <a16:creationId xmlns:a16="http://schemas.microsoft.com/office/drawing/2014/main" id="{5C33ADE4-1E6A-4438-904C-1692786BCDF1}"/>
            </a:ext>
          </a:extLst>
        </xdr:cNvPr>
        <xdr:cNvCxnSpPr/>
      </xdr:nvCxnSpPr>
      <xdr:spPr>
        <a:xfrm flipV="1">
          <a:off x="9429115" y="1350645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106680</xdr:rowOff>
    </xdr:from>
    <xdr:ext cx="469900" cy="259080"/>
    <xdr:sp macro="" textlink="">
      <xdr:nvSpPr>
        <xdr:cNvPr id="344" name="【福祉施設】&#10;一人当たり面積最小値テキスト">
          <a:extLst>
            <a:ext uri="{FF2B5EF4-FFF2-40B4-BE49-F238E27FC236}">
              <a16:creationId xmlns:a16="http://schemas.microsoft.com/office/drawing/2014/main" id="{B26E0E52-2D86-41DC-9461-CF9AF10EF992}"/>
            </a:ext>
          </a:extLst>
        </xdr:cNvPr>
        <xdr:cNvSpPr txBox="1"/>
      </xdr:nvSpPr>
      <xdr:spPr>
        <a:xfrm>
          <a:off x="9467850" y="1484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5" name="直線コネクタ 344">
          <a:extLst>
            <a:ext uri="{FF2B5EF4-FFF2-40B4-BE49-F238E27FC236}">
              <a16:creationId xmlns:a16="http://schemas.microsoft.com/office/drawing/2014/main" id="{414AA7C3-76E3-49F3-9437-A40737BB133A}"/>
            </a:ext>
          </a:extLst>
        </xdr:cNvPr>
        <xdr:cNvCxnSpPr/>
      </xdr:nvCxnSpPr>
      <xdr:spPr>
        <a:xfrm>
          <a:off x="9356090" y="148456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83820</xdr:rowOff>
    </xdr:from>
    <xdr:ext cx="469900" cy="259080"/>
    <xdr:sp macro="" textlink="">
      <xdr:nvSpPr>
        <xdr:cNvPr id="346" name="【福祉施設】&#10;一人当たり面積最大値テキスト">
          <a:extLst>
            <a:ext uri="{FF2B5EF4-FFF2-40B4-BE49-F238E27FC236}">
              <a16:creationId xmlns:a16="http://schemas.microsoft.com/office/drawing/2014/main" id="{D8BAC32E-3BDA-48F5-99A9-002B8614B0C4}"/>
            </a:ext>
          </a:extLst>
        </xdr:cNvPr>
        <xdr:cNvSpPr txBox="1"/>
      </xdr:nvSpPr>
      <xdr:spPr>
        <a:xfrm>
          <a:off x="9467850" y="13287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0.354</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137160</xdr:rowOff>
    </xdr:from>
    <xdr:to>
      <xdr:col>55</xdr:col>
      <xdr:colOff>88900</xdr:colOff>
      <xdr:row>78</xdr:row>
      <xdr:rowOff>137160</xdr:rowOff>
    </xdr:to>
    <xdr:cxnSp macro="">
      <xdr:nvCxnSpPr>
        <xdr:cNvPr id="347" name="直線コネクタ 346">
          <a:extLst>
            <a:ext uri="{FF2B5EF4-FFF2-40B4-BE49-F238E27FC236}">
              <a16:creationId xmlns:a16="http://schemas.microsoft.com/office/drawing/2014/main" id="{D9636063-950E-4D44-AFED-3874C618B0FD}"/>
            </a:ext>
          </a:extLst>
        </xdr:cNvPr>
        <xdr:cNvCxnSpPr/>
      </xdr:nvCxnSpPr>
      <xdr:spPr>
        <a:xfrm>
          <a:off x="9356090" y="135064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13970</xdr:rowOff>
    </xdr:from>
    <xdr:ext cx="469900" cy="259080"/>
    <xdr:sp macro="" textlink="">
      <xdr:nvSpPr>
        <xdr:cNvPr id="348" name="【福祉施設】&#10;一人当たり面積平均値テキスト">
          <a:extLst>
            <a:ext uri="{FF2B5EF4-FFF2-40B4-BE49-F238E27FC236}">
              <a16:creationId xmlns:a16="http://schemas.microsoft.com/office/drawing/2014/main" id="{7C2DBC20-E9B1-4256-9201-2057FCDF0DC9}"/>
            </a:ext>
          </a:extLst>
        </xdr:cNvPr>
        <xdr:cNvSpPr txBox="1"/>
      </xdr:nvSpPr>
      <xdr:spPr>
        <a:xfrm>
          <a:off x="9467850" y="142481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162560</xdr:rowOff>
    </xdr:from>
    <xdr:to>
      <xdr:col>55</xdr:col>
      <xdr:colOff>50800</xdr:colOff>
      <xdr:row>84</xdr:row>
      <xdr:rowOff>92710</xdr:rowOff>
    </xdr:to>
    <xdr:sp macro="" textlink="">
      <xdr:nvSpPr>
        <xdr:cNvPr id="349" name="フローチャート: 判断 348">
          <a:extLst>
            <a:ext uri="{FF2B5EF4-FFF2-40B4-BE49-F238E27FC236}">
              <a16:creationId xmlns:a16="http://schemas.microsoft.com/office/drawing/2014/main" id="{37488509-83CF-4081-8C35-D5E214E4C377}"/>
            </a:ext>
          </a:extLst>
        </xdr:cNvPr>
        <xdr:cNvSpPr/>
      </xdr:nvSpPr>
      <xdr:spPr>
        <a:xfrm>
          <a:off x="9394190" y="1439481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154940</xdr:rowOff>
    </xdr:from>
    <xdr:to>
      <xdr:col>50</xdr:col>
      <xdr:colOff>165100</xdr:colOff>
      <xdr:row>84</xdr:row>
      <xdr:rowOff>85090</xdr:rowOff>
    </xdr:to>
    <xdr:sp macro="" textlink="">
      <xdr:nvSpPr>
        <xdr:cNvPr id="350" name="フローチャート: 判断 349">
          <a:extLst>
            <a:ext uri="{FF2B5EF4-FFF2-40B4-BE49-F238E27FC236}">
              <a16:creationId xmlns:a16="http://schemas.microsoft.com/office/drawing/2014/main" id="{8A5C80A7-36AC-4055-972C-6641367E7AA2}"/>
            </a:ext>
          </a:extLst>
        </xdr:cNvPr>
        <xdr:cNvSpPr/>
      </xdr:nvSpPr>
      <xdr:spPr>
        <a:xfrm>
          <a:off x="8632190" y="143852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135890</xdr:rowOff>
    </xdr:from>
    <xdr:to>
      <xdr:col>46</xdr:col>
      <xdr:colOff>38100</xdr:colOff>
      <xdr:row>84</xdr:row>
      <xdr:rowOff>66040</xdr:rowOff>
    </xdr:to>
    <xdr:sp macro="" textlink="">
      <xdr:nvSpPr>
        <xdr:cNvPr id="351" name="フローチャート: 判断 350">
          <a:extLst>
            <a:ext uri="{FF2B5EF4-FFF2-40B4-BE49-F238E27FC236}">
              <a16:creationId xmlns:a16="http://schemas.microsoft.com/office/drawing/2014/main" id="{E2A953F6-032D-4FE5-9981-6796E322869F}"/>
            </a:ext>
          </a:extLst>
        </xdr:cNvPr>
        <xdr:cNvSpPr/>
      </xdr:nvSpPr>
      <xdr:spPr>
        <a:xfrm>
          <a:off x="7846060" y="1436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147320</xdr:rowOff>
    </xdr:from>
    <xdr:to>
      <xdr:col>41</xdr:col>
      <xdr:colOff>101600</xdr:colOff>
      <xdr:row>84</xdr:row>
      <xdr:rowOff>77470</xdr:rowOff>
    </xdr:to>
    <xdr:sp macro="" textlink="">
      <xdr:nvSpPr>
        <xdr:cNvPr id="352" name="フローチャート: 判断 351">
          <a:extLst>
            <a:ext uri="{FF2B5EF4-FFF2-40B4-BE49-F238E27FC236}">
              <a16:creationId xmlns:a16="http://schemas.microsoft.com/office/drawing/2014/main" id="{0CD5CBD8-33BF-4AA0-AD75-8C68E8FD58F7}"/>
            </a:ext>
          </a:extLst>
        </xdr:cNvPr>
        <xdr:cNvSpPr/>
      </xdr:nvSpPr>
      <xdr:spPr>
        <a:xfrm>
          <a:off x="7029450" y="14375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162560</xdr:rowOff>
    </xdr:from>
    <xdr:to>
      <xdr:col>36</xdr:col>
      <xdr:colOff>165100</xdr:colOff>
      <xdr:row>84</xdr:row>
      <xdr:rowOff>92710</xdr:rowOff>
    </xdr:to>
    <xdr:sp macro="" textlink="">
      <xdr:nvSpPr>
        <xdr:cNvPr id="353" name="フローチャート: 判断 352">
          <a:extLst>
            <a:ext uri="{FF2B5EF4-FFF2-40B4-BE49-F238E27FC236}">
              <a16:creationId xmlns:a16="http://schemas.microsoft.com/office/drawing/2014/main" id="{A74DA209-0FF1-431E-A2C7-2AEF9AF0435F}"/>
            </a:ext>
          </a:extLst>
        </xdr:cNvPr>
        <xdr:cNvSpPr/>
      </xdr:nvSpPr>
      <xdr:spPr>
        <a:xfrm>
          <a:off x="6231890" y="143948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1761D0B9-B8ED-447B-998E-27A76757B982}"/>
            </a:ext>
          </a:extLst>
        </xdr:cNvPr>
        <xdr:cNvSpPr txBox="1"/>
      </xdr:nvSpPr>
      <xdr:spPr>
        <a:xfrm>
          <a:off x="92583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DD232467-0822-44F4-878C-108C43E11958}"/>
            </a:ext>
          </a:extLst>
        </xdr:cNvPr>
        <xdr:cNvSpPr txBox="1"/>
      </xdr:nvSpPr>
      <xdr:spPr>
        <a:xfrm>
          <a:off x="8515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6A42996B-37F0-496F-8880-D9888E038058}"/>
            </a:ext>
          </a:extLst>
        </xdr:cNvPr>
        <xdr:cNvSpPr txBox="1"/>
      </xdr:nvSpPr>
      <xdr:spPr>
        <a:xfrm>
          <a:off x="7717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72569517-6C7D-46F3-82E1-108E4068F1E4}"/>
            </a:ext>
          </a:extLst>
        </xdr:cNvPr>
        <xdr:cNvSpPr txBox="1"/>
      </xdr:nvSpPr>
      <xdr:spPr>
        <a:xfrm>
          <a:off x="691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FE196D8F-257A-4C6D-9D31-959D0C5468C4}"/>
            </a:ext>
          </a:extLst>
        </xdr:cNvPr>
        <xdr:cNvSpPr txBox="1"/>
      </xdr:nvSpPr>
      <xdr:spPr>
        <a:xfrm>
          <a:off x="6115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44450</xdr:rowOff>
    </xdr:from>
    <xdr:to>
      <xdr:col>55</xdr:col>
      <xdr:colOff>50800</xdr:colOff>
      <xdr:row>86</xdr:row>
      <xdr:rowOff>146050</xdr:rowOff>
    </xdr:to>
    <xdr:sp macro="" textlink="">
      <xdr:nvSpPr>
        <xdr:cNvPr id="359" name="楕円 358">
          <a:extLst>
            <a:ext uri="{FF2B5EF4-FFF2-40B4-BE49-F238E27FC236}">
              <a16:creationId xmlns:a16="http://schemas.microsoft.com/office/drawing/2014/main" id="{B2B21D12-6FD4-4E6D-9BFF-D5E0CF997696}"/>
            </a:ext>
          </a:extLst>
        </xdr:cNvPr>
        <xdr:cNvSpPr/>
      </xdr:nvSpPr>
      <xdr:spPr>
        <a:xfrm>
          <a:off x="9394190" y="1479105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130810</xdr:rowOff>
    </xdr:from>
    <xdr:ext cx="469900" cy="259080"/>
    <xdr:sp macro="" textlink="">
      <xdr:nvSpPr>
        <xdr:cNvPr id="360" name="【福祉施設】&#10;一人当たり面積該当値テキスト">
          <a:extLst>
            <a:ext uri="{FF2B5EF4-FFF2-40B4-BE49-F238E27FC236}">
              <a16:creationId xmlns:a16="http://schemas.microsoft.com/office/drawing/2014/main" id="{D922B048-E850-4E59-927A-81637358628E}"/>
            </a:ext>
          </a:extLst>
        </xdr:cNvPr>
        <xdr:cNvSpPr txBox="1"/>
      </xdr:nvSpPr>
      <xdr:spPr>
        <a:xfrm>
          <a:off x="9467850" y="14707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44450</xdr:rowOff>
    </xdr:from>
    <xdr:to>
      <xdr:col>50</xdr:col>
      <xdr:colOff>165100</xdr:colOff>
      <xdr:row>86</xdr:row>
      <xdr:rowOff>146050</xdr:rowOff>
    </xdr:to>
    <xdr:sp macro="" textlink="">
      <xdr:nvSpPr>
        <xdr:cNvPr id="361" name="楕円 360">
          <a:extLst>
            <a:ext uri="{FF2B5EF4-FFF2-40B4-BE49-F238E27FC236}">
              <a16:creationId xmlns:a16="http://schemas.microsoft.com/office/drawing/2014/main" id="{C3BF8D49-D2FD-4901-9A4B-0C2A6E7332D3}"/>
            </a:ext>
          </a:extLst>
        </xdr:cNvPr>
        <xdr:cNvSpPr/>
      </xdr:nvSpPr>
      <xdr:spPr>
        <a:xfrm>
          <a:off x="8632190" y="147910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95250</xdr:rowOff>
    </xdr:from>
    <xdr:to>
      <xdr:col>55</xdr:col>
      <xdr:colOff>0</xdr:colOff>
      <xdr:row>86</xdr:row>
      <xdr:rowOff>95250</xdr:rowOff>
    </xdr:to>
    <xdr:cxnSp macro="">
      <xdr:nvCxnSpPr>
        <xdr:cNvPr id="362" name="直線コネクタ 361">
          <a:extLst>
            <a:ext uri="{FF2B5EF4-FFF2-40B4-BE49-F238E27FC236}">
              <a16:creationId xmlns:a16="http://schemas.microsoft.com/office/drawing/2014/main" id="{42FD003B-9180-4486-9E64-49315589BCD4}"/>
            </a:ext>
          </a:extLst>
        </xdr:cNvPr>
        <xdr:cNvCxnSpPr/>
      </xdr:nvCxnSpPr>
      <xdr:spPr>
        <a:xfrm>
          <a:off x="8686800" y="1483614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6350</xdr:rowOff>
    </xdr:from>
    <xdr:to>
      <xdr:col>46</xdr:col>
      <xdr:colOff>38100</xdr:colOff>
      <xdr:row>86</xdr:row>
      <xdr:rowOff>107950</xdr:rowOff>
    </xdr:to>
    <xdr:sp macro="" textlink="">
      <xdr:nvSpPr>
        <xdr:cNvPr id="363" name="楕円 362">
          <a:extLst>
            <a:ext uri="{FF2B5EF4-FFF2-40B4-BE49-F238E27FC236}">
              <a16:creationId xmlns:a16="http://schemas.microsoft.com/office/drawing/2014/main" id="{98D4C748-80E6-45E5-9CAE-0397D00C5998}"/>
            </a:ext>
          </a:extLst>
        </xdr:cNvPr>
        <xdr:cNvSpPr/>
      </xdr:nvSpPr>
      <xdr:spPr>
        <a:xfrm>
          <a:off x="7846060" y="14752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57150</xdr:rowOff>
    </xdr:from>
    <xdr:to>
      <xdr:col>50</xdr:col>
      <xdr:colOff>114300</xdr:colOff>
      <xdr:row>86</xdr:row>
      <xdr:rowOff>95250</xdr:rowOff>
    </xdr:to>
    <xdr:cxnSp macro="">
      <xdr:nvCxnSpPr>
        <xdr:cNvPr id="364" name="直線コネクタ 363">
          <a:extLst>
            <a:ext uri="{FF2B5EF4-FFF2-40B4-BE49-F238E27FC236}">
              <a16:creationId xmlns:a16="http://schemas.microsoft.com/office/drawing/2014/main" id="{44019D44-A647-4951-A24C-BA269881633F}"/>
            </a:ext>
          </a:extLst>
        </xdr:cNvPr>
        <xdr:cNvCxnSpPr/>
      </xdr:nvCxnSpPr>
      <xdr:spPr>
        <a:xfrm>
          <a:off x="7889240" y="14798040"/>
          <a:ext cx="7975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132080</xdr:rowOff>
    </xdr:from>
    <xdr:to>
      <xdr:col>41</xdr:col>
      <xdr:colOff>101600</xdr:colOff>
      <xdr:row>86</xdr:row>
      <xdr:rowOff>62230</xdr:rowOff>
    </xdr:to>
    <xdr:sp macro="" textlink="">
      <xdr:nvSpPr>
        <xdr:cNvPr id="365" name="楕円 364">
          <a:extLst>
            <a:ext uri="{FF2B5EF4-FFF2-40B4-BE49-F238E27FC236}">
              <a16:creationId xmlns:a16="http://schemas.microsoft.com/office/drawing/2014/main" id="{AC23231C-DED0-4BE9-BCC7-9FB6A53F2D60}"/>
            </a:ext>
          </a:extLst>
        </xdr:cNvPr>
        <xdr:cNvSpPr/>
      </xdr:nvSpPr>
      <xdr:spPr>
        <a:xfrm>
          <a:off x="7029450" y="147091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11430</xdr:rowOff>
    </xdr:from>
    <xdr:to>
      <xdr:col>45</xdr:col>
      <xdr:colOff>177800</xdr:colOff>
      <xdr:row>86</xdr:row>
      <xdr:rowOff>57150</xdr:rowOff>
    </xdr:to>
    <xdr:cxnSp macro="">
      <xdr:nvCxnSpPr>
        <xdr:cNvPr id="366" name="直線コネクタ 365">
          <a:extLst>
            <a:ext uri="{FF2B5EF4-FFF2-40B4-BE49-F238E27FC236}">
              <a16:creationId xmlns:a16="http://schemas.microsoft.com/office/drawing/2014/main" id="{23CA45C2-C616-4545-BE9C-B3D9CD0214B3}"/>
            </a:ext>
          </a:extLst>
        </xdr:cNvPr>
        <xdr:cNvCxnSpPr/>
      </xdr:nvCxnSpPr>
      <xdr:spPr>
        <a:xfrm>
          <a:off x="7084060" y="14759940"/>
          <a:ext cx="80518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139700</xdr:rowOff>
    </xdr:from>
    <xdr:to>
      <xdr:col>36</xdr:col>
      <xdr:colOff>165100</xdr:colOff>
      <xdr:row>85</xdr:row>
      <xdr:rowOff>69850</xdr:rowOff>
    </xdr:to>
    <xdr:sp macro="" textlink="">
      <xdr:nvSpPr>
        <xdr:cNvPr id="367" name="楕円 366">
          <a:extLst>
            <a:ext uri="{FF2B5EF4-FFF2-40B4-BE49-F238E27FC236}">
              <a16:creationId xmlns:a16="http://schemas.microsoft.com/office/drawing/2014/main" id="{FCA4524B-EE66-450E-A155-B306D4004953}"/>
            </a:ext>
          </a:extLst>
        </xdr:cNvPr>
        <xdr:cNvSpPr/>
      </xdr:nvSpPr>
      <xdr:spPr>
        <a:xfrm>
          <a:off x="6231890" y="145376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19050</xdr:rowOff>
    </xdr:from>
    <xdr:to>
      <xdr:col>41</xdr:col>
      <xdr:colOff>50800</xdr:colOff>
      <xdr:row>86</xdr:row>
      <xdr:rowOff>11430</xdr:rowOff>
    </xdr:to>
    <xdr:cxnSp macro="">
      <xdr:nvCxnSpPr>
        <xdr:cNvPr id="368" name="直線コネクタ 367">
          <a:extLst>
            <a:ext uri="{FF2B5EF4-FFF2-40B4-BE49-F238E27FC236}">
              <a16:creationId xmlns:a16="http://schemas.microsoft.com/office/drawing/2014/main" id="{18EFCED2-108C-48B3-B9C7-020C09C9EBF0}"/>
            </a:ext>
          </a:extLst>
        </xdr:cNvPr>
        <xdr:cNvCxnSpPr/>
      </xdr:nvCxnSpPr>
      <xdr:spPr>
        <a:xfrm>
          <a:off x="6286500" y="14588490"/>
          <a:ext cx="79756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101600</xdr:rowOff>
    </xdr:from>
    <xdr:ext cx="469900" cy="259080"/>
    <xdr:sp macro="" textlink="">
      <xdr:nvSpPr>
        <xdr:cNvPr id="369" name="n_1aveValue【福祉施設】&#10;一人当たり面積">
          <a:extLst>
            <a:ext uri="{FF2B5EF4-FFF2-40B4-BE49-F238E27FC236}">
              <a16:creationId xmlns:a16="http://schemas.microsoft.com/office/drawing/2014/main" id="{ED6662BA-D24E-433A-886F-B62EE5056299}"/>
            </a:ext>
          </a:extLst>
        </xdr:cNvPr>
        <xdr:cNvSpPr txBox="1"/>
      </xdr:nvSpPr>
      <xdr:spPr>
        <a:xfrm>
          <a:off x="8454390" y="14156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82550</xdr:rowOff>
    </xdr:from>
    <xdr:ext cx="465455" cy="259080"/>
    <xdr:sp macro="" textlink="">
      <xdr:nvSpPr>
        <xdr:cNvPr id="370" name="n_2aveValue【福祉施設】&#10;一人当たり面積">
          <a:extLst>
            <a:ext uri="{FF2B5EF4-FFF2-40B4-BE49-F238E27FC236}">
              <a16:creationId xmlns:a16="http://schemas.microsoft.com/office/drawing/2014/main" id="{36C131AC-C1CB-416B-BFDF-45E3608EFEE4}"/>
            </a:ext>
          </a:extLst>
        </xdr:cNvPr>
        <xdr:cNvSpPr txBox="1"/>
      </xdr:nvSpPr>
      <xdr:spPr>
        <a:xfrm>
          <a:off x="7673340" y="141433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93980</xdr:rowOff>
    </xdr:from>
    <xdr:ext cx="465455" cy="259080"/>
    <xdr:sp macro="" textlink="">
      <xdr:nvSpPr>
        <xdr:cNvPr id="371" name="n_3aveValue【福祉施設】&#10;一人当たり面積">
          <a:extLst>
            <a:ext uri="{FF2B5EF4-FFF2-40B4-BE49-F238E27FC236}">
              <a16:creationId xmlns:a16="http://schemas.microsoft.com/office/drawing/2014/main" id="{8F7A2C2F-6DEE-4F81-9F47-1F51939B4FEB}"/>
            </a:ext>
          </a:extLst>
        </xdr:cNvPr>
        <xdr:cNvSpPr txBox="1"/>
      </xdr:nvSpPr>
      <xdr:spPr>
        <a:xfrm>
          <a:off x="6866255" y="141566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109220</xdr:rowOff>
    </xdr:from>
    <xdr:ext cx="465455" cy="254635"/>
    <xdr:sp macro="" textlink="">
      <xdr:nvSpPr>
        <xdr:cNvPr id="372" name="n_4aveValue【福祉施設】&#10;一人当たり面積">
          <a:extLst>
            <a:ext uri="{FF2B5EF4-FFF2-40B4-BE49-F238E27FC236}">
              <a16:creationId xmlns:a16="http://schemas.microsoft.com/office/drawing/2014/main" id="{22C0EDD7-79AB-4B2B-97DA-C67DEF479509}"/>
            </a:ext>
          </a:extLst>
        </xdr:cNvPr>
        <xdr:cNvSpPr txBox="1"/>
      </xdr:nvSpPr>
      <xdr:spPr>
        <a:xfrm>
          <a:off x="6068695" y="141662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137160</xdr:rowOff>
    </xdr:from>
    <xdr:ext cx="469900" cy="259080"/>
    <xdr:sp macro="" textlink="">
      <xdr:nvSpPr>
        <xdr:cNvPr id="373" name="n_1mainValue【福祉施設】&#10;一人当たり面積">
          <a:extLst>
            <a:ext uri="{FF2B5EF4-FFF2-40B4-BE49-F238E27FC236}">
              <a16:creationId xmlns:a16="http://schemas.microsoft.com/office/drawing/2014/main" id="{87B741E0-8318-4519-8875-A7997BEE1797}"/>
            </a:ext>
          </a:extLst>
        </xdr:cNvPr>
        <xdr:cNvSpPr txBox="1"/>
      </xdr:nvSpPr>
      <xdr:spPr>
        <a:xfrm>
          <a:off x="8454390" y="14878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99060</xdr:rowOff>
    </xdr:from>
    <xdr:ext cx="465455" cy="254635"/>
    <xdr:sp macro="" textlink="">
      <xdr:nvSpPr>
        <xdr:cNvPr id="374" name="n_2mainValue【福祉施設】&#10;一人当たり面積">
          <a:extLst>
            <a:ext uri="{FF2B5EF4-FFF2-40B4-BE49-F238E27FC236}">
              <a16:creationId xmlns:a16="http://schemas.microsoft.com/office/drawing/2014/main" id="{1A4C8C7B-47A8-4763-B7CF-932D46CC9ED4}"/>
            </a:ext>
          </a:extLst>
        </xdr:cNvPr>
        <xdr:cNvSpPr txBox="1"/>
      </xdr:nvSpPr>
      <xdr:spPr>
        <a:xfrm>
          <a:off x="7673340" y="148399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53340</xdr:rowOff>
    </xdr:from>
    <xdr:ext cx="465455" cy="254635"/>
    <xdr:sp macro="" textlink="">
      <xdr:nvSpPr>
        <xdr:cNvPr id="375" name="n_3mainValue【福祉施設】&#10;一人当たり面積">
          <a:extLst>
            <a:ext uri="{FF2B5EF4-FFF2-40B4-BE49-F238E27FC236}">
              <a16:creationId xmlns:a16="http://schemas.microsoft.com/office/drawing/2014/main" id="{56C059A2-7D1E-4FA4-A3C7-32CAC9EFAEA5}"/>
            </a:ext>
          </a:extLst>
        </xdr:cNvPr>
        <xdr:cNvSpPr txBox="1"/>
      </xdr:nvSpPr>
      <xdr:spPr>
        <a:xfrm>
          <a:off x="6866255" y="148018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60960</xdr:rowOff>
    </xdr:from>
    <xdr:ext cx="465455" cy="259080"/>
    <xdr:sp macro="" textlink="">
      <xdr:nvSpPr>
        <xdr:cNvPr id="376" name="n_4mainValue【福祉施設】&#10;一人当たり面積">
          <a:extLst>
            <a:ext uri="{FF2B5EF4-FFF2-40B4-BE49-F238E27FC236}">
              <a16:creationId xmlns:a16="http://schemas.microsoft.com/office/drawing/2014/main" id="{17EDFE91-D1EC-434D-B782-8CB344A1650C}"/>
            </a:ext>
          </a:extLst>
        </xdr:cNvPr>
        <xdr:cNvSpPr txBox="1"/>
      </xdr:nvSpPr>
      <xdr:spPr>
        <a:xfrm>
          <a:off x="6068695" y="146304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AA25C29-F091-4F07-B0E3-FE2343BEF1E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4EDA1C0-9AFE-4A41-883A-229049C9186C}"/>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F0B4B47-F840-4EED-990A-C2F2194F7C28}"/>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C79DA04B-F97B-4ECA-8471-59EC72EDDCF7}"/>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B36E507-A91A-402A-A370-8DF72386C9A1}"/>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43EB265D-08BE-4239-9494-6941FFD7D368}"/>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E9B22E34-FCA8-436D-A30F-B627DE0C790D}"/>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1D48E6E-AA3D-432F-9F72-F9F3BA32B77E}"/>
            </a:ext>
          </a:extLst>
        </xdr:cNvPr>
        <xdr:cNvSpPr/>
      </xdr:nvSpPr>
      <xdr:spPr>
        <a:xfrm>
          <a:off x="6858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4005" cy="225425"/>
    <xdr:sp macro="" textlink="">
      <xdr:nvSpPr>
        <xdr:cNvPr id="385" name="テキスト ボックス 384">
          <a:extLst>
            <a:ext uri="{FF2B5EF4-FFF2-40B4-BE49-F238E27FC236}">
              <a16:creationId xmlns:a16="http://schemas.microsoft.com/office/drawing/2014/main" id="{9D369A06-3336-45A4-9AE2-513B625571D4}"/>
            </a:ext>
          </a:extLst>
        </xdr:cNvPr>
        <xdr:cNvSpPr txBox="1"/>
      </xdr:nvSpPr>
      <xdr:spPr>
        <a:xfrm>
          <a:off x="66675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59D8339F-D4B6-4E04-B443-7080FDC88D8E}"/>
            </a:ext>
          </a:extLst>
        </xdr:cNvPr>
        <xdr:cNvCxnSpPr/>
      </xdr:nvCxnSpPr>
      <xdr:spPr>
        <a:xfrm>
          <a:off x="6858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2915" cy="259080"/>
    <xdr:sp macro="" textlink="">
      <xdr:nvSpPr>
        <xdr:cNvPr id="387" name="テキスト ボックス 386">
          <a:extLst>
            <a:ext uri="{FF2B5EF4-FFF2-40B4-BE49-F238E27FC236}">
              <a16:creationId xmlns:a16="http://schemas.microsoft.com/office/drawing/2014/main" id="{00D9BDC9-33DE-4EC2-9D60-2AF3FC656431}"/>
            </a:ext>
          </a:extLst>
        </xdr:cNvPr>
        <xdr:cNvSpPr txBox="1"/>
      </xdr:nvSpPr>
      <xdr:spPr>
        <a:xfrm>
          <a:off x="273685" y="18909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8" name="直線コネクタ 387">
          <a:extLst>
            <a:ext uri="{FF2B5EF4-FFF2-40B4-BE49-F238E27FC236}">
              <a16:creationId xmlns:a16="http://schemas.microsoft.com/office/drawing/2014/main" id="{DA8F3CAF-7AD4-4DFC-BFE7-55BD90D3A2EC}"/>
            </a:ext>
          </a:extLst>
        </xdr:cNvPr>
        <xdr:cNvCxnSpPr/>
      </xdr:nvCxnSpPr>
      <xdr:spPr>
        <a:xfrm>
          <a:off x="68580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2915" cy="254635"/>
    <xdr:sp macro="" textlink="">
      <xdr:nvSpPr>
        <xdr:cNvPr id="389" name="テキスト ボックス 388">
          <a:extLst>
            <a:ext uri="{FF2B5EF4-FFF2-40B4-BE49-F238E27FC236}">
              <a16:creationId xmlns:a16="http://schemas.microsoft.com/office/drawing/2014/main" id="{450A24F2-B096-4104-84A5-875098FE5685}"/>
            </a:ext>
          </a:extLst>
        </xdr:cNvPr>
        <xdr:cNvSpPr txBox="1"/>
      </xdr:nvSpPr>
      <xdr:spPr>
        <a:xfrm>
          <a:off x="273685" y="185794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0" name="直線コネクタ 389">
          <a:extLst>
            <a:ext uri="{FF2B5EF4-FFF2-40B4-BE49-F238E27FC236}">
              <a16:creationId xmlns:a16="http://schemas.microsoft.com/office/drawing/2014/main" id="{00BBC886-793A-47DF-B667-6FCD5EE8935E}"/>
            </a:ext>
          </a:extLst>
        </xdr:cNvPr>
        <xdr:cNvCxnSpPr/>
      </xdr:nvCxnSpPr>
      <xdr:spPr>
        <a:xfrm>
          <a:off x="68580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1" name="テキスト ボックス 390">
          <a:extLst>
            <a:ext uri="{FF2B5EF4-FFF2-40B4-BE49-F238E27FC236}">
              <a16:creationId xmlns:a16="http://schemas.microsoft.com/office/drawing/2014/main" id="{272BF73E-DE2D-431D-A3B1-01CD1E9C8015}"/>
            </a:ext>
          </a:extLst>
        </xdr:cNvPr>
        <xdr:cNvSpPr txBox="1"/>
      </xdr:nvSpPr>
      <xdr:spPr>
        <a:xfrm>
          <a:off x="34353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2" name="直線コネクタ 391">
          <a:extLst>
            <a:ext uri="{FF2B5EF4-FFF2-40B4-BE49-F238E27FC236}">
              <a16:creationId xmlns:a16="http://schemas.microsoft.com/office/drawing/2014/main" id="{0292879D-936D-40C7-8744-FF00C0EBF3D5}"/>
            </a:ext>
          </a:extLst>
        </xdr:cNvPr>
        <xdr:cNvCxnSpPr/>
      </xdr:nvCxnSpPr>
      <xdr:spPr>
        <a:xfrm>
          <a:off x="68580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4635"/>
    <xdr:sp macro="" textlink="">
      <xdr:nvSpPr>
        <xdr:cNvPr id="393" name="テキスト ボックス 392">
          <a:extLst>
            <a:ext uri="{FF2B5EF4-FFF2-40B4-BE49-F238E27FC236}">
              <a16:creationId xmlns:a16="http://schemas.microsoft.com/office/drawing/2014/main" id="{51F9D568-01A3-4A59-838F-805CB2CD6523}"/>
            </a:ext>
          </a:extLst>
        </xdr:cNvPr>
        <xdr:cNvSpPr txBox="1"/>
      </xdr:nvSpPr>
      <xdr:spPr>
        <a:xfrm>
          <a:off x="343535" y="1792478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4" name="直線コネクタ 393">
          <a:extLst>
            <a:ext uri="{FF2B5EF4-FFF2-40B4-BE49-F238E27FC236}">
              <a16:creationId xmlns:a16="http://schemas.microsoft.com/office/drawing/2014/main" id="{382408CE-DD91-4492-A1E4-F76FF5409B80}"/>
            </a:ext>
          </a:extLst>
        </xdr:cNvPr>
        <xdr:cNvCxnSpPr/>
      </xdr:nvCxnSpPr>
      <xdr:spPr>
        <a:xfrm>
          <a:off x="68580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5" name="テキスト ボックス 394">
          <a:extLst>
            <a:ext uri="{FF2B5EF4-FFF2-40B4-BE49-F238E27FC236}">
              <a16:creationId xmlns:a16="http://schemas.microsoft.com/office/drawing/2014/main" id="{D49C8300-ECB8-46EF-B259-AF2B48F2D955}"/>
            </a:ext>
          </a:extLst>
        </xdr:cNvPr>
        <xdr:cNvSpPr txBox="1"/>
      </xdr:nvSpPr>
      <xdr:spPr>
        <a:xfrm>
          <a:off x="34353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6" name="直線コネクタ 395">
          <a:extLst>
            <a:ext uri="{FF2B5EF4-FFF2-40B4-BE49-F238E27FC236}">
              <a16:creationId xmlns:a16="http://schemas.microsoft.com/office/drawing/2014/main" id="{E0AE55FD-9C02-4189-A1C5-B5C0B08323B9}"/>
            </a:ext>
          </a:extLst>
        </xdr:cNvPr>
        <xdr:cNvCxnSpPr/>
      </xdr:nvCxnSpPr>
      <xdr:spPr>
        <a:xfrm>
          <a:off x="68580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7" name="テキスト ボックス 396">
          <a:extLst>
            <a:ext uri="{FF2B5EF4-FFF2-40B4-BE49-F238E27FC236}">
              <a16:creationId xmlns:a16="http://schemas.microsoft.com/office/drawing/2014/main" id="{CD2A0FA9-9AFF-4265-A6E0-6C42C4FF4FFB}"/>
            </a:ext>
          </a:extLst>
        </xdr:cNvPr>
        <xdr:cNvSpPr txBox="1"/>
      </xdr:nvSpPr>
      <xdr:spPr>
        <a:xfrm>
          <a:off x="34353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8" name="直線コネクタ 397">
          <a:extLst>
            <a:ext uri="{FF2B5EF4-FFF2-40B4-BE49-F238E27FC236}">
              <a16:creationId xmlns:a16="http://schemas.microsoft.com/office/drawing/2014/main" id="{3C59E6FF-C883-4F0E-91A9-1C685BCFE242}"/>
            </a:ext>
          </a:extLst>
        </xdr:cNvPr>
        <xdr:cNvCxnSpPr/>
      </xdr:nvCxnSpPr>
      <xdr:spPr>
        <a:xfrm>
          <a:off x="68580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4645" cy="254635"/>
    <xdr:sp macro="" textlink="">
      <xdr:nvSpPr>
        <xdr:cNvPr id="399" name="テキスト ボックス 398">
          <a:extLst>
            <a:ext uri="{FF2B5EF4-FFF2-40B4-BE49-F238E27FC236}">
              <a16:creationId xmlns:a16="http://schemas.microsoft.com/office/drawing/2014/main" id="{1ACC57AF-E726-45BC-8A53-F961407C17ED}"/>
            </a:ext>
          </a:extLst>
        </xdr:cNvPr>
        <xdr:cNvSpPr txBox="1"/>
      </xdr:nvSpPr>
      <xdr:spPr>
        <a:xfrm>
          <a:off x="386715" y="16946245"/>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127DC0FB-C1B5-4053-AD04-4D3C4E3947A1}"/>
            </a:ext>
          </a:extLst>
        </xdr:cNvPr>
        <xdr:cNvCxnSpPr/>
      </xdr:nvCxnSpPr>
      <xdr:spPr>
        <a:xfrm>
          <a:off x="6858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8FA7A98-5201-4535-B3E1-377C575B914D}"/>
            </a:ext>
          </a:extLst>
        </xdr:cNvPr>
        <xdr:cNvSpPr/>
      </xdr:nvSpPr>
      <xdr:spPr>
        <a:xfrm>
          <a:off x="6858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130175</xdr:rowOff>
    </xdr:from>
    <xdr:to>
      <xdr:col>24</xdr:col>
      <xdr:colOff>62865</xdr:colOff>
      <xdr:row>109</xdr:row>
      <xdr:rowOff>35560</xdr:rowOff>
    </xdr:to>
    <xdr:cxnSp macro="">
      <xdr:nvCxnSpPr>
        <xdr:cNvPr id="402" name="直線コネクタ 401">
          <a:extLst>
            <a:ext uri="{FF2B5EF4-FFF2-40B4-BE49-F238E27FC236}">
              <a16:creationId xmlns:a16="http://schemas.microsoft.com/office/drawing/2014/main" id="{E5CFFBFF-4BD1-4E69-8B28-902344BA04BD}"/>
            </a:ext>
          </a:extLst>
        </xdr:cNvPr>
        <xdr:cNvCxnSpPr/>
      </xdr:nvCxnSpPr>
      <xdr:spPr>
        <a:xfrm flipV="1">
          <a:off x="4173855" y="17278985"/>
          <a:ext cx="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3" name="【市民会館】&#10;有形固定資産減価償却率最小値テキスト">
          <a:extLst>
            <a:ext uri="{FF2B5EF4-FFF2-40B4-BE49-F238E27FC236}">
              <a16:creationId xmlns:a16="http://schemas.microsoft.com/office/drawing/2014/main" id="{87FBA068-2D86-4B8D-97B0-069BE1264CDC}"/>
            </a:ext>
          </a:extLst>
        </xdr:cNvPr>
        <xdr:cNvSpPr txBox="1"/>
      </xdr:nvSpPr>
      <xdr:spPr>
        <a:xfrm>
          <a:off x="421259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4" name="直線コネクタ 403">
          <a:extLst>
            <a:ext uri="{FF2B5EF4-FFF2-40B4-BE49-F238E27FC236}">
              <a16:creationId xmlns:a16="http://schemas.microsoft.com/office/drawing/2014/main" id="{27A34FB0-39CC-46CD-9AE0-AD751CF176FC}"/>
            </a:ext>
          </a:extLst>
        </xdr:cNvPr>
        <xdr:cNvCxnSpPr/>
      </xdr:nvCxnSpPr>
      <xdr:spPr>
        <a:xfrm>
          <a:off x="4112260" y="187236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76835</xdr:rowOff>
    </xdr:from>
    <xdr:ext cx="405130" cy="254635"/>
    <xdr:sp macro="" textlink="">
      <xdr:nvSpPr>
        <xdr:cNvPr id="405" name="【市民会館】&#10;有形固定資産減価償却率最大値テキスト">
          <a:extLst>
            <a:ext uri="{FF2B5EF4-FFF2-40B4-BE49-F238E27FC236}">
              <a16:creationId xmlns:a16="http://schemas.microsoft.com/office/drawing/2014/main" id="{4E9E3F74-CDA1-458D-9F97-351CD59F3ED6}"/>
            </a:ext>
          </a:extLst>
        </xdr:cNvPr>
        <xdr:cNvSpPr txBox="1"/>
      </xdr:nvSpPr>
      <xdr:spPr>
        <a:xfrm>
          <a:off x="4212590" y="1705038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130175</xdr:rowOff>
    </xdr:from>
    <xdr:to>
      <xdr:col>24</xdr:col>
      <xdr:colOff>152400</xdr:colOff>
      <xdr:row>100</xdr:row>
      <xdr:rowOff>130175</xdr:rowOff>
    </xdr:to>
    <xdr:cxnSp macro="">
      <xdr:nvCxnSpPr>
        <xdr:cNvPr id="406" name="直線コネクタ 405">
          <a:extLst>
            <a:ext uri="{FF2B5EF4-FFF2-40B4-BE49-F238E27FC236}">
              <a16:creationId xmlns:a16="http://schemas.microsoft.com/office/drawing/2014/main" id="{6149DA76-FF2F-421B-8E0A-301A85A44B2D}"/>
            </a:ext>
          </a:extLst>
        </xdr:cNvPr>
        <xdr:cNvCxnSpPr/>
      </xdr:nvCxnSpPr>
      <xdr:spPr>
        <a:xfrm>
          <a:off x="4112260" y="172789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17780</xdr:rowOff>
    </xdr:from>
    <xdr:ext cx="405130" cy="254635"/>
    <xdr:sp macro="" textlink="">
      <xdr:nvSpPr>
        <xdr:cNvPr id="407" name="【市民会館】&#10;有形固定資産減価償却率平均値テキスト">
          <a:extLst>
            <a:ext uri="{FF2B5EF4-FFF2-40B4-BE49-F238E27FC236}">
              <a16:creationId xmlns:a16="http://schemas.microsoft.com/office/drawing/2014/main" id="{3DAC9157-EAE8-4EEA-9B84-B492F4EBB467}"/>
            </a:ext>
          </a:extLst>
        </xdr:cNvPr>
        <xdr:cNvSpPr txBox="1"/>
      </xdr:nvSpPr>
      <xdr:spPr>
        <a:xfrm>
          <a:off x="4212590" y="1785239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38735</xdr:rowOff>
    </xdr:from>
    <xdr:to>
      <xdr:col>24</xdr:col>
      <xdr:colOff>114300</xdr:colOff>
      <xdr:row>104</xdr:row>
      <xdr:rowOff>140335</xdr:rowOff>
    </xdr:to>
    <xdr:sp macro="" textlink="">
      <xdr:nvSpPr>
        <xdr:cNvPr id="408" name="フローチャート: 判断 407">
          <a:extLst>
            <a:ext uri="{FF2B5EF4-FFF2-40B4-BE49-F238E27FC236}">
              <a16:creationId xmlns:a16="http://schemas.microsoft.com/office/drawing/2014/main" id="{95DDC32C-8559-4A0A-8297-B339DE553284}"/>
            </a:ext>
          </a:extLst>
        </xdr:cNvPr>
        <xdr:cNvSpPr/>
      </xdr:nvSpPr>
      <xdr:spPr>
        <a:xfrm>
          <a:off x="4131310" y="178695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31750</xdr:rowOff>
    </xdr:from>
    <xdr:to>
      <xdr:col>20</xdr:col>
      <xdr:colOff>38100</xdr:colOff>
      <xdr:row>104</xdr:row>
      <xdr:rowOff>133350</xdr:rowOff>
    </xdr:to>
    <xdr:sp macro="" textlink="">
      <xdr:nvSpPr>
        <xdr:cNvPr id="409" name="フローチャート: 判断 408">
          <a:extLst>
            <a:ext uri="{FF2B5EF4-FFF2-40B4-BE49-F238E27FC236}">
              <a16:creationId xmlns:a16="http://schemas.microsoft.com/office/drawing/2014/main" id="{E3A2D8BE-2DC4-484B-92A8-34035B962332}"/>
            </a:ext>
          </a:extLst>
        </xdr:cNvPr>
        <xdr:cNvSpPr/>
      </xdr:nvSpPr>
      <xdr:spPr>
        <a:xfrm>
          <a:off x="3388360" y="178606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167640</xdr:rowOff>
    </xdr:from>
    <xdr:to>
      <xdr:col>15</xdr:col>
      <xdr:colOff>101600</xdr:colOff>
      <xdr:row>104</xdr:row>
      <xdr:rowOff>97790</xdr:rowOff>
    </xdr:to>
    <xdr:sp macro="" textlink="">
      <xdr:nvSpPr>
        <xdr:cNvPr id="410" name="フローチャート: 判断 409">
          <a:extLst>
            <a:ext uri="{FF2B5EF4-FFF2-40B4-BE49-F238E27FC236}">
              <a16:creationId xmlns:a16="http://schemas.microsoft.com/office/drawing/2014/main" id="{3AD53DBD-13F8-40B0-A92C-7B08B115125B}"/>
            </a:ext>
          </a:extLst>
        </xdr:cNvPr>
        <xdr:cNvSpPr/>
      </xdr:nvSpPr>
      <xdr:spPr>
        <a:xfrm>
          <a:off x="2571750" y="1783080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61595</xdr:rowOff>
    </xdr:from>
    <xdr:to>
      <xdr:col>10</xdr:col>
      <xdr:colOff>165100</xdr:colOff>
      <xdr:row>104</xdr:row>
      <xdr:rowOff>163195</xdr:rowOff>
    </xdr:to>
    <xdr:sp macro="" textlink="">
      <xdr:nvSpPr>
        <xdr:cNvPr id="411" name="フローチャート: 判断 410">
          <a:extLst>
            <a:ext uri="{FF2B5EF4-FFF2-40B4-BE49-F238E27FC236}">
              <a16:creationId xmlns:a16="http://schemas.microsoft.com/office/drawing/2014/main" id="{58F3DF0E-1370-44A4-BEA4-2025C7FE8301}"/>
            </a:ext>
          </a:extLst>
        </xdr:cNvPr>
        <xdr:cNvSpPr/>
      </xdr:nvSpPr>
      <xdr:spPr>
        <a:xfrm>
          <a:off x="1774190" y="178885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77470</xdr:rowOff>
    </xdr:from>
    <xdr:to>
      <xdr:col>6</xdr:col>
      <xdr:colOff>38100</xdr:colOff>
      <xdr:row>105</xdr:row>
      <xdr:rowOff>7620</xdr:rowOff>
    </xdr:to>
    <xdr:sp macro="" textlink="">
      <xdr:nvSpPr>
        <xdr:cNvPr id="412" name="フローチャート: 判断 411">
          <a:extLst>
            <a:ext uri="{FF2B5EF4-FFF2-40B4-BE49-F238E27FC236}">
              <a16:creationId xmlns:a16="http://schemas.microsoft.com/office/drawing/2014/main" id="{589B8777-2576-475F-B37E-01F65B55BDB6}"/>
            </a:ext>
          </a:extLst>
        </xdr:cNvPr>
        <xdr:cNvSpPr/>
      </xdr:nvSpPr>
      <xdr:spPr>
        <a:xfrm>
          <a:off x="988060" y="179082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D6E3C5D9-7FAF-4B99-94E1-E0C89F38C8A5}"/>
            </a:ext>
          </a:extLst>
        </xdr:cNvPr>
        <xdr:cNvSpPr txBox="1"/>
      </xdr:nvSpPr>
      <xdr:spPr>
        <a:xfrm>
          <a:off x="40030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A0861D95-C0C6-449A-871B-A036D0934605}"/>
            </a:ext>
          </a:extLst>
        </xdr:cNvPr>
        <xdr:cNvSpPr txBox="1"/>
      </xdr:nvSpPr>
      <xdr:spPr>
        <a:xfrm>
          <a:off x="32600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91702FA8-25DB-46AD-986C-002C741C0A74}"/>
            </a:ext>
          </a:extLst>
        </xdr:cNvPr>
        <xdr:cNvSpPr txBox="1"/>
      </xdr:nvSpPr>
      <xdr:spPr>
        <a:xfrm>
          <a:off x="24549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81D201D5-4DF6-4453-A0C1-EBBF83B39CB2}"/>
            </a:ext>
          </a:extLst>
        </xdr:cNvPr>
        <xdr:cNvSpPr txBox="1"/>
      </xdr:nvSpPr>
      <xdr:spPr>
        <a:xfrm>
          <a:off x="1657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3ED935D3-555E-47A3-A17E-0B53A31AB96E}"/>
            </a:ext>
          </a:extLst>
        </xdr:cNvPr>
        <xdr:cNvSpPr txBox="1"/>
      </xdr:nvSpPr>
      <xdr:spPr>
        <a:xfrm>
          <a:off x="8597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6350</xdr:rowOff>
    </xdr:from>
    <xdr:to>
      <xdr:col>24</xdr:col>
      <xdr:colOff>114300</xdr:colOff>
      <xdr:row>104</xdr:row>
      <xdr:rowOff>107315</xdr:rowOff>
    </xdr:to>
    <xdr:sp macro="" textlink="">
      <xdr:nvSpPr>
        <xdr:cNvPr id="418" name="楕円 417">
          <a:extLst>
            <a:ext uri="{FF2B5EF4-FFF2-40B4-BE49-F238E27FC236}">
              <a16:creationId xmlns:a16="http://schemas.microsoft.com/office/drawing/2014/main" id="{63BBF84D-2E73-4C69-A9B0-A510BC438F51}"/>
            </a:ext>
          </a:extLst>
        </xdr:cNvPr>
        <xdr:cNvSpPr/>
      </xdr:nvSpPr>
      <xdr:spPr>
        <a:xfrm>
          <a:off x="4131310" y="17839055"/>
          <a:ext cx="9779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29210</xdr:rowOff>
    </xdr:from>
    <xdr:ext cx="405130" cy="254635"/>
    <xdr:sp macro="" textlink="">
      <xdr:nvSpPr>
        <xdr:cNvPr id="419" name="【市民会館】&#10;有形固定資産減価償却率該当値テキスト">
          <a:extLst>
            <a:ext uri="{FF2B5EF4-FFF2-40B4-BE49-F238E27FC236}">
              <a16:creationId xmlns:a16="http://schemas.microsoft.com/office/drawing/2014/main" id="{677CBC8C-3404-48C2-AD1D-D4BAC5D6C0EF}"/>
            </a:ext>
          </a:extLst>
        </xdr:cNvPr>
        <xdr:cNvSpPr txBox="1"/>
      </xdr:nvSpPr>
      <xdr:spPr>
        <a:xfrm>
          <a:off x="4212590" y="1768665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144780</xdr:rowOff>
    </xdr:from>
    <xdr:to>
      <xdr:col>20</xdr:col>
      <xdr:colOff>38100</xdr:colOff>
      <xdr:row>104</xdr:row>
      <xdr:rowOff>74930</xdr:rowOff>
    </xdr:to>
    <xdr:sp macro="" textlink="">
      <xdr:nvSpPr>
        <xdr:cNvPr id="420" name="楕円 419">
          <a:extLst>
            <a:ext uri="{FF2B5EF4-FFF2-40B4-BE49-F238E27FC236}">
              <a16:creationId xmlns:a16="http://schemas.microsoft.com/office/drawing/2014/main" id="{3429FF41-F81A-4DA6-885E-17B89D05CF64}"/>
            </a:ext>
          </a:extLst>
        </xdr:cNvPr>
        <xdr:cNvSpPr/>
      </xdr:nvSpPr>
      <xdr:spPr>
        <a:xfrm>
          <a:off x="3388360" y="1780222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24130</xdr:rowOff>
    </xdr:from>
    <xdr:to>
      <xdr:col>24</xdr:col>
      <xdr:colOff>63500</xdr:colOff>
      <xdr:row>104</xdr:row>
      <xdr:rowOff>56515</xdr:rowOff>
    </xdr:to>
    <xdr:cxnSp macro="">
      <xdr:nvCxnSpPr>
        <xdr:cNvPr id="421" name="直線コネクタ 420">
          <a:extLst>
            <a:ext uri="{FF2B5EF4-FFF2-40B4-BE49-F238E27FC236}">
              <a16:creationId xmlns:a16="http://schemas.microsoft.com/office/drawing/2014/main" id="{245C2C76-0D80-43ED-BF9A-1064E2204877}"/>
            </a:ext>
          </a:extLst>
        </xdr:cNvPr>
        <xdr:cNvCxnSpPr/>
      </xdr:nvCxnSpPr>
      <xdr:spPr>
        <a:xfrm>
          <a:off x="3431540" y="17851120"/>
          <a:ext cx="7429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121920</xdr:rowOff>
    </xdr:from>
    <xdr:to>
      <xdr:col>15</xdr:col>
      <xdr:colOff>101600</xdr:colOff>
      <xdr:row>105</xdr:row>
      <xdr:rowOff>52070</xdr:rowOff>
    </xdr:to>
    <xdr:sp macro="" textlink="">
      <xdr:nvSpPr>
        <xdr:cNvPr id="422" name="楕円 421">
          <a:extLst>
            <a:ext uri="{FF2B5EF4-FFF2-40B4-BE49-F238E27FC236}">
              <a16:creationId xmlns:a16="http://schemas.microsoft.com/office/drawing/2014/main" id="{BA53CE15-64B3-4B24-BD32-F0A9AF586FC6}"/>
            </a:ext>
          </a:extLst>
        </xdr:cNvPr>
        <xdr:cNvSpPr/>
      </xdr:nvSpPr>
      <xdr:spPr>
        <a:xfrm>
          <a:off x="2571750" y="179546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24130</xdr:rowOff>
    </xdr:from>
    <xdr:to>
      <xdr:col>19</xdr:col>
      <xdr:colOff>177800</xdr:colOff>
      <xdr:row>105</xdr:row>
      <xdr:rowOff>1270</xdr:rowOff>
    </xdr:to>
    <xdr:cxnSp macro="">
      <xdr:nvCxnSpPr>
        <xdr:cNvPr id="423" name="直線コネクタ 422">
          <a:extLst>
            <a:ext uri="{FF2B5EF4-FFF2-40B4-BE49-F238E27FC236}">
              <a16:creationId xmlns:a16="http://schemas.microsoft.com/office/drawing/2014/main" id="{C3916018-2D50-4792-98EE-BD92384B1E04}"/>
            </a:ext>
          </a:extLst>
        </xdr:cNvPr>
        <xdr:cNvCxnSpPr/>
      </xdr:nvCxnSpPr>
      <xdr:spPr>
        <a:xfrm flipV="1">
          <a:off x="2626360" y="17851120"/>
          <a:ext cx="80518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92075</xdr:rowOff>
    </xdr:from>
    <xdr:to>
      <xdr:col>10</xdr:col>
      <xdr:colOff>165100</xdr:colOff>
      <xdr:row>105</xdr:row>
      <xdr:rowOff>22225</xdr:rowOff>
    </xdr:to>
    <xdr:sp macro="" textlink="">
      <xdr:nvSpPr>
        <xdr:cNvPr id="424" name="楕円 423">
          <a:extLst>
            <a:ext uri="{FF2B5EF4-FFF2-40B4-BE49-F238E27FC236}">
              <a16:creationId xmlns:a16="http://schemas.microsoft.com/office/drawing/2014/main" id="{534D085B-481E-4577-AC1D-6FAC185649E8}"/>
            </a:ext>
          </a:extLst>
        </xdr:cNvPr>
        <xdr:cNvSpPr/>
      </xdr:nvSpPr>
      <xdr:spPr>
        <a:xfrm>
          <a:off x="1774190" y="179266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143510</xdr:rowOff>
    </xdr:from>
    <xdr:to>
      <xdr:col>15</xdr:col>
      <xdr:colOff>50800</xdr:colOff>
      <xdr:row>105</xdr:row>
      <xdr:rowOff>1270</xdr:rowOff>
    </xdr:to>
    <xdr:cxnSp macro="">
      <xdr:nvCxnSpPr>
        <xdr:cNvPr id="425" name="直線コネクタ 424">
          <a:extLst>
            <a:ext uri="{FF2B5EF4-FFF2-40B4-BE49-F238E27FC236}">
              <a16:creationId xmlns:a16="http://schemas.microsoft.com/office/drawing/2014/main" id="{07A41ED5-A7AF-48E3-AC8E-5442C8D2F898}"/>
            </a:ext>
          </a:extLst>
        </xdr:cNvPr>
        <xdr:cNvCxnSpPr/>
      </xdr:nvCxnSpPr>
      <xdr:spPr>
        <a:xfrm>
          <a:off x="1828800" y="17972405"/>
          <a:ext cx="7975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56515</xdr:rowOff>
    </xdr:from>
    <xdr:to>
      <xdr:col>6</xdr:col>
      <xdr:colOff>38100</xdr:colOff>
      <xdr:row>104</xdr:row>
      <xdr:rowOff>158115</xdr:rowOff>
    </xdr:to>
    <xdr:sp macro="" textlink="">
      <xdr:nvSpPr>
        <xdr:cNvPr id="426" name="楕円 425">
          <a:extLst>
            <a:ext uri="{FF2B5EF4-FFF2-40B4-BE49-F238E27FC236}">
              <a16:creationId xmlns:a16="http://schemas.microsoft.com/office/drawing/2014/main" id="{4684F382-89D9-48BF-82CD-86A8265259B3}"/>
            </a:ext>
          </a:extLst>
        </xdr:cNvPr>
        <xdr:cNvSpPr/>
      </xdr:nvSpPr>
      <xdr:spPr>
        <a:xfrm>
          <a:off x="988060" y="1789112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107315</xdr:rowOff>
    </xdr:from>
    <xdr:to>
      <xdr:col>10</xdr:col>
      <xdr:colOff>114300</xdr:colOff>
      <xdr:row>104</xdr:row>
      <xdr:rowOff>143510</xdr:rowOff>
    </xdr:to>
    <xdr:cxnSp macro="">
      <xdr:nvCxnSpPr>
        <xdr:cNvPr id="427" name="直線コネクタ 426">
          <a:extLst>
            <a:ext uri="{FF2B5EF4-FFF2-40B4-BE49-F238E27FC236}">
              <a16:creationId xmlns:a16="http://schemas.microsoft.com/office/drawing/2014/main" id="{AB0D0A9D-AEB2-45E0-9CEA-57A3623401FD}"/>
            </a:ext>
          </a:extLst>
        </xdr:cNvPr>
        <xdr:cNvCxnSpPr/>
      </xdr:nvCxnSpPr>
      <xdr:spPr>
        <a:xfrm>
          <a:off x="1031240" y="17936210"/>
          <a:ext cx="7975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124460</xdr:rowOff>
    </xdr:from>
    <xdr:ext cx="405130" cy="259080"/>
    <xdr:sp macro="" textlink="">
      <xdr:nvSpPr>
        <xdr:cNvPr id="428" name="n_1aveValue【市民会館】&#10;有形固定資産減価償却率">
          <a:extLst>
            <a:ext uri="{FF2B5EF4-FFF2-40B4-BE49-F238E27FC236}">
              <a16:creationId xmlns:a16="http://schemas.microsoft.com/office/drawing/2014/main" id="{CF4BB033-04C3-4608-9B9F-963E48DD05FA}"/>
            </a:ext>
          </a:extLst>
        </xdr:cNvPr>
        <xdr:cNvSpPr txBox="1"/>
      </xdr:nvSpPr>
      <xdr:spPr>
        <a:xfrm>
          <a:off x="3239135" y="17957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114300</xdr:rowOff>
    </xdr:from>
    <xdr:ext cx="400685" cy="259080"/>
    <xdr:sp macro="" textlink="">
      <xdr:nvSpPr>
        <xdr:cNvPr id="429" name="n_2aveValue【市民会館】&#10;有形固定資産減価償却率">
          <a:extLst>
            <a:ext uri="{FF2B5EF4-FFF2-40B4-BE49-F238E27FC236}">
              <a16:creationId xmlns:a16="http://schemas.microsoft.com/office/drawing/2014/main" id="{339EC543-9A97-4A4D-B37B-E46656333A38}"/>
            </a:ext>
          </a:extLst>
        </xdr:cNvPr>
        <xdr:cNvSpPr txBox="1"/>
      </xdr:nvSpPr>
      <xdr:spPr>
        <a:xfrm>
          <a:off x="2439035" y="176022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8255</xdr:rowOff>
    </xdr:from>
    <xdr:ext cx="400685" cy="254635"/>
    <xdr:sp macro="" textlink="">
      <xdr:nvSpPr>
        <xdr:cNvPr id="430" name="n_3aveValue【市民会館】&#10;有形固定資産減価償却率">
          <a:extLst>
            <a:ext uri="{FF2B5EF4-FFF2-40B4-BE49-F238E27FC236}">
              <a16:creationId xmlns:a16="http://schemas.microsoft.com/office/drawing/2014/main" id="{02E16FDC-3851-4AD2-9280-0C438A056AEE}"/>
            </a:ext>
          </a:extLst>
        </xdr:cNvPr>
        <xdr:cNvSpPr txBox="1"/>
      </xdr:nvSpPr>
      <xdr:spPr>
        <a:xfrm>
          <a:off x="1641475" y="1766951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170180</xdr:rowOff>
    </xdr:from>
    <xdr:ext cx="400685" cy="259080"/>
    <xdr:sp macro="" textlink="">
      <xdr:nvSpPr>
        <xdr:cNvPr id="431" name="n_4aveValue【市民会館】&#10;有形固定資産減価償却率">
          <a:extLst>
            <a:ext uri="{FF2B5EF4-FFF2-40B4-BE49-F238E27FC236}">
              <a16:creationId xmlns:a16="http://schemas.microsoft.com/office/drawing/2014/main" id="{F4215F51-38B9-462A-919C-98D5A16E8543}"/>
            </a:ext>
          </a:extLst>
        </xdr:cNvPr>
        <xdr:cNvSpPr txBox="1"/>
      </xdr:nvSpPr>
      <xdr:spPr>
        <a:xfrm>
          <a:off x="855345" y="1800479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102</xdr:row>
      <xdr:rowOff>91440</xdr:rowOff>
    </xdr:from>
    <xdr:ext cx="405130" cy="259080"/>
    <xdr:sp macro="" textlink="">
      <xdr:nvSpPr>
        <xdr:cNvPr id="432" name="n_1mainValue【市民会館】&#10;有形固定資産減価償却率">
          <a:extLst>
            <a:ext uri="{FF2B5EF4-FFF2-40B4-BE49-F238E27FC236}">
              <a16:creationId xmlns:a16="http://schemas.microsoft.com/office/drawing/2014/main" id="{BE4FDA00-2BCD-431E-97AA-0627AED4E070}"/>
            </a:ext>
          </a:extLst>
        </xdr:cNvPr>
        <xdr:cNvSpPr txBox="1"/>
      </xdr:nvSpPr>
      <xdr:spPr>
        <a:xfrm>
          <a:off x="3239135" y="17583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43180</xdr:rowOff>
    </xdr:from>
    <xdr:ext cx="400685" cy="254635"/>
    <xdr:sp macro="" textlink="">
      <xdr:nvSpPr>
        <xdr:cNvPr id="433" name="n_2mainValue【市民会館】&#10;有形固定資産減価償却率">
          <a:extLst>
            <a:ext uri="{FF2B5EF4-FFF2-40B4-BE49-F238E27FC236}">
              <a16:creationId xmlns:a16="http://schemas.microsoft.com/office/drawing/2014/main" id="{D58A4F91-39D0-42E7-842C-8B18CBE65A03}"/>
            </a:ext>
          </a:extLst>
        </xdr:cNvPr>
        <xdr:cNvSpPr txBox="1"/>
      </xdr:nvSpPr>
      <xdr:spPr>
        <a:xfrm>
          <a:off x="2439035" y="180473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13335</xdr:rowOff>
    </xdr:from>
    <xdr:ext cx="400685" cy="259080"/>
    <xdr:sp macro="" textlink="">
      <xdr:nvSpPr>
        <xdr:cNvPr id="434" name="n_3mainValue【市民会館】&#10;有形固定資産減価償却率">
          <a:extLst>
            <a:ext uri="{FF2B5EF4-FFF2-40B4-BE49-F238E27FC236}">
              <a16:creationId xmlns:a16="http://schemas.microsoft.com/office/drawing/2014/main" id="{87531EB4-89D3-4129-A0CA-45F07F953E38}"/>
            </a:ext>
          </a:extLst>
        </xdr:cNvPr>
        <xdr:cNvSpPr txBox="1"/>
      </xdr:nvSpPr>
      <xdr:spPr>
        <a:xfrm>
          <a:off x="1641475" y="180193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103</xdr:row>
      <xdr:rowOff>3175</xdr:rowOff>
    </xdr:from>
    <xdr:ext cx="400685" cy="259080"/>
    <xdr:sp macro="" textlink="">
      <xdr:nvSpPr>
        <xdr:cNvPr id="435" name="n_4mainValue【市民会館】&#10;有形固定資産減価償却率">
          <a:extLst>
            <a:ext uri="{FF2B5EF4-FFF2-40B4-BE49-F238E27FC236}">
              <a16:creationId xmlns:a16="http://schemas.microsoft.com/office/drawing/2014/main" id="{1AFF7641-F15F-43BF-B2D1-3CD8CA41348D}"/>
            </a:ext>
          </a:extLst>
        </xdr:cNvPr>
        <xdr:cNvSpPr txBox="1"/>
      </xdr:nvSpPr>
      <xdr:spPr>
        <a:xfrm>
          <a:off x="855345" y="1766252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EC545C0C-3206-49B7-9DFA-9064310859D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714BE32E-3430-4572-A9A0-7DB547E53C5D}"/>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9DB50BF3-4810-47F9-979A-23287A033EC1}"/>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3BA685D8-1DA7-4B49-B3A4-5279F464DE3F}"/>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E5C47454-149A-490D-A092-319E0B3A2AA2}"/>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C0611423-6142-47FC-B912-65DFE5E6284C}"/>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9B982D23-8701-4352-BD62-613C6B658733}"/>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D54A866A-7547-4994-8D88-43D541FCA3A7}"/>
            </a:ext>
          </a:extLst>
        </xdr:cNvPr>
        <xdr:cNvSpPr/>
      </xdr:nvSpPr>
      <xdr:spPr>
        <a:xfrm>
          <a:off x="596011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5440" cy="225425"/>
    <xdr:sp macro="" textlink="">
      <xdr:nvSpPr>
        <xdr:cNvPr id="444" name="テキスト ボックス 443">
          <a:extLst>
            <a:ext uri="{FF2B5EF4-FFF2-40B4-BE49-F238E27FC236}">
              <a16:creationId xmlns:a16="http://schemas.microsoft.com/office/drawing/2014/main" id="{AFC6E579-56F7-4482-882E-1D98F3CD7B82}"/>
            </a:ext>
          </a:extLst>
        </xdr:cNvPr>
        <xdr:cNvSpPr txBox="1"/>
      </xdr:nvSpPr>
      <xdr:spPr>
        <a:xfrm>
          <a:off x="592201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6FC307B2-A49C-40EC-96E6-32BE7233FEC3}"/>
            </a:ext>
          </a:extLst>
        </xdr:cNvPr>
        <xdr:cNvCxnSpPr/>
      </xdr:nvCxnSpPr>
      <xdr:spPr>
        <a:xfrm>
          <a:off x="5960110" y="19046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AFABDA21-EF33-4C82-99B4-C59C44572DC8}"/>
            </a:ext>
          </a:extLst>
        </xdr:cNvPr>
        <xdr:cNvCxnSpPr/>
      </xdr:nvCxnSpPr>
      <xdr:spPr>
        <a:xfrm>
          <a:off x="5960110" y="1866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2915" cy="259080"/>
    <xdr:sp macro="" textlink="">
      <xdr:nvSpPr>
        <xdr:cNvPr id="447" name="テキスト ボックス 446">
          <a:extLst>
            <a:ext uri="{FF2B5EF4-FFF2-40B4-BE49-F238E27FC236}">
              <a16:creationId xmlns:a16="http://schemas.microsoft.com/office/drawing/2014/main" id="{0FD100A5-41C5-4363-91D9-81DBF577AD2D}"/>
            </a:ext>
          </a:extLst>
        </xdr:cNvPr>
        <xdr:cNvSpPr txBox="1"/>
      </xdr:nvSpPr>
      <xdr:spPr>
        <a:xfrm>
          <a:off x="5527040" y="18528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C9E42AB3-6978-4B87-AAF3-A56A64CD4DD2}"/>
            </a:ext>
          </a:extLst>
        </xdr:cNvPr>
        <xdr:cNvCxnSpPr/>
      </xdr:nvCxnSpPr>
      <xdr:spPr>
        <a:xfrm>
          <a:off x="5960110" y="1828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2915" cy="254635"/>
    <xdr:sp macro="" textlink="">
      <xdr:nvSpPr>
        <xdr:cNvPr id="449" name="テキスト ボックス 448">
          <a:extLst>
            <a:ext uri="{FF2B5EF4-FFF2-40B4-BE49-F238E27FC236}">
              <a16:creationId xmlns:a16="http://schemas.microsoft.com/office/drawing/2014/main" id="{D30505B8-5D02-47B0-B07C-86FCCB4C0285}"/>
            </a:ext>
          </a:extLst>
        </xdr:cNvPr>
        <xdr:cNvSpPr txBox="1"/>
      </xdr:nvSpPr>
      <xdr:spPr>
        <a:xfrm>
          <a:off x="5527040" y="18143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460A357-21F4-4571-8B3B-659CE232B4E5}"/>
            </a:ext>
          </a:extLst>
        </xdr:cNvPr>
        <xdr:cNvCxnSpPr/>
      </xdr:nvCxnSpPr>
      <xdr:spPr>
        <a:xfrm>
          <a:off x="5960110" y="1790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2915" cy="259080"/>
    <xdr:sp macro="" textlink="">
      <xdr:nvSpPr>
        <xdr:cNvPr id="451" name="テキスト ボックス 450">
          <a:extLst>
            <a:ext uri="{FF2B5EF4-FFF2-40B4-BE49-F238E27FC236}">
              <a16:creationId xmlns:a16="http://schemas.microsoft.com/office/drawing/2014/main" id="{68EFB677-E5FF-4E16-A3DD-C9CFB12CBA3D}"/>
            </a:ext>
          </a:extLst>
        </xdr:cNvPr>
        <xdr:cNvSpPr txBox="1"/>
      </xdr:nvSpPr>
      <xdr:spPr>
        <a:xfrm>
          <a:off x="5527040" y="17762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EB0A1AF-7D2C-442C-B1DE-A7279C330C06}"/>
            </a:ext>
          </a:extLst>
        </xdr:cNvPr>
        <xdr:cNvCxnSpPr/>
      </xdr:nvCxnSpPr>
      <xdr:spPr>
        <a:xfrm>
          <a:off x="5960110" y="175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2915" cy="259080"/>
    <xdr:sp macro="" textlink="">
      <xdr:nvSpPr>
        <xdr:cNvPr id="453" name="テキスト ボックス 452">
          <a:extLst>
            <a:ext uri="{FF2B5EF4-FFF2-40B4-BE49-F238E27FC236}">
              <a16:creationId xmlns:a16="http://schemas.microsoft.com/office/drawing/2014/main" id="{B37573FC-DFB8-4020-A0B4-FF940551C8C2}"/>
            </a:ext>
          </a:extLst>
        </xdr:cNvPr>
        <xdr:cNvSpPr txBox="1"/>
      </xdr:nvSpPr>
      <xdr:spPr>
        <a:xfrm>
          <a:off x="5527040" y="17381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C29A0E37-FEA0-4E65-BDB3-CF064564049B}"/>
            </a:ext>
          </a:extLst>
        </xdr:cNvPr>
        <xdr:cNvCxnSpPr/>
      </xdr:nvCxnSpPr>
      <xdr:spPr>
        <a:xfrm>
          <a:off x="5960110" y="1714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2915" cy="254635"/>
    <xdr:sp macro="" textlink="">
      <xdr:nvSpPr>
        <xdr:cNvPr id="455" name="テキスト ボックス 454">
          <a:extLst>
            <a:ext uri="{FF2B5EF4-FFF2-40B4-BE49-F238E27FC236}">
              <a16:creationId xmlns:a16="http://schemas.microsoft.com/office/drawing/2014/main" id="{E3D64A38-50EE-41C7-B4A5-89DD6936B777}"/>
            </a:ext>
          </a:extLst>
        </xdr:cNvPr>
        <xdr:cNvSpPr txBox="1"/>
      </xdr:nvSpPr>
      <xdr:spPr>
        <a:xfrm>
          <a:off x="5527040" y="17000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6A98E9CB-B928-4EA9-9DE9-2B07AC5CEC24}"/>
            </a:ext>
          </a:extLst>
        </xdr:cNvPr>
        <xdr:cNvCxnSpPr/>
      </xdr:nvCxnSpPr>
      <xdr:spPr>
        <a:xfrm>
          <a:off x="5960110" y="1676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2915" cy="259080"/>
    <xdr:sp macro="" textlink="">
      <xdr:nvSpPr>
        <xdr:cNvPr id="457" name="テキスト ボックス 456">
          <a:extLst>
            <a:ext uri="{FF2B5EF4-FFF2-40B4-BE49-F238E27FC236}">
              <a16:creationId xmlns:a16="http://schemas.microsoft.com/office/drawing/2014/main" id="{44C510E7-14D2-47A8-A29A-EA1D2DFB818C}"/>
            </a:ext>
          </a:extLst>
        </xdr:cNvPr>
        <xdr:cNvSpPr txBox="1"/>
      </xdr:nvSpPr>
      <xdr:spPr>
        <a:xfrm>
          <a:off x="5527040" y="16623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DB03E2F4-FE5D-4ABC-9F5F-4A992D09A25E}"/>
            </a:ext>
          </a:extLst>
        </xdr:cNvPr>
        <xdr:cNvSpPr/>
      </xdr:nvSpPr>
      <xdr:spPr>
        <a:xfrm>
          <a:off x="596011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95250</xdr:rowOff>
    </xdr:from>
    <xdr:to>
      <xdr:col>54</xdr:col>
      <xdr:colOff>189865</xdr:colOff>
      <xdr:row>108</xdr:row>
      <xdr:rowOff>118110</xdr:rowOff>
    </xdr:to>
    <xdr:cxnSp macro="">
      <xdr:nvCxnSpPr>
        <xdr:cNvPr id="459" name="直線コネクタ 458">
          <a:extLst>
            <a:ext uri="{FF2B5EF4-FFF2-40B4-BE49-F238E27FC236}">
              <a16:creationId xmlns:a16="http://schemas.microsoft.com/office/drawing/2014/main" id="{12C3BE41-5E07-46BC-B19E-6F34350A8744}"/>
            </a:ext>
          </a:extLst>
        </xdr:cNvPr>
        <xdr:cNvCxnSpPr/>
      </xdr:nvCxnSpPr>
      <xdr:spPr>
        <a:xfrm flipV="1">
          <a:off x="9429115" y="17064990"/>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121920</xdr:rowOff>
    </xdr:from>
    <xdr:ext cx="469900" cy="254635"/>
    <xdr:sp macro="" textlink="">
      <xdr:nvSpPr>
        <xdr:cNvPr id="460" name="【市民会館】&#10;一人当たり面積最小値テキスト">
          <a:extLst>
            <a:ext uri="{FF2B5EF4-FFF2-40B4-BE49-F238E27FC236}">
              <a16:creationId xmlns:a16="http://schemas.microsoft.com/office/drawing/2014/main" id="{18CC5C21-B071-4F6E-B041-FB8FABC4B37B}"/>
            </a:ext>
          </a:extLst>
        </xdr:cNvPr>
        <xdr:cNvSpPr txBox="1"/>
      </xdr:nvSpPr>
      <xdr:spPr>
        <a:xfrm>
          <a:off x="9467850" y="1864042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118110</xdr:rowOff>
    </xdr:from>
    <xdr:to>
      <xdr:col>55</xdr:col>
      <xdr:colOff>88900</xdr:colOff>
      <xdr:row>108</xdr:row>
      <xdr:rowOff>118110</xdr:rowOff>
    </xdr:to>
    <xdr:cxnSp macro="">
      <xdr:nvCxnSpPr>
        <xdr:cNvPr id="461" name="直線コネクタ 460">
          <a:extLst>
            <a:ext uri="{FF2B5EF4-FFF2-40B4-BE49-F238E27FC236}">
              <a16:creationId xmlns:a16="http://schemas.microsoft.com/office/drawing/2014/main" id="{442068EB-B5F7-43BE-9AAF-4683E3FCEFB7}"/>
            </a:ext>
          </a:extLst>
        </xdr:cNvPr>
        <xdr:cNvCxnSpPr/>
      </xdr:nvCxnSpPr>
      <xdr:spPr>
        <a:xfrm>
          <a:off x="9356090" y="186366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41910</xdr:rowOff>
    </xdr:from>
    <xdr:ext cx="469900" cy="254635"/>
    <xdr:sp macro="" textlink="">
      <xdr:nvSpPr>
        <xdr:cNvPr id="462" name="【市民会館】&#10;一人当たり面積最大値テキスト">
          <a:extLst>
            <a:ext uri="{FF2B5EF4-FFF2-40B4-BE49-F238E27FC236}">
              <a16:creationId xmlns:a16="http://schemas.microsoft.com/office/drawing/2014/main" id="{674A069B-E887-44CE-B0BA-DFEF6F6BBF2C}"/>
            </a:ext>
          </a:extLst>
        </xdr:cNvPr>
        <xdr:cNvSpPr txBox="1"/>
      </xdr:nvSpPr>
      <xdr:spPr>
        <a:xfrm>
          <a:off x="9467850" y="168459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463" name="直線コネクタ 462">
          <a:extLst>
            <a:ext uri="{FF2B5EF4-FFF2-40B4-BE49-F238E27FC236}">
              <a16:creationId xmlns:a16="http://schemas.microsoft.com/office/drawing/2014/main" id="{9C524065-A1BB-4169-A41F-C6AA9FCF44A7}"/>
            </a:ext>
          </a:extLst>
        </xdr:cNvPr>
        <xdr:cNvCxnSpPr/>
      </xdr:nvCxnSpPr>
      <xdr:spPr>
        <a:xfrm>
          <a:off x="9356090" y="170649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125730</xdr:rowOff>
    </xdr:from>
    <xdr:ext cx="469900" cy="259080"/>
    <xdr:sp macro="" textlink="">
      <xdr:nvSpPr>
        <xdr:cNvPr id="464" name="【市民会館】&#10;一人当たり面積平均値テキスト">
          <a:extLst>
            <a:ext uri="{FF2B5EF4-FFF2-40B4-BE49-F238E27FC236}">
              <a16:creationId xmlns:a16="http://schemas.microsoft.com/office/drawing/2014/main" id="{82749129-38E2-4A92-8A4A-FF2DDF98730A}"/>
            </a:ext>
          </a:extLst>
        </xdr:cNvPr>
        <xdr:cNvSpPr txBox="1"/>
      </xdr:nvSpPr>
      <xdr:spPr>
        <a:xfrm>
          <a:off x="9467850" y="181317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147320</xdr:rowOff>
    </xdr:from>
    <xdr:to>
      <xdr:col>55</xdr:col>
      <xdr:colOff>50800</xdr:colOff>
      <xdr:row>106</xdr:row>
      <xdr:rowOff>77470</xdr:rowOff>
    </xdr:to>
    <xdr:sp macro="" textlink="">
      <xdr:nvSpPr>
        <xdr:cNvPr id="465" name="フローチャート: 判断 464">
          <a:extLst>
            <a:ext uri="{FF2B5EF4-FFF2-40B4-BE49-F238E27FC236}">
              <a16:creationId xmlns:a16="http://schemas.microsoft.com/office/drawing/2014/main" id="{F9DB5505-FFC2-4D29-B38E-DA5EE8A63DAD}"/>
            </a:ext>
          </a:extLst>
        </xdr:cNvPr>
        <xdr:cNvSpPr/>
      </xdr:nvSpPr>
      <xdr:spPr>
        <a:xfrm>
          <a:off x="9394190" y="181476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6" name="フローチャート: 判断 465">
          <a:extLst>
            <a:ext uri="{FF2B5EF4-FFF2-40B4-BE49-F238E27FC236}">
              <a16:creationId xmlns:a16="http://schemas.microsoft.com/office/drawing/2014/main" id="{820332F6-6FD1-4365-A4AB-CB9C3C992B0D}"/>
            </a:ext>
          </a:extLst>
        </xdr:cNvPr>
        <xdr:cNvSpPr/>
      </xdr:nvSpPr>
      <xdr:spPr>
        <a:xfrm>
          <a:off x="8632190" y="1816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162560</xdr:rowOff>
    </xdr:from>
    <xdr:to>
      <xdr:col>46</xdr:col>
      <xdr:colOff>38100</xdr:colOff>
      <xdr:row>106</xdr:row>
      <xdr:rowOff>92710</xdr:rowOff>
    </xdr:to>
    <xdr:sp macro="" textlink="">
      <xdr:nvSpPr>
        <xdr:cNvPr id="467" name="フローチャート: 判断 466">
          <a:extLst>
            <a:ext uri="{FF2B5EF4-FFF2-40B4-BE49-F238E27FC236}">
              <a16:creationId xmlns:a16="http://schemas.microsoft.com/office/drawing/2014/main" id="{85EBC413-69D9-44FA-AC45-5B49F70B47C3}"/>
            </a:ext>
          </a:extLst>
        </xdr:cNvPr>
        <xdr:cNvSpPr/>
      </xdr:nvSpPr>
      <xdr:spPr>
        <a:xfrm>
          <a:off x="7846060" y="181667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135890</xdr:rowOff>
    </xdr:from>
    <xdr:to>
      <xdr:col>41</xdr:col>
      <xdr:colOff>101600</xdr:colOff>
      <xdr:row>106</xdr:row>
      <xdr:rowOff>66040</xdr:rowOff>
    </xdr:to>
    <xdr:sp macro="" textlink="">
      <xdr:nvSpPr>
        <xdr:cNvPr id="468" name="フローチャート: 判断 467">
          <a:extLst>
            <a:ext uri="{FF2B5EF4-FFF2-40B4-BE49-F238E27FC236}">
              <a16:creationId xmlns:a16="http://schemas.microsoft.com/office/drawing/2014/main" id="{AE456875-DDF2-40AF-9AE1-A818D05D7DF0}"/>
            </a:ext>
          </a:extLst>
        </xdr:cNvPr>
        <xdr:cNvSpPr/>
      </xdr:nvSpPr>
      <xdr:spPr>
        <a:xfrm>
          <a:off x="7029450" y="181343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69" name="フローチャート: 判断 468">
          <a:extLst>
            <a:ext uri="{FF2B5EF4-FFF2-40B4-BE49-F238E27FC236}">
              <a16:creationId xmlns:a16="http://schemas.microsoft.com/office/drawing/2014/main" id="{83D4E5BE-B4A1-43F1-9527-5ECE4B4C685B}"/>
            </a:ext>
          </a:extLst>
        </xdr:cNvPr>
        <xdr:cNvSpPr/>
      </xdr:nvSpPr>
      <xdr:spPr>
        <a:xfrm>
          <a:off x="6231890" y="181762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C0A9F74F-63C7-455A-8BD9-B2D11B0186AC}"/>
            </a:ext>
          </a:extLst>
        </xdr:cNvPr>
        <xdr:cNvSpPr txBox="1"/>
      </xdr:nvSpPr>
      <xdr:spPr>
        <a:xfrm>
          <a:off x="925830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1D0AB96-5696-4AB1-BF0B-3B5EFC326E75}"/>
            </a:ext>
          </a:extLst>
        </xdr:cNvPr>
        <xdr:cNvSpPr txBox="1"/>
      </xdr:nvSpPr>
      <xdr:spPr>
        <a:xfrm>
          <a:off x="8515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55F47AA7-74E5-41F8-A8A9-9908C80A0FD2}"/>
            </a:ext>
          </a:extLst>
        </xdr:cNvPr>
        <xdr:cNvSpPr txBox="1"/>
      </xdr:nvSpPr>
      <xdr:spPr>
        <a:xfrm>
          <a:off x="77177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61D5F692-FB60-48A0-AF97-E5DD00C65FE7}"/>
            </a:ext>
          </a:extLst>
        </xdr:cNvPr>
        <xdr:cNvSpPr txBox="1"/>
      </xdr:nvSpPr>
      <xdr:spPr>
        <a:xfrm>
          <a:off x="691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BDD92EBA-1232-4C3D-8ABB-0BE2CB123E33}"/>
            </a:ext>
          </a:extLst>
        </xdr:cNvPr>
        <xdr:cNvSpPr txBox="1"/>
      </xdr:nvSpPr>
      <xdr:spPr>
        <a:xfrm>
          <a:off x="6115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104</xdr:row>
      <xdr:rowOff>113030</xdr:rowOff>
    </xdr:from>
    <xdr:to>
      <xdr:col>55</xdr:col>
      <xdr:colOff>50800</xdr:colOff>
      <xdr:row>105</xdr:row>
      <xdr:rowOff>43180</xdr:rowOff>
    </xdr:to>
    <xdr:sp macro="" textlink="">
      <xdr:nvSpPr>
        <xdr:cNvPr id="475" name="楕円 474">
          <a:extLst>
            <a:ext uri="{FF2B5EF4-FFF2-40B4-BE49-F238E27FC236}">
              <a16:creationId xmlns:a16="http://schemas.microsoft.com/office/drawing/2014/main" id="{9A00FE11-A148-4DBA-9338-BABBCD175E16}"/>
            </a:ext>
          </a:extLst>
        </xdr:cNvPr>
        <xdr:cNvSpPr/>
      </xdr:nvSpPr>
      <xdr:spPr>
        <a:xfrm>
          <a:off x="9394190" y="179438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135890</xdr:rowOff>
    </xdr:from>
    <xdr:ext cx="469900" cy="259080"/>
    <xdr:sp macro="" textlink="">
      <xdr:nvSpPr>
        <xdr:cNvPr id="476" name="【市民会館】&#10;一人当たり面積該当値テキスト">
          <a:extLst>
            <a:ext uri="{FF2B5EF4-FFF2-40B4-BE49-F238E27FC236}">
              <a16:creationId xmlns:a16="http://schemas.microsoft.com/office/drawing/2014/main" id="{A159F2AC-4A1D-46F3-BB76-BBB26D9FBB9D}"/>
            </a:ext>
          </a:extLst>
        </xdr:cNvPr>
        <xdr:cNvSpPr txBox="1"/>
      </xdr:nvSpPr>
      <xdr:spPr>
        <a:xfrm>
          <a:off x="9467850" y="17791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104</xdr:row>
      <xdr:rowOff>139700</xdr:rowOff>
    </xdr:from>
    <xdr:to>
      <xdr:col>50</xdr:col>
      <xdr:colOff>165100</xdr:colOff>
      <xdr:row>105</xdr:row>
      <xdr:rowOff>69850</xdr:rowOff>
    </xdr:to>
    <xdr:sp macro="" textlink="">
      <xdr:nvSpPr>
        <xdr:cNvPr id="477" name="楕円 476">
          <a:extLst>
            <a:ext uri="{FF2B5EF4-FFF2-40B4-BE49-F238E27FC236}">
              <a16:creationId xmlns:a16="http://schemas.microsoft.com/office/drawing/2014/main" id="{D4B1762C-E321-41C5-8C54-1AE8019339B3}"/>
            </a:ext>
          </a:extLst>
        </xdr:cNvPr>
        <xdr:cNvSpPr/>
      </xdr:nvSpPr>
      <xdr:spPr>
        <a:xfrm>
          <a:off x="8632190" y="179666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163830</xdr:rowOff>
    </xdr:from>
    <xdr:to>
      <xdr:col>55</xdr:col>
      <xdr:colOff>0</xdr:colOff>
      <xdr:row>105</xdr:row>
      <xdr:rowOff>19050</xdr:rowOff>
    </xdr:to>
    <xdr:cxnSp macro="">
      <xdr:nvCxnSpPr>
        <xdr:cNvPr id="478" name="直線コネクタ 477">
          <a:extLst>
            <a:ext uri="{FF2B5EF4-FFF2-40B4-BE49-F238E27FC236}">
              <a16:creationId xmlns:a16="http://schemas.microsoft.com/office/drawing/2014/main" id="{AD722D62-7BFE-465B-BACC-3F4BABC05AD6}"/>
            </a:ext>
          </a:extLst>
        </xdr:cNvPr>
        <xdr:cNvCxnSpPr/>
      </xdr:nvCxnSpPr>
      <xdr:spPr>
        <a:xfrm flipV="1">
          <a:off x="8686800" y="17998440"/>
          <a:ext cx="7429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55880</xdr:rowOff>
    </xdr:from>
    <xdr:to>
      <xdr:col>46</xdr:col>
      <xdr:colOff>38100</xdr:colOff>
      <xdr:row>105</xdr:row>
      <xdr:rowOff>157480</xdr:rowOff>
    </xdr:to>
    <xdr:sp macro="" textlink="">
      <xdr:nvSpPr>
        <xdr:cNvPr id="479" name="楕円 478">
          <a:extLst>
            <a:ext uri="{FF2B5EF4-FFF2-40B4-BE49-F238E27FC236}">
              <a16:creationId xmlns:a16="http://schemas.microsoft.com/office/drawing/2014/main" id="{7FFBB3F5-4D51-4C18-A5C1-A5741A5735C6}"/>
            </a:ext>
          </a:extLst>
        </xdr:cNvPr>
        <xdr:cNvSpPr/>
      </xdr:nvSpPr>
      <xdr:spPr>
        <a:xfrm>
          <a:off x="7846060" y="180619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19050</xdr:rowOff>
    </xdr:from>
    <xdr:to>
      <xdr:col>50</xdr:col>
      <xdr:colOff>114300</xdr:colOff>
      <xdr:row>105</xdr:row>
      <xdr:rowOff>106680</xdr:rowOff>
    </xdr:to>
    <xdr:cxnSp macro="">
      <xdr:nvCxnSpPr>
        <xdr:cNvPr id="480" name="直線コネクタ 479">
          <a:extLst>
            <a:ext uri="{FF2B5EF4-FFF2-40B4-BE49-F238E27FC236}">
              <a16:creationId xmlns:a16="http://schemas.microsoft.com/office/drawing/2014/main" id="{045EE8CE-B615-4FC8-8511-F51F933C565D}"/>
            </a:ext>
          </a:extLst>
        </xdr:cNvPr>
        <xdr:cNvCxnSpPr/>
      </xdr:nvCxnSpPr>
      <xdr:spPr>
        <a:xfrm flipV="1">
          <a:off x="7889240" y="18017490"/>
          <a:ext cx="79756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67310</xdr:rowOff>
    </xdr:from>
    <xdr:to>
      <xdr:col>41</xdr:col>
      <xdr:colOff>101600</xdr:colOff>
      <xdr:row>105</xdr:row>
      <xdr:rowOff>168910</xdr:rowOff>
    </xdr:to>
    <xdr:sp macro="" textlink="">
      <xdr:nvSpPr>
        <xdr:cNvPr id="481" name="楕円 480">
          <a:extLst>
            <a:ext uri="{FF2B5EF4-FFF2-40B4-BE49-F238E27FC236}">
              <a16:creationId xmlns:a16="http://schemas.microsoft.com/office/drawing/2014/main" id="{00025C9A-5C6B-4164-9E45-3F3B611C0831}"/>
            </a:ext>
          </a:extLst>
        </xdr:cNvPr>
        <xdr:cNvSpPr/>
      </xdr:nvSpPr>
      <xdr:spPr>
        <a:xfrm>
          <a:off x="7029450" y="180676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106680</xdr:rowOff>
    </xdr:from>
    <xdr:to>
      <xdr:col>45</xdr:col>
      <xdr:colOff>177800</xdr:colOff>
      <xdr:row>105</xdr:row>
      <xdr:rowOff>118110</xdr:rowOff>
    </xdr:to>
    <xdr:cxnSp macro="">
      <xdr:nvCxnSpPr>
        <xdr:cNvPr id="482" name="直線コネクタ 481">
          <a:extLst>
            <a:ext uri="{FF2B5EF4-FFF2-40B4-BE49-F238E27FC236}">
              <a16:creationId xmlns:a16="http://schemas.microsoft.com/office/drawing/2014/main" id="{ECF3AF24-B965-4E54-868A-03827F9768B3}"/>
            </a:ext>
          </a:extLst>
        </xdr:cNvPr>
        <xdr:cNvCxnSpPr/>
      </xdr:nvCxnSpPr>
      <xdr:spPr>
        <a:xfrm flipV="1">
          <a:off x="7084060" y="18107025"/>
          <a:ext cx="8051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74930</xdr:rowOff>
    </xdr:from>
    <xdr:to>
      <xdr:col>36</xdr:col>
      <xdr:colOff>165100</xdr:colOff>
      <xdr:row>106</xdr:row>
      <xdr:rowOff>5080</xdr:rowOff>
    </xdr:to>
    <xdr:sp macro="" textlink="">
      <xdr:nvSpPr>
        <xdr:cNvPr id="483" name="楕円 482">
          <a:extLst>
            <a:ext uri="{FF2B5EF4-FFF2-40B4-BE49-F238E27FC236}">
              <a16:creationId xmlns:a16="http://schemas.microsoft.com/office/drawing/2014/main" id="{DA492F7C-6DB3-4848-A58E-D5F6E6258C8D}"/>
            </a:ext>
          </a:extLst>
        </xdr:cNvPr>
        <xdr:cNvSpPr/>
      </xdr:nvSpPr>
      <xdr:spPr>
        <a:xfrm>
          <a:off x="6231890" y="18077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118110</xdr:rowOff>
    </xdr:from>
    <xdr:to>
      <xdr:col>41</xdr:col>
      <xdr:colOff>50800</xdr:colOff>
      <xdr:row>105</xdr:row>
      <xdr:rowOff>125730</xdr:rowOff>
    </xdr:to>
    <xdr:cxnSp macro="">
      <xdr:nvCxnSpPr>
        <xdr:cNvPr id="484" name="直線コネクタ 483">
          <a:extLst>
            <a:ext uri="{FF2B5EF4-FFF2-40B4-BE49-F238E27FC236}">
              <a16:creationId xmlns:a16="http://schemas.microsoft.com/office/drawing/2014/main" id="{F86F4527-EC96-426F-B286-FCC978751D33}"/>
            </a:ext>
          </a:extLst>
        </xdr:cNvPr>
        <xdr:cNvCxnSpPr/>
      </xdr:nvCxnSpPr>
      <xdr:spPr>
        <a:xfrm flipV="1">
          <a:off x="6286500" y="18122265"/>
          <a:ext cx="7975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80010</xdr:rowOff>
    </xdr:from>
    <xdr:ext cx="469900" cy="259080"/>
    <xdr:sp macro="" textlink="">
      <xdr:nvSpPr>
        <xdr:cNvPr id="485" name="n_1aveValue【市民会館】&#10;一人当たり面積">
          <a:extLst>
            <a:ext uri="{FF2B5EF4-FFF2-40B4-BE49-F238E27FC236}">
              <a16:creationId xmlns:a16="http://schemas.microsoft.com/office/drawing/2014/main" id="{1FBB89FA-B138-40B5-806F-1B02120F3EDF}"/>
            </a:ext>
          </a:extLst>
        </xdr:cNvPr>
        <xdr:cNvSpPr txBox="1"/>
      </xdr:nvSpPr>
      <xdr:spPr>
        <a:xfrm>
          <a:off x="8454390" y="18255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83820</xdr:rowOff>
    </xdr:from>
    <xdr:ext cx="465455" cy="259080"/>
    <xdr:sp macro="" textlink="">
      <xdr:nvSpPr>
        <xdr:cNvPr id="486" name="n_2aveValue【市民会館】&#10;一人当たり面積">
          <a:extLst>
            <a:ext uri="{FF2B5EF4-FFF2-40B4-BE49-F238E27FC236}">
              <a16:creationId xmlns:a16="http://schemas.microsoft.com/office/drawing/2014/main" id="{10FA8CC1-38F7-45A8-9850-2140FCC85C69}"/>
            </a:ext>
          </a:extLst>
        </xdr:cNvPr>
        <xdr:cNvSpPr txBox="1"/>
      </xdr:nvSpPr>
      <xdr:spPr>
        <a:xfrm>
          <a:off x="7673340" y="182594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57150</xdr:rowOff>
    </xdr:from>
    <xdr:ext cx="465455" cy="259080"/>
    <xdr:sp macro="" textlink="">
      <xdr:nvSpPr>
        <xdr:cNvPr id="487" name="n_3aveValue【市民会館】&#10;一人当たり面積">
          <a:extLst>
            <a:ext uri="{FF2B5EF4-FFF2-40B4-BE49-F238E27FC236}">
              <a16:creationId xmlns:a16="http://schemas.microsoft.com/office/drawing/2014/main" id="{77EAE427-F94B-41DE-ADD8-2510766F020B}"/>
            </a:ext>
          </a:extLst>
        </xdr:cNvPr>
        <xdr:cNvSpPr txBox="1"/>
      </xdr:nvSpPr>
      <xdr:spPr>
        <a:xfrm>
          <a:off x="6866255" y="182270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91440</xdr:rowOff>
    </xdr:from>
    <xdr:ext cx="465455" cy="259080"/>
    <xdr:sp macro="" textlink="">
      <xdr:nvSpPr>
        <xdr:cNvPr id="488" name="n_4aveValue【市民会館】&#10;一人当たり面積">
          <a:extLst>
            <a:ext uri="{FF2B5EF4-FFF2-40B4-BE49-F238E27FC236}">
              <a16:creationId xmlns:a16="http://schemas.microsoft.com/office/drawing/2014/main" id="{092A3621-8B88-41E0-9705-969BAE53F849}"/>
            </a:ext>
          </a:extLst>
        </xdr:cNvPr>
        <xdr:cNvSpPr txBox="1"/>
      </xdr:nvSpPr>
      <xdr:spPr>
        <a:xfrm>
          <a:off x="6068695" y="182689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103</xdr:row>
      <xdr:rowOff>86360</xdr:rowOff>
    </xdr:from>
    <xdr:ext cx="469900" cy="254635"/>
    <xdr:sp macro="" textlink="">
      <xdr:nvSpPr>
        <xdr:cNvPr id="489" name="n_1mainValue【市民会館】&#10;一人当たり面積">
          <a:extLst>
            <a:ext uri="{FF2B5EF4-FFF2-40B4-BE49-F238E27FC236}">
              <a16:creationId xmlns:a16="http://schemas.microsoft.com/office/drawing/2014/main" id="{EC2BD6A7-13A9-431C-86BF-C12C6E2C1D23}"/>
            </a:ext>
          </a:extLst>
        </xdr:cNvPr>
        <xdr:cNvSpPr txBox="1"/>
      </xdr:nvSpPr>
      <xdr:spPr>
        <a:xfrm>
          <a:off x="8454390" y="177476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104</xdr:row>
      <xdr:rowOff>2540</xdr:rowOff>
    </xdr:from>
    <xdr:ext cx="465455" cy="259080"/>
    <xdr:sp macro="" textlink="">
      <xdr:nvSpPr>
        <xdr:cNvPr id="490" name="n_2mainValue【市民会館】&#10;一人当たり面積">
          <a:extLst>
            <a:ext uri="{FF2B5EF4-FFF2-40B4-BE49-F238E27FC236}">
              <a16:creationId xmlns:a16="http://schemas.microsoft.com/office/drawing/2014/main" id="{959629A6-B2AF-4C55-A2F9-58B8F20EB1BB}"/>
            </a:ext>
          </a:extLst>
        </xdr:cNvPr>
        <xdr:cNvSpPr txBox="1"/>
      </xdr:nvSpPr>
      <xdr:spPr>
        <a:xfrm>
          <a:off x="7673340" y="178333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13970</xdr:rowOff>
    </xdr:from>
    <xdr:ext cx="465455" cy="259080"/>
    <xdr:sp macro="" textlink="">
      <xdr:nvSpPr>
        <xdr:cNvPr id="491" name="n_3mainValue【市民会館】&#10;一人当たり面積">
          <a:extLst>
            <a:ext uri="{FF2B5EF4-FFF2-40B4-BE49-F238E27FC236}">
              <a16:creationId xmlns:a16="http://schemas.microsoft.com/office/drawing/2014/main" id="{01EA7967-D478-4699-9161-CDAF7222F92C}"/>
            </a:ext>
          </a:extLst>
        </xdr:cNvPr>
        <xdr:cNvSpPr txBox="1"/>
      </xdr:nvSpPr>
      <xdr:spPr>
        <a:xfrm>
          <a:off x="6866255" y="178485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21590</xdr:rowOff>
    </xdr:from>
    <xdr:ext cx="465455" cy="259080"/>
    <xdr:sp macro="" textlink="">
      <xdr:nvSpPr>
        <xdr:cNvPr id="492" name="n_4mainValue【市民会館】&#10;一人当たり面積">
          <a:extLst>
            <a:ext uri="{FF2B5EF4-FFF2-40B4-BE49-F238E27FC236}">
              <a16:creationId xmlns:a16="http://schemas.microsoft.com/office/drawing/2014/main" id="{DB9BA08B-E890-49DA-825A-A294DC2C0743}"/>
            </a:ext>
          </a:extLst>
        </xdr:cNvPr>
        <xdr:cNvSpPr txBox="1"/>
      </xdr:nvSpPr>
      <xdr:spPr>
        <a:xfrm>
          <a:off x="6068695" y="178485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59177FFA-B12E-44E3-B01B-B2C2295D56D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4447A6C2-F984-4E54-A3DC-51259515246A}"/>
            </a:ext>
          </a:extLst>
        </xdr:cNvPr>
        <xdr:cNvSpPr/>
      </xdr:nvSpPr>
      <xdr:spPr>
        <a:xfrm>
          <a:off x="113157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B6C47C89-E704-499E-802D-D6C5948D4C68}"/>
            </a:ext>
          </a:extLst>
        </xdr:cNvPr>
        <xdr:cNvSpPr/>
      </xdr:nvSpPr>
      <xdr:spPr>
        <a:xfrm>
          <a:off x="113157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AE45A871-935F-454F-8352-F494B1F9CA38}"/>
            </a:ext>
          </a:extLst>
        </xdr:cNvPr>
        <xdr:cNvSpPr/>
      </xdr:nvSpPr>
      <xdr:spPr>
        <a:xfrm>
          <a:off x="122326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98D90D4B-9012-43BF-BC7E-1C947D497465}"/>
            </a:ext>
          </a:extLst>
        </xdr:cNvPr>
        <xdr:cNvSpPr/>
      </xdr:nvSpPr>
      <xdr:spPr>
        <a:xfrm>
          <a:off x="122326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7BCC373-7CC0-4AFF-862E-882C38AAB583}"/>
            </a:ext>
          </a:extLst>
        </xdr:cNvPr>
        <xdr:cNvSpPr/>
      </xdr:nvSpPr>
      <xdr:spPr>
        <a:xfrm>
          <a:off x="132613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2886B3F1-B060-4425-99B1-0961ECC44AD1}"/>
            </a:ext>
          </a:extLst>
        </xdr:cNvPr>
        <xdr:cNvSpPr/>
      </xdr:nvSpPr>
      <xdr:spPr>
        <a:xfrm>
          <a:off x="132613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3D5F06C6-70FB-4B70-AACB-570C7097FFB9}"/>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849CA87A-B333-4C44-980D-F2115869369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AA3CB1BA-4911-4E5A-B3A4-51BD23B3186A}"/>
            </a:ext>
          </a:extLst>
        </xdr:cNvPr>
        <xdr:cNvSpPr/>
      </xdr:nvSpPr>
      <xdr:spPr>
        <a:xfrm>
          <a:off x="165900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2720998D-22FE-4377-90EF-4B1300F5A037}"/>
            </a:ext>
          </a:extLst>
        </xdr:cNvPr>
        <xdr:cNvSpPr/>
      </xdr:nvSpPr>
      <xdr:spPr>
        <a:xfrm>
          <a:off x="165900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42032F77-7C9D-467E-A535-E19D719EF1C6}"/>
            </a:ext>
          </a:extLst>
        </xdr:cNvPr>
        <xdr:cNvSpPr/>
      </xdr:nvSpPr>
      <xdr:spPr>
        <a:xfrm>
          <a:off x="174879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911997DB-EE38-40A3-8B9E-07357DAD4DE5}"/>
            </a:ext>
          </a:extLst>
        </xdr:cNvPr>
        <xdr:cNvSpPr/>
      </xdr:nvSpPr>
      <xdr:spPr>
        <a:xfrm>
          <a:off x="174879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82,058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7F080495-1452-4B4E-9E4B-FEF483E104B0}"/>
            </a:ext>
          </a:extLst>
        </xdr:cNvPr>
        <xdr:cNvSpPr/>
      </xdr:nvSpPr>
      <xdr:spPr>
        <a:xfrm>
          <a:off x="185166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2A6A977B-2370-4A4B-97B6-441E9641504F}"/>
            </a:ext>
          </a:extLst>
        </xdr:cNvPr>
        <xdr:cNvSpPr/>
      </xdr:nvSpPr>
      <xdr:spPr>
        <a:xfrm>
          <a:off x="185166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68A8CA20-38AF-4C4A-B4EE-F46CE932BFCB}"/>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AFD93C1-836A-414D-AE9D-8CC2CF3C6E2B}"/>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CF7BE206-81A2-4921-A833-4B6E8065860B}"/>
            </a:ext>
          </a:extLst>
        </xdr:cNvPr>
        <xdr:cNvSpPr/>
      </xdr:nvSpPr>
      <xdr:spPr>
        <a:xfrm>
          <a:off x="113157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D058922C-BEB4-47A8-9FA8-B06CE0FFE030}"/>
            </a:ext>
          </a:extLst>
        </xdr:cNvPr>
        <xdr:cNvSpPr/>
      </xdr:nvSpPr>
      <xdr:spPr>
        <a:xfrm>
          <a:off x="113157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804F4032-F4C5-4099-9E47-D561F50882FB}"/>
            </a:ext>
          </a:extLst>
        </xdr:cNvPr>
        <xdr:cNvSpPr/>
      </xdr:nvSpPr>
      <xdr:spPr>
        <a:xfrm>
          <a:off x="122326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61D54CEB-7ABA-4063-AEF8-B2298BE53B26}"/>
            </a:ext>
          </a:extLst>
        </xdr:cNvPr>
        <xdr:cNvSpPr/>
      </xdr:nvSpPr>
      <xdr:spPr>
        <a:xfrm>
          <a:off x="122326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8298244F-FA07-4A5C-B161-CCC0F79468A2}"/>
            </a:ext>
          </a:extLst>
        </xdr:cNvPr>
        <xdr:cNvSpPr/>
      </xdr:nvSpPr>
      <xdr:spPr>
        <a:xfrm>
          <a:off x="132613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A1DACBF0-7F34-4083-A9AD-9E637C9FA681}"/>
            </a:ext>
          </a:extLst>
        </xdr:cNvPr>
        <xdr:cNvSpPr/>
      </xdr:nvSpPr>
      <xdr:spPr>
        <a:xfrm>
          <a:off x="132613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6FCACE8B-EB7C-4D47-B761-18B1EE8E54AB}"/>
            </a:ext>
          </a:extLst>
        </xdr:cNvPr>
        <xdr:cNvSpPr/>
      </xdr:nvSpPr>
      <xdr:spPr>
        <a:xfrm>
          <a:off x="1120394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005" cy="225425"/>
    <xdr:sp macro="" textlink="">
      <xdr:nvSpPr>
        <xdr:cNvPr id="517" name="テキスト ボックス 516">
          <a:extLst>
            <a:ext uri="{FF2B5EF4-FFF2-40B4-BE49-F238E27FC236}">
              <a16:creationId xmlns:a16="http://schemas.microsoft.com/office/drawing/2014/main" id="{03CC549C-706D-448E-BF4E-79BDE38ADAE3}"/>
            </a:ext>
          </a:extLst>
        </xdr:cNvPr>
        <xdr:cNvSpPr txBox="1"/>
      </xdr:nvSpPr>
      <xdr:spPr>
        <a:xfrm>
          <a:off x="1116584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23515392-A18A-462D-BBCC-B83A971AA372}"/>
            </a:ext>
          </a:extLst>
        </xdr:cNvPr>
        <xdr:cNvCxnSpPr/>
      </xdr:nvCxnSpPr>
      <xdr:spPr>
        <a:xfrm>
          <a:off x="1120394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915" cy="254635"/>
    <xdr:sp macro="" textlink="">
      <xdr:nvSpPr>
        <xdr:cNvPr id="519" name="テキスト ボックス 518">
          <a:extLst>
            <a:ext uri="{FF2B5EF4-FFF2-40B4-BE49-F238E27FC236}">
              <a16:creationId xmlns:a16="http://schemas.microsoft.com/office/drawing/2014/main" id="{764321BA-9DC4-4E79-9883-60B61EABF80E}"/>
            </a:ext>
          </a:extLst>
        </xdr:cNvPr>
        <xdr:cNvSpPr txBox="1"/>
      </xdr:nvSpPr>
      <xdr:spPr>
        <a:xfrm>
          <a:off x="10801350" y="11285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2EAA97C0-454B-479C-A383-1D7A5660484A}"/>
            </a:ext>
          </a:extLst>
        </xdr:cNvPr>
        <xdr:cNvCxnSpPr/>
      </xdr:nvCxnSpPr>
      <xdr:spPr>
        <a:xfrm>
          <a:off x="1120394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2915" cy="259080"/>
    <xdr:sp macro="" textlink="">
      <xdr:nvSpPr>
        <xdr:cNvPr id="521" name="テキスト ボックス 520">
          <a:extLst>
            <a:ext uri="{FF2B5EF4-FFF2-40B4-BE49-F238E27FC236}">
              <a16:creationId xmlns:a16="http://schemas.microsoft.com/office/drawing/2014/main" id="{3A6E818A-C219-4394-9865-F8C5A220DCFC}"/>
            </a:ext>
          </a:extLst>
        </xdr:cNvPr>
        <xdr:cNvSpPr txBox="1"/>
      </xdr:nvSpPr>
      <xdr:spPr>
        <a:xfrm>
          <a:off x="10801350" y="10904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EDED2C62-B6FA-41BD-9CBF-749E76A6D534}"/>
            </a:ext>
          </a:extLst>
        </xdr:cNvPr>
        <xdr:cNvCxnSpPr/>
      </xdr:nvCxnSpPr>
      <xdr:spPr>
        <a:xfrm>
          <a:off x="1120394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3" name="テキスト ボックス 522">
          <a:extLst>
            <a:ext uri="{FF2B5EF4-FFF2-40B4-BE49-F238E27FC236}">
              <a16:creationId xmlns:a16="http://schemas.microsoft.com/office/drawing/2014/main" id="{19225092-1A56-4670-9F36-2802C7CFAD0E}"/>
            </a:ext>
          </a:extLst>
        </xdr:cNvPr>
        <xdr:cNvSpPr txBox="1"/>
      </xdr:nvSpPr>
      <xdr:spPr>
        <a:xfrm>
          <a:off x="1084262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DB8D51A3-2409-4378-BDEF-4CD04EA304EA}"/>
            </a:ext>
          </a:extLst>
        </xdr:cNvPr>
        <xdr:cNvCxnSpPr/>
      </xdr:nvCxnSpPr>
      <xdr:spPr>
        <a:xfrm>
          <a:off x="1120394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4635"/>
    <xdr:sp macro="" textlink="">
      <xdr:nvSpPr>
        <xdr:cNvPr id="525" name="テキスト ボックス 524">
          <a:extLst>
            <a:ext uri="{FF2B5EF4-FFF2-40B4-BE49-F238E27FC236}">
              <a16:creationId xmlns:a16="http://schemas.microsoft.com/office/drawing/2014/main" id="{6EE38F9A-FF75-4E0F-9A39-EBFE6A7E9497}"/>
            </a:ext>
          </a:extLst>
        </xdr:cNvPr>
        <xdr:cNvSpPr txBox="1"/>
      </xdr:nvSpPr>
      <xdr:spPr>
        <a:xfrm>
          <a:off x="10842625" y="10142855"/>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5A5BE0AB-39CC-4F44-AB47-CCFA9D6FE90C}"/>
            </a:ext>
          </a:extLst>
        </xdr:cNvPr>
        <xdr:cNvCxnSpPr/>
      </xdr:nvCxnSpPr>
      <xdr:spPr>
        <a:xfrm>
          <a:off x="1120394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7" name="テキスト ボックス 526">
          <a:extLst>
            <a:ext uri="{FF2B5EF4-FFF2-40B4-BE49-F238E27FC236}">
              <a16:creationId xmlns:a16="http://schemas.microsoft.com/office/drawing/2014/main" id="{65B90F84-1911-4B49-9A75-40C978EB5F8E}"/>
            </a:ext>
          </a:extLst>
        </xdr:cNvPr>
        <xdr:cNvSpPr txBox="1"/>
      </xdr:nvSpPr>
      <xdr:spPr>
        <a:xfrm>
          <a:off x="1084262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D9930FE1-9536-410E-91CE-D470BD9D73E6}"/>
            </a:ext>
          </a:extLst>
        </xdr:cNvPr>
        <xdr:cNvCxnSpPr/>
      </xdr:nvCxnSpPr>
      <xdr:spPr>
        <a:xfrm>
          <a:off x="1120394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9" name="テキスト ボックス 528">
          <a:extLst>
            <a:ext uri="{FF2B5EF4-FFF2-40B4-BE49-F238E27FC236}">
              <a16:creationId xmlns:a16="http://schemas.microsoft.com/office/drawing/2014/main" id="{2EA6C977-B20F-4F0C-B07B-D602F95A30F3}"/>
            </a:ext>
          </a:extLst>
        </xdr:cNvPr>
        <xdr:cNvSpPr txBox="1"/>
      </xdr:nvSpPr>
      <xdr:spPr>
        <a:xfrm>
          <a:off x="1084262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4693D4D-38CC-4AA9-AD41-8796B3BE095C}"/>
            </a:ext>
          </a:extLst>
        </xdr:cNvPr>
        <xdr:cNvCxnSpPr/>
      </xdr:nvCxnSpPr>
      <xdr:spPr>
        <a:xfrm>
          <a:off x="1120394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4645" cy="254635"/>
    <xdr:sp macro="" textlink="">
      <xdr:nvSpPr>
        <xdr:cNvPr id="531" name="テキスト ボックス 530">
          <a:extLst>
            <a:ext uri="{FF2B5EF4-FFF2-40B4-BE49-F238E27FC236}">
              <a16:creationId xmlns:a16="http://schemas.microsoft.com/office/drawing/2014/main" id="{11F5B843-A455-4B2E-AC34-29F77E9AF130}"/>
            </a:ext>
          </a:extLst>
        </xdr:cNvPr>
        <xdr:cNvSpPr txBox="1"/>
      </xdr:nvSpPr>
      <xdr:spPr>
        <a:xfrm>
          <a:off x="10904855" y="9003665"/>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A8BDD597-ED3F-4589-A461-9FC6C4645F74}"/>
            </a:ext>
          </a:extLst>
        </xdr:cNvPr>
        <xdr:cNvSpPr/>
      </xdr:nvSpPr>
      <xdr:spPr>
        <a:xfrm>
          <a:off x="1120394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106680</xdr:rowOff>
    </xdr:from>
    <xdr:to>
      <xdr:col>85</xdr:col>
      <xdr:colOff>126365</xdr:colOff>
      <xdr:row>64</xdr:row>
      <xdr:rowOff>53340</xdr:rowOff>
    </xdr:to>
    <xdr:cxnSp macro="">
      <xdr:nvCxnSpPr>
        <xdr:cNvPr id="533" name="直線コネクタ 532">
          <a:extLst>
            <a:ext uri="{FF2B5EF4-FFF2-40B4-BE49-F238E27FC236}">
              <a16:creationId xmlns:a16="http://schemas.microsoft.com/office/drawing/2014/main" id="{CD55D2E4-F6D2-4546-82F0-DCA0BD190D0F}"/>
            </a:ext>
          </a:extLst>
        </xdr:cNvPr>
        <xdr:cNvCxnSpPr/>
      </xdr:nvCxnSpPr>
      <xdr:spPr>
        <a:xfrm flipV="1">
          <a:off x="14703425" y="9705975"/>
          <a:ext cx="0" cy="1323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57150</xdr:rowOff>
    </xdr:from>
    <xdr:ext cx="405130" cy="259080"/>
    <xdr:sp macro="" textlink="">
      <xdr:nvSpPr>
        <xdr:cNvPr id="534" name="【保健センター・保健所】&#10;有形固定資産減価償却率最小値テキスト">
          <a:extLst>
            <a:ext uri="{FF2B5EF4-FFF2-40B4-BE49-F238E27FC236}">
              <a16:creationId xmlns:a16="http://schemas.microsoft.com/office/drawing/2014/main" id="{E8F3916D-1CCF-4E9A-A21A-3A2D60EAFC72}"/>
            </a:ext>
          </a:extLst>
        </xdr:cNvPr>
        <xdr:cNvSpPr txBox="1"/>
      </xdr:nvSpPr>
      <xdr:spPr>
        <a:xfrm>
          <a:off x="14742160" y="1102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98.8</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53340</xdr:rowOff>
    </xdr:from>
    <xdr:to>
      <xdr:col>86</xdr:col>
      <xdr:colOff>25400</xdr:colOff>
      <xdr:row>64</xdr:row>
      <xdr:rowOff>53340</xdr:rowOff>
    </xdr:to>
    <xdr:cxnSp macro="">
      <xdr:nvCxnSpPr>
        <xdr:cNvPr id="535" name="直線コネクタ 534">
          <a:extLst>
            <a:ext uri="{FF2B5EF4-FFF2-40B4-BE49-F238E27FC236}">
              <a16:creationId xmlns:a16="http://schemas.microsoft.com/office/drawing/2014/main" id="{0F236884-6889-4D44-B750-B09BF51DCEBB}"/>
            </a:ext>
          </a:extLst>
        </xdr:cNvPr>
        <xdr:cNvCxnSpPr/>
      </xdr:nvCxnSpPr>
      <xdr:spPr>
        <a:xfrm>
          <a:off x="14611350" y="110299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53340</xdr:rowOff>
    </xdr:from>
    <xdr:ext cx="405130" cy="254635"/>
    <xdr:sp macro="" textlink="">
      <xdr:nvSpPr>
        <xdr:cNvPr id="536" name="【保健センター・保健所】&#10;有形固定資産減価償却率最大値テキスト">
          <a:extLst>
            <a:ext uri="{FF2B5EF4-FFF2-40B4-BE49-F238E27FC236}">
              <a16:creationId xmlns:a16="http://schemas.microsoft.com/office/drawing/2014/main" id="{C74E79FC-65C2-4093-8814-EDDE1DA73D43}"/>
            </a:ext>
          </a:extLst>
        </xdr:cNvPr>
        <xdr:cNvSpPr txBox="1"/>
      </xdr:nvSpPr>
      <xdr:spPr>
        <a:xfrm>
          <a:off x="14742160" y="948690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106680</xdr:rowOff>
    </xdr:from>
    <xdr:to>
      <xdr:col>86</xdr:col>
      <xdr:colOff>25400</xdr:colOff>
      <xdr:row>56</xdr:row>
      <xdr:rowOff>106680</xdr:rowOff>
    </xdr:to>
    <xdr:cxnSp macro="">
      <xdr:nvCxnSpPr>
        <xdr:cNvPr id="537" name="直線コネクタ 536">
          <a:extLst>
            <a:ext uri="{FF2B5EF4-FFF2-40B4-BE49-F238E27FC236}">
              <a16:creationId xmlns:a16="http://schemas.microsoft.com/office/drawing/2014/main" id="{7BC8B0F3-DF54-4938-9A18-70F482CA3393}"/>
            </a:ext>
          </a:extLst>
        </xdr:cNvPr>
        <xdr:cNvCxnSpPr/>
      </xdr:nvCxnSpPr>
      <xdr:spPr>
        <a:xfrm>
          <a:off x="14611350" y="97059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38735</xdr:rowOff>
    </xdr:from>
    <xdr:ext cx="405130" cy="259080"/>
    <xdr:sp macro="" textlink="">
      <xdr:nvSpPr>
        <xdr:cNvPr id="538" name="【保健センター・保健所】&#10;有形固定資産減価償却率平均値テキスト">
          <a:extLst>
            <a:ext uri="{FF2B5EF4-FFF2-40B4-BE49-F238E27FC236}">
              <a16:creationId xmlns:a16="http://schemas.microsoft.com/office/drawing/2014/main" id="{E131F638-2A42-4E7D-BDF0-152286BB6F7A}"/>
            </a:ext>
          </a:extLst>
        </xdr:cNvPr>
        <xdr:cNvSpPr txBox="1"/>
      </xdr:nvSpPr>
      <xdr:spPr>
        <a:xfrm>
          <a:off x="14742160" y="99828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15875</xdr:rowOff>
    </xdr:from>
    <xdr:to>
      <xdr:col>85</xdr:col>
      <xdr:colOff>177800</xdr:colOff>
      <xdr:row>59</xdr:row>
      <xdr:rowOff>117475</xdr:rowOff>
    </xdr:to>
    <xdr:sp macro="" textlink="">
      <xdr:nvSpPr>
        <xdr:cNvPr id="539" name="フローチャート: 判断 538">
          <a:extLst>
            <a:ext uri="{FF2B5EF4-FFF2-40B4-BE49-F238E27FC236}">
              <a16:creationId xmlns:a16="http://schemas.microsoft.com/office/drawing/2014/main" id="{96E94CCB-E86E-4B1A-A994-D00ED38CF1FB}"/>
            </a:ext>
          </a:extLst>
        </xdr:cNvPr>
        <xdr:cNvSpPr/>
      </xdr:nvSpPr>
      <xdr:spPr>
        <a:xfrm>
          <a:off x="14649450" y="101352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164465</xdr:rowOff>
    </xdr:from>
    <xdr:to>
      <xdr:col>81</xdr:col>
      <xdr:colOff>101600</xdr:colOff>
      <xdr:row>59</xdr:row>
      <xdr:rowOff>94615</xdr:rowOff>
    </xdr:to>
    <xdr:sp macro="" textlink="">
      <xdr:nvSpPr>
        <xdr:cNvPr id="540" name="フローチャート: 判断 539">
          <a:extLst>
            <a:ext uri="{FF2B5EF4-FFF2-40B4-BE49-F238E27FC236}">
              <a16:creationId xmlns:a16="http://schemas.microsoft.com/office/drawing/2014/main" id="{FF5B6993-1EE2-43B1-8618-DA492641D18B}"/>
            </a:ext>
          </a:extLst>
        </xdr:cNvPr>
        <xdr:cNvSpPr/>
      </xdr:nvSpPr>
      <xdr:spPr>
        <a:xfrm>
          <a:off x="13887450" y="101123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128270</xdr:rowOff>
    </xdr:from>
    <xdr:to>
      <xdr:col>76</xdr:col>
      <xdr:colOff>165100</xdr:colOff>
      <xdr:row>59</xdr:row>
      <xdr:rowOff>58420</xdr:rowOff>
    </xdr:to>
    <xdr:sp macro="" textlink="">
      <xdr:nvSpPr>
        <xdr:cNvPr id="541" name="フローチャート: 判断 540">
          <a:extLst>
            <a:ext uri="{FF2B5EF4-FFF2-40B4-BE49-F238E27FC236}">
              <a16:creationId xmlns:a16="http://schemas.microsoft.com/office/drawing/2014/main" id="{87FFB572-71AD-49DE-9DB2-6EACBB58AADC}"/>
            </a:ext>
          </a:extLst>
        </xdr:cNvPr>
        <xdr:cNvSpPr/>
      </xdr:nvSpPr>
      <xdr:spPr>
        <a:xfrm>
          <a:off x="13089890" y="100761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542" name="フローチャート: 判断 541">
          <a:extLst>
            <a:ext uri="{FF2B5EF4-FFF2-40B4-BE49-F238E27FC236}">
              <a16:creationId xmlns:a16="http://schemas.microsoft.com/office/drawing/2014/main" id="{C4E2543D-097C-4392-B13E-CB4C9FE9AC45}"/>
            </a:ext>
          </a:extLst>
        </xdr:cNvPr>
        <xdr:cNvSpPr/>
      </xdr:nvSpPr>
      <xdr:spPr>
        <a:xfrm>
          <a:off x="12303760" y="9982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69215</xdr:rowOff>
    </xdr:from>
    <xdr:to>
      <xdr:col>67</xdr:col>
      <xdr:colOff>101600</xdr:colOff>
      <xdr:row>58</xdr:row>
      <xdr:rowOff>170815</xdr:rowOff>
    </xdr:to>
    <xdr:sp macro="" textlink="">
      <xdr:nvSpPr>
        <xdr:cNvPr id="543" name="フローチャート: 判断 542">
          <a:extLst>
            <a:ext uri="{FF2B5EF4-FFF2-40B4-BE49-F238E27FC236}">
              <a16:creationId xmlns:a16="http://schemas.microsoft.com/office/drawing/2014/main" id="{DA99DB93-00F8-41C0-9258-626300DDD761}"/>
            </a:ext>
          </a:extLst>
        </xdr:cNvPr>
        <xdr:cNvSpPr/>
      </xdr:nvSpPr>
      <xdr:spPr>
        <a:xfrm>
          <a:off x="11487150" y="10011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635"/>
    <xdr:sp macro="" textlink="">
      <xdr:nvSpPr>
        <xdr:cNvPr id="544" name="テキスト ボックス 543">
          <a:extLst>
            <a:ext uri="{FF2B5EF4-FFF2-40B4-BE49-F238E27FC236}">
              <a16:creationId xmlns:a16="http://schemas.microsoft.com/office/drawing/2014/main" id="{73160181-1332-4AEC-A1EF-7AC4F2264DDF}"/>
            </a:ext>
          </a:extLst>
        </xdr:cNvPr>
        <xdr:cNvSpPr txBox="1"/>
      </xdr:nvSpPr>
      <xdr:spPr>
        <a:xfrm>
          <a:off x="145326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4635"/>
    <xdr:sp macro="" textlink="">
      <xdr:nvSpPr>
        <xdr:cNvPr id="545" name="テキスト ボックス 544">
          <a:extLst>
            <a:ext uri="{FF2B5EF4-FFF2-40B4-BE49-F238E27FC236}">
              <a16:creationId xmlns:a16="http://schemas.microsoft.com/office/drawing/2014/main" id="{069C6504-F161-459C-9565-10388C3030AA}"/>
            </a:ext>
          </a:extLst>
        </xdr:cNvPr>
        <xdr:cNvSpPr txBox="1"/>
      </xdr:nvSpPr>
      <xdr:spPr>
        <a:xfrm>
          <a:off x="137706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4635"/>
    <xdr:sp macro="" textlink="">
      <xdr:nvSpPr>
        <xdr:cNvPr id="546" name="テキスト ボックス 545">
          <a:extLst>
            <a:ext uri="{FF2B5EF4-FFF2-40B4-BE49-F238E27FC236}">
              <a16:creationId xmlns:a16="http://schemas.microsoft.com/office/drawing/2014/main" id="{C18C1A63-B332-4064-BF19-5C9C8C16948F}"/>
            </a:ext>
          </a:extLst>
        </xdr:cNvPr>
        <xdr:cNvSpPr txBox="1"/>
      </xdr:nvSpPr>
      <xdr:spPr>
        <a:xfrm>
          <a:off x="129730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4635"/>
    <xdr:sp macro="" textlink="">
      <xdr:nvSpPr>
        <xdr:cNvPr id="547" name="テキスト ボックス 546">
          <a:extLst>
            <a:ext uri="{FF2B5EF4-FFF2-40B4-BE49-F238E27FC236}">
              <a16:creationId xmlns:a16="http://schemas.microsoft.com/office/drawing/2014/main" id="{4A1B5363-FF7D-4C74-B8C6-D2C0047C8C9E}"/>
            </a:ext>
          </a:extLst>
        </xdr:cNvPr>
        <xdr:cNvSpPr txBox="1"/>
      </xdr:nvSpPr>
      <xdr:spPr>
        <a:xfrm>
          <a:off x="121754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4635"/>
    <xdr:sp macro="" textlink="">
      <xdr:nvSpPr>
        <xdr:cNvPr id="548" name="テキスト ボックス 547">
          <a:extLst>
            <a:ext uri="{FF2B5EF4-FFF2-40B4-BE49-F238E27FC236}">
              <a16:creationId xmlns:a16="http://schemas.microsoft.com/office/drawing/2014/main" id="{311365AD-7130-4554-9CC2-41E285431B18}"/>
            </a:ext>
          </a:extLst>
        </xdr:cNvPr>
        <xdr:cNvSpPr txBox="1"/>
      </xdr:nvSpPr>
      <xdr:spPr>
        <a:xfrm>
          <a:off x="113703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60</xdr:row>
      <xdr:rowOff>99695</xdr:rowOff>
    </xdr:from>
    <xdr:to>
      <xdr:col>85</xdr:col>
      <xdr:colOff>177800</xdr:colOff>
      <xdr:row>61</xdr:row>
      <xdr:rowOff>29845</xdr:rowOff>
    </xdr:to>
    <xdr:sp macro="" textlink="">
      <xdr:nvSpPr>
        <xdr:cNvPr id="549" name="楕円 548">
          <a:extLst>
            <a:ext uri="{FF2B5EF4-FFF2-40B4-BE49-F238E27FC236}">
              <a16:creationId xmlns:a16="http://schemas.microsoft.com/office/drawing/2014/main" id="{883045F6-FB95-48BF-AED9-8289DCD3C3A6}"/>
            </a:ext>
          </a:extLst>
        </xdr:cNvPr>
        <xdr:cNvSpPr/>
      </xdr:nvSpPr>
      <xdr:spPr>
        <a:xfrm>
          <a:off x="14649450" y="10382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78105</xdr:rowOff>
    </xdr:from>
    <xdr:ext cx="405130" cy="254635"/>
    <xdr:sp macro="" textlink="">
      <xdr:nvSpPr>
        <xdr:cNvPr id="550" name="【保健センター・保健所】&#10;有形固定資産減価償却率該当値テキスト">
          <a:extLst>
            <a:ext uri="{FF2B5EF4-FFF2-40B4-BE49-F238E27FC236}">
              <a16:creationId xmlns:a16="http://schemas.microsoft.com/office/drawing/2014/main" id="{B661445E-272F-40F9-ADA7-6F1B3D848ED8}"/>
            </a:ext>
          </a:extLst>
        </xdr:cNvPr>
        <xdr:cNvSpPr txBox="1"/>
      </xdr:nvSpPr>
      <xdr:spPr>
        <a:xfrm>
          <a:off x="14742160" y="1036510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61595</xdr:rowOff>
    </xdr:from>
    <xdr:to>
      <xdr:col>81</xdr:col>
      <xdr:colOff>101600</xdr:colOff>
      <xdr:row>60</xdr:row>
      <xdr:rowOff>163195</xdr:rowOff>
    </xdr:to>
    <xdr:sp macro="" textlink="">
      <xdr:nvSpPr>
        <xdr:cNvPr id="551" name="楕円 550">
          <a:extLst>
            <a:ext uri="{FF2B5EF4-FFF2-40B4-BE49-F238E27FC236}">
              <a16:creationId xmlns:a16="http://schemas.microsoft.com/office/drawing/2014/main" id="{567D697D-6347-4DC3-AC66-1D3EC1B2924E}"/>
            </a:ext>
          </a:extLst>
        </xdr:cNvPr>
        <xdr:cNvSpPr/>
      </xdr:nvSpPr>
      <xdr:spPr>
        <a:xfrm>
          <a:off x="13887450" y="103447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112395</xdr:rowOff>
    </xdr:from>
    <xdr:to>
      <xdr:col>85</xdr:col>
      <xdr:colOff>127000</xdr:colOff>
      <xdr:row>60</xdr:row>
      <xdr:rowOff>150495</xdr:rowOff>
    </xdr:to>
    <xdr:cxnSp macro="">
      <xdr:nvCxnSpPr>
        <xdr:cNvPr id="552" name="直線コネクタ 551">
          <a:extLst>
            <a:ext uri="{FF2B5EF4-FFF2-40B4-BE49-F238E27FC236}">
              <a16:creationId xmlns:a16="http://schemas.microsoft.com/office/drawing/2014/main" id="{07794FD3-9DBA-40A4-BDEB-D09658EA4106}"/>
            </a:ext>
          </a:extLst>
        </xdr:cNvPr>
        <xdr:cNvCxnSpPr/>
      </xdr:nvCxnSpPr>
      <xdr:spPr>
        <a:xfrm>
          <a:off x="13942060" y="10399395"/>
          <a:ext cx="762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25400</xdr:rowOff>
    </xdr:from>
    <xdr:to>
      <xdr:col>76</xdr:col>
      <xdr:colOff>165100</xdr:colOff>
      <xdr:row>60</xdr:row>
      <xdr:rowOff>127000</xdr:rowOff>
    </xdr:to>
    <xdr:sp macro="" textlink="">
      <xdr:nvSpPr>
        <xdr:cNvPr id="553" name="楕円 552">
          <a:extLst>
            <a:ext uri="{FF2B5EF4-FFF2-40B4-BE49-F238E27FC236}">
              <a16:creationId xmlns:a16="http://schemas.microsoft.com/office/drawing/2014/main" id="{43920CEA-9E85-412B-B43E-CE461512C712}"/>
            </a:ext>
          </a:extLst>
        </xdr:cNvPr>
        <xdr:cNvSpPr/>
      </xdr:nvSpPr>
      <xdr:spPr>
        <a:xfrm>
          <a:off x="13089890" y="10308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76200</xdr:rowOff>
    </xdr:from>
    <xdr:to>
      <xdr:col>81</xdr:col>
      <xdr:colOff>50800</xdr:colOff>
      <xdr:row>60</xdr:row>
      <xdr:rowOff>112395</xdr:rowOff>
    </xdr:to>
    <xdr:cxnSp macro="">
      <xdr:nvCxnSpPr>
        <xdr:cNvPr id="554" name="直線コネクタ 553">
          <a:extLst>
            <a:ext uri="{FF2B5EF4-FFF2-40B4-BE49-F238E27FC236}">
              <a16:creationId xmlns:a16="http://schemas.microsoft.com/office/drawing/2014/main" id="{3B4B8330-C3C6-4C7E-B30E-3FB722FB5BAD}"/>
            </a:ext>
          </a:extLst>
        </xdr:cNvPr>
        <xdr:cNvCxnSpPr/>
      </xdr:nvCxnSpPr>
      <xdr:spPr>
        <a:xfrm>
          <a:off x="13144500" y="10363200"/>
          <a:ext cx="7975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158750</xdr:rowOff>
    </xdr:from>
    <xdr:to>
      <xdr:col>72</xdr:col>
      <xdr:colOff>38100</xdr:colOff>
      <xdr:row>60</xdr:row>
      <xdr:rowOff>88900</xdr:rowOff>
    </xdr:to>
    <xdr:sp macro="" textlink="">
      <xdr:nvSpPr>
        <xdr:cNvPr id="555" name="楕円 554">
          <a:extLst>
            <a:ext uri="{FF2B5EF4-FFF2-40B4-BE49-F238E27FC236}">
              <a16:creationId xmlns:a16="http://schemas.microsoft.com/office/drawing/2014/main" id="{19259D36-652A-4EAA-AB50-489A0C6253FF}"/>
            </a:ext>
          </a:extLst>
        </xdr:cNvPr>
        <xdr:cNvSpPr/>
      </xdr:nvSpPr>
      <xdr:spPr>
        <a:xfrm>
          <a:off x="12303760" y="102762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38100</xdr:rowOff>
    </xdr:from>
    <xdr:to>
      <xdr:col>76</xdr:col>
      <xdr:colOff>114300</xdr:colOff>
      <xdr:row>60</xdr:row>
      <xdr:rowOff>76200</xdr:rowOff>
    </xdr:to>
    <xdr:cxnSp macro="">
      <xdr:nvCxnSpPr>
        <xdr:cNvPr id="556" name="直線コネクタ 555">
          <a:extLst>
            <a:ext uri="{FF2B5EF4-FFF2-40B4-BE49-F238E27FC236}">
              <a16:creationId xmlns:a16="http://schemas.microsoft.com/office/drawing/2014/main" id="{E9D1DBE4-86D2-45D9-BE24-F8C7803394CF}"/>
            </a:ext>
          </a:extLst>
        </xdr:cNvPr>
        <xdr:cNvCxnSpPr/>
      </xdr:nvCxnSpPr>
      <xdr:spPr>
        <a:xfrm>
          <a:off x="12346940" y="10325100"/>
          <a:ext cx="7975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57" name="楕円 556">
          <a:extLst>
            <a:ext uri="{FF2B5EF4-FFF2-40B4-BE49-F238E27FC236}">
              <a16:creationId xmlns:a16="http://schemas.microsoft.com/office/drawing/2014/main" id="{014BBEEE-5CF5-4366-879A-1F9D6AEF70F1}"/>
            </a:ext>
          </a:extLst>
        </xdr:cNvPr>
        <xdr:cNvSpPr/>
      </xdr:nvSpPr>
      <xdr:spPr>
        <a:xfrm>
          <a:off x="11487150" y="1023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38100</xdr:rowOff>
    </xdr:to>
    <xdr:cxnSp macro="">
      <xdr:nvCxnSpPr>
        <xdr:cNvPr id="558" name="直線コネクタ 557">
          <a:extLst>
            <a:ext uri="{FF2B5EF4-FFF2-40B4-BE49-F238E27FC236}">
              <a16:creationId xmlns:a16="http://schemas.microsoft.com/office/drawing/2014/main" id="{B582D4FA-2B4A-41E5-957B-583EE2CD3ADC}"/>
            </a:ext>
          </a:extLst>
        </xdr:cNvPr>
        <xdr:cNvCxnSpPr/>
      </xdr:nvCxnSpPr>
      <xdr:spPr>
        <a:xfrm>
          <a:off x="11541760" y="10287000"/>
          <a:ext cx="80518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111125</xdr:rowOff>
    </xdr:from>
    <xdr:ext cx="405130" cy="254635"/>
    <xdr:sp macro="" textlink="">
      <xdr:nvSpPr>
        <xdr:cNvPr id="559" name="n_1aveValue【保健センター・保健所】&#10;有形固定資産減価償却率">
          <a:extLst>
            <a:ext uri="{FF2B5EF4-FFF2-40B4-BE49-F238E27FC236}">
              <a16:creationId xmlns:a16="http://schemas.microsoft.com/office/drawing/2014/main" id="{0BB92594-7703-4598-91BC-B86352FCAA6C}"/>
            </a:ext>
          </a:extLst>
        </xdr:cNvPr>
        <xdr:cNvSpPr txBox="1"/>
      </xdr:nvSpPr>
      <xdr:spPr>
        <a:xfrm>
          <a:off x="13738225" y="988377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74930</xdr:rowOff>
    </xdr:from>
    <xdr:ext cx="400685" cy="254635"/>
    <xdr:sp macro="" textlink="">
      <xdr:nvSpPr>
        <xdr:cNvPr id="560" name="n_2aveValue【保健センター・保健所】&#10;有形固定資産減価償却率">
          <a:extLst>
            <a:ext uri="{FF2B5EF4-FFF2-40B4-BE49-F238E27FC236}">
              <a16:creationId xmlns:a16="http://schemas.microsoft.com/office/drawing/2014/main" id="{5CE30274-8FB2-4945-8AB9-B730A9A76C20}"/>
            </a:ext>
          </a:extLst>
        </xdr:cNvPr>
        <xdr:cNvSpPr txBox="1"/>
      </xdr:nvSpPr>
      <xdr:spPr>
        <a:xfrm>
          <a:off x="12957175" y="98475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56</xdr:row>
      <xdr:rowOff>156845</xdr:rowOff>
    </xdr:from>
    <xdr:ext cx="400685" cy="254635"/>
    <xdr:sp macro="" textlink="">
      <xdr:nvSpPr>
        <xdr:cNvPr id="561" name="n_3aveValue【保健センター・保健所】&#10;有形固定資産減価償却率">
          <a:extLst>
            <a:ext uri="{FF2B5EF4-FFF2-40B4-BE49-F238E27FC236}">
              <a16:creationId xmlns:a16="http://schemas.microsoft.com/office/drawing/2014/main" id="{3F48993E-6F25-4753-9100-0338CA869FA2}"/>
            </a:ext>
          </a:extLst>
        </xdr:cNvPr>
        <xdr:cNvSpPr txBox="1"/>
      </xdr:nvSpPr>
      <xdr:spPr>
        <a:xfrm>
          <a:off x="12171045" y="975995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15875</xdr:rowOff>
    </xdr:from>
    <xdr:ext cx="400685" cy="259080"/>
    <xdr:sp macro="" textlink="">
      <xdr:nvSpPr>
        <xdr:cNvPr id="562" name="n_4aveValue【保健センター・保健所】&#10;有形固定資産減価償却率">
          <a:extLst>
            <a:ext uri="{FF2B5EF4-FFF2-40B4-BE49-F238E27FC236}">
              <a16:creationId xmlns:a16="http://schemas.microsoft.com/office/drawing/2014/main" id="{2B40DE8C-C338-482D-BF39-9873A1D7A632}"/>
            </a:ext>
          </a:extLst>
        </xdr:cNvPr>
        <xdr:cNvSpPr txBox="1"/>
      </xdr:nvSpPr>
      <xdr:spPr>
        <a:xfrm>
          <a:off x="11354435" y="97923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154940</xdr:rowOff>
    </xdr:from>
    <xdr:ext cx="405130" cy="254635"/>
    <xdr:sp macro="" textlink="">
      <xdr:nvSpPr>
        <xdr:cNvPr id="563" name="n_1mainValue【保健センター・保健所】&#10;有形固定資産減価償却率">
          <a:extLst>
            <a:ext uri="{FF2B5EF4-FFF2-40B4-BE49-F238E27FC236}">
              <a16:creationId xmlns:a16="http://schemas.microsoft.com/office/drawing/2014/main" id="{E9E07204-F835-46B2-9CC8-12182B0C6D81}"/>
            </a:ext>
          </a:extLst>
        </xdr:cNvPr>
        <xdr:cNvSpPr txBox="1"/>
      </xdr:nvSpPr>
      <xdr:spPr>
        <a:xfrm>
          <a:off x="13738225" y="1044194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118110</xdr:rowOff>
    </xdr:from>
    <xdr:ext cx="400685" cy="259080"/>
    <xdr:sp macro="" textlink="">
      <xdr:nvSpPr>
        <xdr:cNvPr id="564" name="n_2mainValue【保健センター・保健所】&#10;有形固定資産減価償却率">
          <a:extLst>
            <a:ext uri="{FF2B5EF4-FFF2-40B4-BE49-F238E27FC236}">
              <a16:creationId xmlns:a16="http://schemas.microsoft.com/office/drawing/2014/main" id="{16D0F557-9C89-40CC-8C92-E7FFCE76F265}"/>
            </a:ext>
          </a:extLst>
        </xdr:cNvPr>
        <xdr:cNvSpPr txBox="1"/>
      </xdr:nvSpPr>
      <xdr:spPr>
        <a:xfrm>
          <a:off x="12957175" y="104070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80010</xdr:rowOff>
    </xdr:from>
    <xdr:ext cx="400685" cy="259080"/>
    <xdr:sp macro="" textlink="">
      <xdr:nvSpPr>
        <xdr:cNvPr id="565" name="n_3mainValue【保健センター・保健所】&#10;有形固定資産減価償却率">
          <a:extLst>
            <a:ext uri="{FF2B5EF4-FFF2-40B4-BE49-F238E27FC236}">
              <a16:creationId xmlns:a16="http://schemas.microsoft.com/office/drawing/2014/main" id="{B6FD7070-E69E-46B9-8506-75339897F221}"/>
            </a:ext>
          </a:extLst>
        </xdr:cNvPr>
        <xdr:cNvSpPr txBox="1"/>
      </xdr:nvSpPr>
      <xdr:spPr>
        <a:xfrm>
          <a:off x="12171045" y="103689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41910</xdr:rowOff>
    </xdr:from>
    <xdr:ext cx="400685" cy="254635"/>
    <xdr:sp macro="" textlink="">
      <xdr:nvSpPr>
        <xdr:cNvPr id="566" name="n_4mainValue【保健センター・保健所】&#10;有形固定資産減価償却率">
          <a:extLst>
            <a:ext uri="{FF2B5EF4-FFF2-40B4-BE49-F238E27FC236}">
              <a16:creationId xmlns:a16="http://schemas.microsoft.com/office/drawing/2014/main" id="{DCD3EC87-CC9A-4A60-A77C-0AE907A2DD90}"/>
            </a:ext>
          </a:extLst>
        </xdr:cNvPr>
        <xdr:cNvSpPr txBox="1"/>
      </xdr:nvSpPr>
      <xdr:spPr>
        <a:xfrm>
          <a:off x="11354435" y="1033081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FFCAA374-622F-4F72-9D63-F95C1C918CD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FABB7B5-A31D-4318-84AA-A1D4C80D8846}"/>
            </a:ext>
          </a:extLst>
        </xdr:cNvPr>
        <xdr:cNvSpPr/>
      </xdr:nvSpPr>
      <xdr:spPr>
        <a:xfrm>
          <a:off x="165900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8CDADF4E-1F42-460F-BFA2-98DB3A1CDB75}"/>
            </a:ext>
          </a:extLst>
        </xdr:cNvPr>
        <xdr:cNvSpPr/>
      </xdr:nvSpPr>
      <xdr:spPr>
        <a:xfrm>
          <a:off x="165900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33554901-76CA-4B51-A3DC-2211AB3EE71D}"/>
            </a:ext>
          </a:extLst>
        </xdr:cNvPr>
        <xdr:cNvSpPr/>
      </xdr:nvSpPr>
      <xdr:spPr>
        <a:xfrm>
          <a:off x="174879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E008824D-132B-4012-ABAF-2B1564579161}"/>
            </a:ext>
          </a:extLst>
        </xdr:cNvPr>
        <xdr:cNvSpPr/>
      </xdr:nvSpPr>
      <xdr:spPr>
        <a:xfrm>
          <a:off x="174879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B0C92D25-3B6E-4662-8AAA-24757B1C4422}"/>
            </a:ext>
          </a:extLst>
        </xdr:cNvPr>
        <xdr:cNvSpPr/>
      </xdr:nvSpPr>
      <xdr:spPr>
        <a:xfrm>
          <a:off x="185166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EFFB2788-9BC2-41B0-AA07-5D76507A7278}"/>
            </a:ext>
          </a:extLst>
        </xdr:cNvPr>
        <xdr:cNvSpPr/>
      </xdr:nvSpPr>
      <xdr:spPr>
        <a:xfrm>
          <a:off x="185166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AF6B0FA2-B8E4-485E-8C06-8D111BDA94A8}"/>
            </a:ext>
          </a:extLst>
        </xdr:cNvPr>
        <xdr:cNvSpPr/>
      </xdr:nvSpPr>
      <xdr:spPr>
        <a:xfrm>
          <a:off x="164592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5440" cy="225425"/>
    <xdr:sp macro="" textlink="">
      <xdr:nvSpPr>
        <xdr:cNvPr id="575" name="テキスト ボックス 574">
          <a:extLst>
            <a:ext uri="{FF2B5EF4-FFF2-40B4-BE49-F238E27FC236}">
              <a16:creationId xmlns:a16="http://schemas.microsoft.com/office/drawing/2014/main" id="{68AB9BBC-F5BF-4087-99C2-689A020DE85A}"/>
            </a:ext>
          </a:extLst>
        </xdr:cNvPr>
        <xdr:cNvSpPr txBox="1"/>
      </xdr:nvSpPr>
      <xdr:spPr>
        <a:xfrm>
          <a:off x="1644015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4B22440D-CDC9-4F66-8F1B-7A96C2F0362B}"/>
            </a:ext>
          </a:extLst>
        </xdr:cNvPr>
        <xdr:cNvCxnSpPr/>
      </xdr:nvCxnSpPr>
      <xdr:spPr>
        <a:xfrm>
          <a:off x="164592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6075330F-053B-46B3-8AB3-EEE85819B4F0}"/>
            </a:ext>
          </a:extLst>
        </xdr:cNvPr>
        <xdr:cNvCxnSpPr/>
      </xdr:nvCxnSpPr>
      <xdr:spPr>
        <a:xfrm>
          <a:off x="164592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2915" cy="259080"/>
    <xdr:sp macro="" textlink="">
      <xdr:nvSpPr>
        <xdr:cNvPr id="578" name="テキスト ボックス 577">
          <a:extLst>
            <a:ext uri="{FF2B5EF4-FFF2-40B4-BE49-F238E27FC236}">
              <a16:creationId xmlns:a16="http://schemas.microsoft.com/office/drawing/2014/main" id="{CF3A010C-44A8-490B-BC97-D024A0D453B3}"/>
            </a:ext>
          </a:extLst>
        </xdr:cNvPr>
        <xdr:cNvSpPr txBox="1"/>
      </xdr:nvSpPr>
      <xdr:spPr>
        <a:xfrm>
          <a:off x="16047085" y="10904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14022E47-37F4-468E-BF5D-703D4E007E66}"/>
            </a:ext>
          </a:extLst>
        </xdr:cNvPr>
        <xdr:cNvCxnSpPr/>
      </xdr:nvCxnSpPr>
      <xdr:spPr>
        <a:xfrm>
          <a:off x="164592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2915" cy="259080"/>
    <xdr:sp macro="" textlink="">
      <xdr:nvSpPr>
        <xdr:cNvPr id="580" name="テキスト ボックス 579">
          <a:extLst>
            <a:ext uri="{FF2B5EF4-FFF2-40B4-BE49-F238E27FC236}">
              <a16:creationId xmlns:a16="http://schemas.microsoft.com/office/drawing/2014/main" id="{63B2CBDC-1CF2-4CF2-A00A-8607639BDFB3}"/>
            </a:ext>
          </a:extLst>
        </xdr:cNvPr>
        <xdr:cNvSpPr txBox="1"/>
      </xdr:nvSpPr>
      <xdr:spPr>
        <a:xfrm>
          <a:off x="16047085" y="10523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528BF0FD-BCE6-4EE9-8885-1552C00421EF}"/>
            </a:ext>
          </a:extLst>
        </xdr:cNvPr>
        <xdr:cNvCxnSpPr/>
      </xdr:nvCxnSpPr>
      <xdr:spPr>
        <a:xfrm>
          <a:off x="164592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2915" cy="254635"/>
    <xdr:sp macro="" textlink="">
      <xdr:nvSpPr>
        <xdr:cNvPr id="582" name="テキスト ボックス 581">
          <a:extLst>
            <a:ext uri="{FF2B5EF4-FFF2-40B4-BE49-F238E27FC236}">
              <a16:creationId xmlns:a16="http://schemas.microsoft.com/office/drawing/2014/main" id="{2EEA9CFF-ABC3-47B1-AEF2-181D64C0DA7D}"/>
            </a:ext>
          </a:extLst>
        </xdr:cNvPr>
        <xdr:cNvSpPr txBox="1"/>
      </xdr:nvSpPr>
      <xdr:spPr>
        <a:xfrm>
          <a:off x="16047085" y="10142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FEF7338B-AD53-49D1-9321-6913950DC4A8}"/>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2915" cy="259080"/>
    <xdr:sp macro="" textlink="">
      <xdr:nvSpPr>
        <xdr:cNvPr id="584" name="テキスト ボックス 583">
          <a:extLst>
            <a:ext uri="{FF2B5EF4-FFF2-40B4-BE49-F238E27FC236}">
              <a16:creationId xmlns:a16="http://schemas.microsoft.com/office/drawing/2014/main" id="{1B54AAEA-88F8-4201-BE4E-2C059BF80491}"/>
            </a:ext>
          </a:extLst>
        </xdr:cNvPr>
        <xdr:cNvSpPr txBox="1"/>
      </xdr:nvSpPr>
      <xdr:spPr>
        <a:xfrm>
          <a:off x="16047085" y="9765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74ED9AE8-551B-4BFA-AB38-3CB8DE34152C}"/>
            </a:ext>
          </a:extLst>
        </xdr:cNvPr>
        <xdr:cNvCxnSpPr/>
      </xdr:nvCxnSpPr>
      <xdr:spPr>
        <a:xfrm>
          <a:off x="164592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2915" cy="259080"/>
    <xdr:sp macro="" textlink="">
      <xdr:nvSpPr>
        <xdr:cNvPr id="586" name="テキスト ボックス 585">
          <a:extLst>
            <a:ext uri="{FF2B5EF4-FFF2-40B4-BE49-F238E27FC236}">
              <a16:creationId xmlns:a16="http://schemas.microsoft.com/office/drawing/2014/main" id="{FA05AB39-511E-4505-9766-C3410F53BEBD}"/>
            </a:ext>
          </a:extLst>
        </xdr:cNvPr>
        <xdr:cNvSpPr txBox="1"/>
      </xdr:nvSpPr>
      <xdr:spPr>
        <a:xfrm>
          <a:off x="16047085" y="9384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465D2239-5346-4FC0-B7FE-542DF17357AF}"/>
            </a:ext>
          </a:extLst>
        </xdr:cNvPr>
        <xdr:cNvCxnSpPr/>
      </xdr:nvCxnSpPr>
      <xdr:spPr>
        <a:xfrm>
          <a:off x="164592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2915" cy="254635"/>
    <xdr:sp macro="" textlink="">
      <xdr:nvSpPr>
        <xdr:cNvPr id="588" name="テキスト ボックス 587">
          <a:extLst>
            <a:ext uri="{FF2B5EF4-FFF2-40B4-BE49-F238E27FC236}">
              <a16:creationId xmlns:a16="http://schemas.microsoft.com/office/drawing/2014/main" id="{03F17B6E-E4BC-4AD3-84F9-30202AEE79F6}"/>
            </a:ext>
          </a:extLst>
        </xdr:cNvPr>
        <xdr:cNvSpPr txBox="1"/>
      </xdr:nvSpPr>
      <xdr:spPr>
        <a:xfrm>
          <a:off x="16047085" y="90036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6254F9E2-1F7C-40AE-8072-859E42D27747}"/>
            </a:ext>
          </a:extLst>
        </xdr:cNvPr>
        <xdr:cNvSpPr/>
      </xdr:nvSpPr>
      <xdr:spPr>
        <a:xfrm>
          <a:off x="164592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15240</xdr:rowOff>
    </xdr:from>
    <xdr:to>
      <xdr:col>116</xdr:col>
      <xdr:colOff>62865</xdr:colOff>
      <xdr:row>63</xdr:row>
      <xdr:rowOff>148590</xdr:rowOff>
    </xdr:to>
    <xdr:cxnSp macro="">
      <xdr:nvCxnSpPr>
        <xdr:cNvPr id="590" name="直線コネクタ 589">
          <a:extLst>
            <a:ext uri="{FF2B5EF4-FFF2-40B4-BE49-F238E27FC236}">
              <a16:creationId xmlns:a16="http://schemas.microsoft.com/office/drawing/2014/main" id="{3BD2C858-8F6C-46CA-807F-8C902019FA7A}"/>
            </a:ext>
          </a:extLst>
        </xdr:cNvPr>
        <xdr:cNvCxnSpPr/>
      </xdr:nvCxnSpPr>
      <xdr:spPr>
        <a:xfrm flipV="1">
          <a:off x="19947255" y="9620250"/>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152400</xdr:rowOff>
    </xdr:from>
    <xdr:ext cx="469900" cy="259080"/>
    <xdr:sp macro="" textlink="">
      <xdr:nvSpPr>
        <xdr:cNvPr id="591" name="【保健センター・保健所】&#10;一人当たり面積最小値テキスト">
          <a:extLst>
            <a:ext uri="{FF2B5EF4-FFF2-40B4-BE49-F238E27FC236}">
              <a16:creationId xmlns:a16="http://schemas.microsoft.com/office/drawing/2014/main" id="{65CC829A-7C5A-4AD6-B1CF-CA3AA6999349}"/>
            </a:ext>
          </a:extLst>
        </xdr:cNvPr>
        <xdr:cNvSpPr txBox="1"/>
      </xdr:nvSpPr>
      <xdr:spPr>
        <a:xfrm>
          <a:off x="19985990" y="1095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148590</xdr:rowOff>
    </xdr:from>
    <xdr:to>
      <xdr:col>116</xdr:col>
      <xdr:colOff>152400</xdr:colOff>
      <xdr:row>63</xdr:row>
      <xdr:rowOff>148590</xdr:rowOff>
    </xdr:to>
    <xdr:cxnSp macro="">
      <xdr:nvCxnSpPr>
        <xdr:cNvPr id="592" name="直線コネクタ 591">
          <a:extLst>
            <a:ext uri="{FF2B5EF4-FFF2-40B4-BE49-F238E27FC236}">
              <a16:creationId xmlns:a16="http://schemas.microsoft.com/office/drawing/2014/main" id="{160B91AE-54B4-4900-9899-61D2B20D7D4B}"/>
            </a:ext>
          </a:extLst>
        </xdr:cNvPr>
        <xdr:cNvCxnSpPr/>
      </xdr:nvCxnSpPr>
      <xdr:spPr>
        <a:xfrm>
          <a:off x="19885660" y="109499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133350</xdr:rowOff>
    </xdr:from>
    <xdr:ext cx="469900" cy="254635"/>
    <xdr:sp macro="" textlink="">
      <xdr:nvSpPr>
        <xdr:cNvPr id="593" name="【保健センター・保健所】&#10;一人当たり面積最大値テキスト">
          <a:extLst>
            <a:ext uri="{FF2B5EF4-FFF2-40B4-BE49-F238E27FC236}">
              <a16:creationId xmlns:a16="http://schemas.microsoft.com/office/drawing/2014/main" id="{E8A616AC-6F85-4140-AADB-53B042EAFC4F}"/>
            </a:ext>
          </a:extLst>
        </xdr:cNvPr>
        <xdr:cNvSpPr txBox="1"/>
      </xdr:nvSpPr>
      <xdr:spPr>
        <a:xfrm>
          <a:off x="19985990" y="938784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0.188</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15240</xdr:rowOff>
    </xdr:from>
    <xdr:to>
      <xdr:col>116</xdr:col>
      <xdr:colOff>152400</xdr:colOff>
      <xdr:row>56</xdr:row>
      <xdr:rowOff>15240</xdr:rowOff>
    </xdr:to>
    <xdr:cxnSp macro="">
      <xdr:nvCxnSpPr>
        <xdr:cNvPr id="594" name="直線コネクタ 593">
          <a:extLst>
            <a:ext uri="{FF2B5EF4-FFF2-40B4-BE49-F238E27FC236}">
              <a16:creationId xmlns:a16="http://schemas.microsoft.com/office/drawing/2014/main" id="{1BBECC0C-1896-49D2-8FBC-E0F72D4BAE74}"/>
            </a:ext>
          </a:extLst>
        </xdr:cNvPr>
        <xdr:cNvCxnSpPr/>
      </xdr:nvCxnSpPr>
      <xdr:spPr>
        <a:xfrm>
          <a:off x="19885660" y="96202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97790</xdr:rowOff>
    </xdr:from>
    <xdr:ext cx="469900" cy="254635"/>
    <xdr:sp macro="" textlink="">
      <xdr:nvSpPr>
        <xdr:cNvPr id="595" name="【保健センター・保健所】&#10;一人当たり面積平均値テキスト">
          <a:extLst>
            <a:ext uri="{FF2B5EF4-FFF2-40B4-BE49-F238E27FC236}">
              <a16:creationId xmlns:a16="http://schemas.microsoft.com/office/drawing/2014/main" id="{37DB3D98-D20C-4837-9045-F3C950D9154F}"/>
            </a:ext>
          </a:extLst>
        </xdr:cNvPr>
        <xdr:cNvSpPr txBox="1"/>
      </xdr:nvSpPr>
      <xdr:spPr>
        <a:xfrm>
          <a:off x="19985990" y="1038098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596" name="フローチャート: 判断 595">
          <a:extLst>
            <a:ext uri="{FF2B5EF4-FFF2-40B4-BE49-F238E27FC236}">
              <a16:creationId xmlns:a16="http://schemas.microsoft.com/office/drawing/2014/main" id="{E37791E8-2EAC-415E-8ABA-AF19A90B8A91}"/>
            </a:ext>
          </a:extLst>
        </xdr:cNvPr>
        <xdr:cNvSpPr/>
      </xdr:nvSpPr>
      <xdr:spPr>
        <a:xfrm>
          <a:off x="1990471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74930</xdr:rowOff>
    </xdr:from>
    <xdr:to>
      <xdr:col>112</xdr:col>
      <xdr:colOff>38100</xdr:colOff>
      <xdr:row>62</xdr:row>
      <xdr:rowOff>5080</xdr:rowOff>
    </xdr:to>
    <xdr:sp macro="" textlink="">
      <xdr:nvSpPr>
        <xdr:cNvPr id="597" name="フローチャート: 判断 596">
          <a:extLst>
            <a:ext uri="{FF2B5EF4-FFF2-40B4-BE49-F238E27FC236}">
              <a16:creationId xmlns:a16="http://schemas.microsoft.com/office/drawing/2014/main" id="{6BDA934C-494B-4A5B-9398-8DFF59AAC469}"/>
            </a:ext>
          </a:extLst>
        </xdr:cNvPr>
        <xdr:cNvSpPr/>
      </xdr:nvSpPr>
      <xdr:spPr>
        <a:xfrm>
          <a:off x="19161760" y="1053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598" name="フローチャート: 判断 597">
          <a:extLst>
            <a:ext uri="{FF2B5EF4-FFF2-40B4-BE49-F238E27FC236}">
              <a16:creationId xmlns:a16="http://schemas.microsoft.com/office/drawing/2014/main" id="{411B9B9D-19A2-4A51-A5AA-FD06E55950DB}"/>
            </a:ext>
          </a:extLst>
        </xdr:cNvPr>
        <xdr:cNvSpPr/>
      </xdr:nvSpPr>
      <xdr:spPr>
        <a:xfrm>
          <a:off x="18345150" y="1054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135890</xdr:rowOff>
    </xdr:from>
    <xdr:to>
      <xdr:col>102</xdr:col>
      <xdr:colOff>165100</xdr:colOff>
      <xdr:row>62</xdr:row>
      <xdr:rowOff>66040</xdr:rowOff>
    </xdr:to>
    <xdr:sp macro="" textlink="">
      <xdr:nvSpPr>
        <xdr:cNvPr id="599" name="フローチャート: 判断 598">
          <a:extLst>
            <a:ext uri="{FF2B5EF4-FFF2-40B4-BE49-F238E27FC236}">
              <a16:creationId xmlns:a16="http://schemas.microsoft.com/office/drawing/2014/main" id="{2EEE154C-9318-457B-A6AA-D7F8258A456F}"/>
            </a:ext>
          </a:extLst>
        </xdr:cNvPr>
        <xdr:cNvSpPr/>
      </xdr:nvSpPr>
      <xdr:spPr>
        <a:xfrm>
          <a:off x="17547590" y="10590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143510</xdr:rowOff>
    </xdr:from>
    <xdr:to>
      <xdr:col>98</xdr:col>
      <xdr:colOff>38100</xdr:colOff>
      <xdr:row>62</xdr:row>
      <xdr:rowOff>73660</xdr:rowOff>
    </xdr:to>
    <xdr:sp macro="" textlink="">
      <xdr:nvSpPr>
        <xdr:cNvPr id="600" name="フローチャート: 判断 599">
          <a:extLst>
            <a:ext uri="{FF2B5EF4-FFF2-40B4-BE49-F238E27FC236}">
              <a16:creationId xmlns:a16="http://schemas.microsoft.com/office/drawing/2014/main" id="{9E013E6A-6623-4BE6-96AF-CA548606E424}"/>
            </a:ext>
          </a:extLst>
        </xdr:cNvPr>
        <xdr:cNvSpPr/>
      </xdr:nvSpPr>
      <xdr:spPr>
        <a:xfrm>
          <a:off x="16761460" y="10600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635"/>
    <xdr:sp macro="" textlink="">
      <xdr:nvSpPr>
        <xdr:cNvPr id="601" name="テキスト ボックス 600">
          <a:extLst>
            <a:ext uri="{FF2B5EF4-FFF2-40B4-BE49-F238E27FC236}">
              <a16:creationId xmlns:a16="http://schemas.microsoft.com/office/drawing/2014/main" id="{70628A3B-6C20-4DDC-B46D-624157BB9274}"/>
            </a:ext>
          </a:extLst>
        </xdr:cNvPr>
        <xdr:cNvSpPr txBox="1"/>
      </xdr:nvSpPr>
      <xdr:spPr>
        <a:xfrm>
          <a:off x="1977644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4635"/>
    <xdr:sp macro="" textlink="">
      <xdr:nvSpPr>
        <xdr:cNvPr id="602" name="テキスト ボックス 601">
          <a:extLst>
            <a:ext uri="{FF2B5EF4-FFF2-40B4-BE49-F238E27FC236}">
              <a16:creationId xmlns:a16="http://schemas.microsoft.com/office/drawing/2014/main" id="{BD9D9596-6CAE-41D6-969A-4E96A066F856}"/>
            </a:ext>
          </a:extLst>
        </xdr:cNvPr>
        <xdr:cNvSpPr txBox="1"/>
      </xdr:nvSpPr>
      <xdr:spPr>
        <a:xfrm>
          <a:off x="190334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4635"/>
    <xdr:sp macro="" textlink="">
      <xdr:nvSpPr>
        <xdr:cNvPr id="603" name="テキスト ボックス 602">
          <a:extLst>
            <a:ext uri="{FF2B5EF4-FFF2-40B4-BE49-F238E27FC236}">
              <a16:creationId xmlns:a16="http://schemas.microsoft.com/office/drawing/2014/main" id="{FAD91A1A-C596-4278-BC04-8997EBDCE55A}"/>
            </a:ext>
          </a:extLst>
        </xdr:cNvPr>
        <xdr:cNvSpPr txBox="1"/>
      </xdr:nvSpPr>
      <xdr:spPr>
        <a:xfrm>
          <a:off x="1822831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4635"/>
    <xdr:sp macro="" textlink="">
      <xdr:nvSpPr>
        <xdr:cNvPr id="604" name="テキスト ボックス 603">
          <a:extLst>
            <a:ext uri="{FF2B5EF4-FFF2-40B4-BE49-F238E27FC236}">
              <a16:creationId xmlns:a16="http://schemas.microsoft.com/office/drawing/2014/main" id="{C348060A-4176-482C-BBF4-9482922DB424}"/>
            </a:ext>
          </a:extLst>
        </xdr:cNvPr>
        <xdr:cNvSpPr txBox="1"/>
      </xdr:nvSpPr>
      <xdr:spPr>
        <a:xfrm>
          <a:off x="1743075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4635"/>
    <xdr:sp macro="" textlink="">
      <xdr:nvSpPr>
        <xdr:cNvPr id="605" name="テキスト ボックス 604">
          <a:extLst>
            <a:ext uri="{FF2B5EF4-FFF2-40B4-BE49-F238E27FC236}">
              <a16:creationId xmlns:a16="http://schemas.microsoft.com/office/drawing/2014/main" id="{1A456220-10C2-4E6F-8EC6-27A08F800BA6}"/>
            </a:ext>
          </a:extLst>
        </xdr:cNvPr>
        <xdr:cNvSpPr txBox="1"/>
      </xdr:nvSpPr>
      <xdr:spPr>
        <a:xfrm>
          <a:off x="1663319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36830</xdr:rowOff>
    </xdr:from>
    <xdr:to>
      <xdr:col>116</xdr:col>
      <xdr:colOff>114300</xdr:colOff>
      <xdr:row>63</xdr:row>
      <xdr:rowOff>138430</xdr:rowOff>
    </xdr:to>
    <xdr:sp macro="" textlink="">
      <xdr:nvSpPr>
        <xdr:cNvPr id="606" name="楕円 605">
          <a:extLst>
            <a:ext uri="{FF2B5EF4-FFF2-40B4-BE49-F238E27FC236}">
              <a16:creationId xmlns:a16="http://schemas.microsoft.com/office/drawing/2014/main" id="{E4BFB777-C2C1-4CC5-9C0D-F5C7A2B4E59C}"/>
            </a:ext>
          </a:extLst>
        </xdr:cNvPr>
        <xdr:cNvSpPr/>
      </xdr:nvSpPr>
      <xdr:spPr>
        <a:xfrm>
          <a:off x="19904710" y="108381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123190</xdr:rowOff>
    </xdr:from>
    <xdr:ext cx="469900" cy="254635"/>
    <xdr:sp macro="" textlink="">
      <xdr:nvSpPr>
        <xdr:cNvPr id="607" name="【保健センター・保健所】&#10;一人当たり面積該当値テキスト">
          <a:extLst>
            <a:ext uri="{FF2B5EF4-FFF2-40B4-BE49-F238E27FC236}">
              <a16:creationId xmlns:a16="http://schemas.microsoft.com/office/drawing/2014/main" id="{1176E6B5-CEFB-402E-A5A0-8C9E2A39FE2D}"/>
            </a:ext>
          </a:extLst>
        </xdr:cNvPr>
        <xdr:cNvSpPr txBox="1"/>
      </xdr:nvSpPr>
      <xdr:spPr>
        <a:xfrm>
          <a:off x="19985990" y="1075499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36830</xdr:rowOff>
    </xdr:from>
    <xdr:to>
      <xdr:col>112</xdr:col>
      <xdr:colOff>38100</xdr:colOff>
      <xdr:row>63</xdr:row>
      <xdr:rowOff>138430</xdr:rowOff>
    </xdr:to>
    <xdr:sp macro="" textlink="">
      <xdr:nvSpPr>
        <xdr:cNvPr id="608" name="楕円 607">
          <a:extLst>
            <a:ext uri="{FF2B5EF4-FFF2-40B4-BE49-F238E27FC236}">
              <a16:creationId xmlns:a16="http://schemas.microsoft.com/office/drawing/2014/main" id="{2E0D8B6A-090A-41AD-96BA-ABA3F54A596D}"/>
            </a:ext>
          </a:extLst>
        </xdr:cNvPr>
        <xdr:cNvSpPr/>
      </xdr:nvSpPr>
      <xdr:spPr>
        <a:xfrm>
          <a:off x="19161760" y="10838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87630</xdr:rowOff>
    </xdr:from>
    <xdr:to>
      <xdr:col>116</xdr:col>
      <xdr:colOff>63500</xdr:colOff>
      <xdr:row>63</xdr:row>
      <xdr:rowOff>87630</xdr:rowOff>
    </xdr:to>
    <xdr:cxnSp macro="">
      <xdr:nvCxnSpPr>
        <xdr:cNvPr id="609" name="直線コネクタ 608">
          <a:extLst>
            <a:ext uri="{FF2B5EF4-FFF2-40B4-BE49-F238E27FC236}">
              <a16:creationId xmlns:a16="http://schemas.microsoft.com/office/drawing/2014/main" id="{31A1A47B-17DB-4F9E-8B2B-5D037DC33E44}"/>
            </a:ext>
          </a:extLst>
        </xdr:cNvPr>
        <xdr:cNvCxnSpPr/>
      </xdr:nvCxnSpPr>
      <xdr:spPr>
        <a:xfrm>
          <a:off x="19204940" y="1089279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36830</xdr:rowOff>
    </xdr:from>
    <xdr:to>
      <xdr:col>107</xdr:col>
      <xdr:colOff>101600</xdr:colOff>
      <xdr:row>63</xdr:row>
      <xdr:rowOff>138430</xdr:rowOff>
    </xdr:to>
    <xdr:sp macro="" textlink="">
      <xdr:nvSpPr>
        <xdr:cNvPr id="610" name="楕円 609">
          <a:extLst>
            <a:ext uri="{FF2B5EF4-FFF2-40B4-BE49-F238E27FC236}">
              <a16:creationId xmlns:a16="http://schemas.microsoft.com/office/drawing/2014/main" id="{5846E759-A9CA-4332-8152-6C93415718A5}"/>
            </a:ext>
          </a:extLst>
        </xdr:cNvPr>
        <xdr:cNvSpPr/>
      </xdr:nvSpPr>
      <xdr:spPr>
        <a:xfrm>
          <a:off x="18345150" y="108381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87630</xdr:rowOff>
    </xdr:from>
    <xdr:to>
      <xdr:col>111</xdr:col>
      <xdr:colOff>177800</xdr:colOff>
      <xdr:row>63</xdr:row>
      <xdr:rowOff>87630</xdr:rowOff>
    </xdr:to>
    <xdr:cxnSp macro="">
      <xdr:nvCxnSpPr>
        <xdr:cNvPr id="611" name="直線コネクタ 610">
          <a:extLst>
            <a:ext uri="{FF2B5EF4-FFF2-40B4-BE49-F238E27FC236}">
              <a16:creationId xmlns:a16="http://schemas.microsoft.com/office/drawing/2014/main" id="{6DA505A3-8538-477D-BC7A-9B628B5517E9}"/>
            </a:ext>
          </a:extLst>
        </xdr:cNvPr>
        <xdr:cNvCxnSpPr/>
      </xdr:nvCxnSpPr>
      <xdr:spPr>
        <a:xfrm>
          <a:off x="18399760" y="1089279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44450</xdr:rowOff>
    </xdr:from>
    <xdr:to>
      <xdr:col>102</xdr:col>
      <xdr:colOff>165100</xdr:colOff>
      <xdr:row>63</xdr:row>
      <xdr:rowOff>146050</xdr:rowOff>
    </xdr:to>
    <xdr:sp macro="" textlink="">
      <xdr:nvSpPr>
        <xdr:cNvPr id="612" name="楕円 611">
          <a:extLst>
            <a:ext uri="{FF2B5EF4-FFF2-40B4-BE49-F238E27FC236}">
              <a16:creationId xmlns:a16="http://schemas.microsoft.com/office/drawing/2014/main" id="{15CEFF58-012B-4650-83D3-BC4023D58A44}"/>
            </a:ext>
          </a:extLst>
        </xdr:cNvPr>
        <xdr:cNvSpPr/>
      </xdr:nvSpPr>
      <xdr:spPr>
        <a:xfrm>
          <a:off x="17547590" y="10847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87630</xdr:rowOff>
    </xdr:from>
    <xdr:to>
      <xdr:col>107</xdr:col>
      <xdr:colOff>50800</xdr:colOff>
      <xdr:row>63</xdr:row>
      <xdr:rowOff>95250</xdr:rowOff>
    </xdr:to>
    <xdr:cxnSp macro="">
      <xdr:nvCxnSpPr>
        <xdr:cNvPr id="613" name="直線コネクタ 612">
          <a:extLst>
            <a:ext uri="{FF2B5EF4-FFF2-40B4-BE49-F238E27FC236}">
              <a16:creationId xmlns:a16="http://schemas.microsoft.com/office/drawing/2014/main" id="{B9DDE8FE-73EB-48E4-91E0-2E63F83E3DD6}"/>
            </a:ext>
          </a:extLst>
        </xdr:cNvPr>
        <xdr:cNvCxnSpPr/>
      </xdr:nvCxnSpPr>
      <xdr:spPr>
        <a:xfrm flipV="1">
          <a:off x="17602200" y="1089279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44450</xdr:rowOff>
    </xdr:from>
    <xdr:to>
      <xdr:col>98</xdr:col>
      <xdr:colOff>38100</xdr:colOff>
      <xdr:row>63</xdr:row>
      <xdr:rowOff>146050</xdr:rowOff>
    </xdr:to>
    <xdr:sp macro="" textlink="">
      <xdr:nvSpPr>
        <xdr:cNvPr id="614" name="楕円 613">
          <a:extLst>
            <a:ext uri="{FF2B5EF4-FFF2-40B4-BE49-F238E27FC236}">
              <a16:creationId xmlns:a16="http://schemas.microsoft.com/office/drawing/2014/main" id="{227BB015-1894-47A9-8CCE-BC8A028861FB}"/>
            </a:ext>
          </a:extLst>
        </xdr:cNvPr>
        <xdr:cNvSpPr/>
      </xdr:nvSpPr>
      <xdr:spPr>
        <a:xfrm>
          <a:off x="16761460" y="10847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95250</xdr:rowOff>
    </xdr:from>
    <xdr:to>
      <xdr:col>102</xdr:col>
      <xdr:colOff>114300</xdr:colOff>
      <xdr:row>63</xdr:row>
      <xdr:rowOff>95250</xdr:rowOff>
    </xdr:to>
    <xdr:cxnSp macro="">
      <xdr:nvCxnSpPr>
        <xdr:cNvPr id="615" name="直線コネクタ 614">
          <a:extLst>
            <a:ext uri="{FF2B5EF4-FFF2-40B4-BE49-F238E27FC236}">
              <a16:creationId xmlns:a16="http://schemas.microsoft.com/office/drawing/2014/main" id="{1F34789C-21C5-450A-9EDA-6DE9F1963610}"/>
            </a:ext>
          </a:extLst>
        </xdr:cNvPr>
        <xdr:cNvCxnSpPr/>
      </xdr:nvCxnSpPr>
      <xdr:spPr>
        <a:xfrm>
          <a:off x="16804640" y="1089279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21590</xdr:rowOff>
    </xdr:from>
    <xdr:ext cx="469900" cy="259080"/>
    <xdr:sp macro="" textlink="">
      <xdr:nvSpPr>
        <xdr:cNvPr id="616" name="n_1aveValue【保健センター・保健所】&#10;一人当たり面積">
          <a:extLst>
            <a:ext uri="{FF2B5EF4-FFF2-40B4-BE49-F238E27FC236}">
              <a16:creationId xmlns:a16="http://schemas.microsoft.com/office/drawing/2014/main" id="{82D49197-3890-4899-9350-9157E93EFD07}"/>
            </a:ext>
          </a:extLst>
        </xdr:cNvPr>
        <xdr:cNvSpPr txBox="1"/>
      </xdr:nvSpPr>
      <xdr:spPr>
        <a:xfrm>
          <a:off x="18982055" y="10304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29210</xdr:rowOff>
    </xdr:from>
    <xdr:ext cx="465455" cy="254635"/>
    <xdr:sp macro="" textlink="">
      <xdr:nvSpPr>
        <xdr:cNvPr id="617" name="n_2aveValue【保健センター・保健所】&#10;一人当たり面積">
          <a:extLst>
            <a:ext uri="{FF2B5EF4-FFF2-40B4-BE49-F238E27FC236}">
              <a16:creationId xmlns:a16="http://schemas.microsoft.com/office/drawing/2014/main" id="{FD85684B-1B62-446E-AB6E-6A8D3E927F7D}"/>
            </a:ext>
          </a:extLst>
        </xdr:cNvPr>
        <xdr:cNvSpPr txBox="1"/>
      </xdr:nvSpPr>
      <xdr:spPr>
        <a:xfrm>
          <a:off x="18181955" y="103143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82550</xdr:rowOff>
    </xdr:from>
    <xdr:ext cx="465455" cy="259080"/>
    <xdr:sp macro="" textlink="">
      <xdr:nvSpPr>
        <xdr:cNvPr id="618" name="n_3aveValue【保健センター・保健所】&#10;一人当たり面積">
          <a:extLst>
            <a:ext uri="{FF2B5EF4-FFF2-40B4-BE49-F238E27FC236}">
              <a16:creationId xmlns:a16="http://schemas.microsoft.com/office/drawing/2014/main" id="{660C16F8-EE8C-4E9B-9645-52A8BE701719}"/>
            </a:ext>
          </a:extLst>
        </xdr:cNvPr>
        <xdr:cNvSpPr txBox="1"/>
      </xdr:nvSpPr>
      <xdr:spPr>
        <a:xfrm>
          <a:off x="17384395" y="103714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90170</xdr:rowOff>
    </xdr:from>
    <xdr:ext cx="465455" cy="259080"/>
    <xdr:sp macro="" textlink="">
      <xdr:nvSpPr>
        <xdr:cNvPr id="619" name="n_4aveValue【保健センター・保健所】&#10;一人当たり面積">
          <a:extLst>
            <a:ext uri="{FF2B5EF4-FFF2-40B4-BE49-F238E27FC236}">
              <a16:creationId xmlns:a16="http://schemas.microsoft.com/office/drawing/2014/main" id="{97F16081-72EC-4C1E-ACA6-0CC16979D136}"/>
            </a:ext>
          </a:extLst>
        </xdr:cNvPr>
        <xdr:cNvSpPr txBox="1"/>
      </xdr:nvSpPr>
      <xdr:spPr>
        <a:xfrm>
          <a:off x="16588740" y="103809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129540</xdr:rowOff>
    </xdr:from>
    <xdr:ext cx="469900" cy="259080"/>
    <xdr:sp macro="" textlink="">
      <xdr:nvSpPr>
        <xdr:cNvPr id="620" name="n_1mainValue【保健センター・保健所】&#10;一人当たり面積">
          <a:extLst>
            <a:ext uri="{FF2B5EF4-FFF2-40B4-BE49-F238E27FC236}">
              <a16:creationId xmlns:a16="http://schemas.microsoft.com/office/drawing/2014/main" id="{9042D374-AEE1-4D96-97AB-9451DB9BEC4C}"/>
            </a:ext>
          </a:extLst>
        </xdr:cNvPr>
        <xdr:cNvSpPr txBox="1"/>
      </xdr:nvSpPr>
      <xdr:spPr>
        <a:xfrm>
          <a:off x="18982055" y="1093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129540</xdr:rowOff>
    </xdr:from>
    <xdr:ext cx="465455" cy="259080"/>
    <xdr:sp macro="" textlink="">
      <xdr:nvSpPr>
        <xdr:cNvPr id="621" name="n_2mainValue【保健センター・保健所】&#10;一人当たり面積">
          <a:extLst>
            <a:ext uri="{FF2B5EF4-FFF2-40B4-BE49-F238E27FC236}">
              <a16:creationId xmlns:a16="http://schemas.microsoft.com/office/drawing/2014/main" id="{060970F1-24BF-4E86-8B24-CA9C532E1E93}"/>
            </a:ext>
          </a:extLst>
        </xdr:cNvPr>
        <xdr:cNvSpPr txBox="1"/>
      </xdr:nvSpPr>
      <xdr:spPr>
        <a:xfrm>
          <a:off x="18181955" y="109347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137160</xdr:rowOff>
    </xdr:from>
    <xdr:ext cx="465455" cy="259080"/>
    <xdr:sp macro="" textlink="">
      <xdr:nvSpPr>
        <xdr:cNvPr id="622" name="n_3mainValue【保健センター・保健所】&#10;一人当たり面積">
          <a:extLst>
            <a:ext uri="{FF2B5EF4-FFF2-40B4-BE49-F238E27FC236}">
              <a16:creationId xmlns:a16="http://schemas.microsoft.com/office/drawing/2014/main" id="{F7F101D2-9B5A-4E9D-A701-CAE44D850DC7}"/>
            </a:ext>
          </a:extLst>
        </xdr:cNvPr>
        <xdr:cNvSpPr txBox="1"/>
      </xdr:nvSpPr>
      <xdr:spPr>
        <a:xfrm>
          <a:off x="17384395" y="109347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137160</xdr:rowOff>
    </xdr:from>
    <xdr:ext cx="465455" cy="259080"/>
    <xdr:sp macro="" textlink="">
      <xdr:nvSpPr>
        <xdr:cNvPr id="623" name="n_4mainValue【保健センター・保健所】&#10;一人当たり面積">
          <a:extLst>
            <a:ext uri="{FF2B5EF4-FFF2-40B4-BE49-F238E27FC236}">
              <a16:creationId xmlns:a16="http://schemas.microsoft.com/office/drawing/2014/main" id="{71328DC7-0413-4728-B6A1-7FE90FD5BDFF}"/>
            </a:ext>
          </a:extLst>
        </xdr:cNvPr>
        <xdr:cNvSpPr txBox="1"/>
      </xdr:nvSpPr>
      <xdr:spPr>
        <a:xfrm>
          <a:off x="16588740" y="109347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C89E9A67-1F67-4E75-AF5E-B91B14C4FA5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5FC5193E-AB25-4C79-AF38-F647F5E82466}"/>
            </a:ext>
          </a:extLst>
        </xdr:cNvPr>
        <xdr:cNvSpPr/>
      </xdr:nvSpPr>
      <xdr:spPr>
        <a:xfrm>
          <a:off x="113157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9FF322DE-1DE6-4B2C-922A-B3E51E2D9356}"/>
            </a:ext>
          </a:extLst>
        </xdr:cNvPr>
        <xdr:cNvSpPr/>
      </xdr:nvSpPr>
      <xdr:spPr>
        <a:xfrm>
          <a:off x="113157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C2E65487-740D-497D-B448-DF18991B1840}"/>
            </a:ext>
          </a:extLst>
        </xdr:cNvPr>
        <xdr:cNvSpPr/>
      </xdr:nvSpPr>
      <xdr:spPr>
        <a:xfrm>
          <a:off x="122326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17F07B1C-1F6A-424D-9749-1420F5B84E60}"/>
            </a:ext>
          </a:extLst>
        </xdr:cNvPr>
        <xdr:cNvSpPr/>
      </xdr:nvSpPr>
      <xdr:spPr>
        <a:xfrm>
          <a:off x="122326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3F4BF175-FA50-4E7D-8936-A19E4074405E}"/>
            </a:ext>
          </a:extLst>
        </xdr:cNvPr>
        <xdr:cNvSpPr/>
      </xdr:nvSpPr>
      <xdr:spPr>
        <a:xfrm>
          <a:off x="132613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D0C9EC92-DB0F-4124-A7A6-FDBD9A94175A}"/>
            </a:ext>
          </a:extLst>
        </xdr:cNvPr>
        <xdr:cNvSpPr/>
      </xdr:nvSpPr>
      <xdr:spPr>
        <a:xfrm>
          <a:off x="132613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71B1BAE3-EC03-4DE8-8E8B-6FA5FCA8D2FB}"/>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C11A0AB6-2D1D-448A-A25C-48DF548EF75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BC36CBC6-0AEF-4B05-BAAC-700CEAABFA21}"/>
            </a:ext>
          </a:extLst>
        </xdr:cNvPr>
        <xdr:cNvSpPr/>
      </xdr:nvSpPr>
      <xdr:spPr>
        <a:xfrm>
          <a:off x="165900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30A859C9-3269-428F-9BE6-AC9141A94F68}"/>
            </a:ext>
          </a:extLst>
        </xdr:cNvPr>
        <xdr:cNvSpPr/>
      </xdr:nvSpPr>
      <xdr:spPr>
        <a:xfrm>
          <a:off x="165900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6D724DAC-ACAE-4893-9A5E-73995FAEDA04}"/>
            </a:ext>
          </a:extLst>
        </xdr:cNvPr>
        <xdr:cNvSpPr/>
      </xdr:nvSpPr>
      <xdr:spPr>
        <a:xfrm>
          <a:off x="174879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2402E889-6EAF-4ABB-9642-3B97082353B1}"/>
            </a:ext>
          </a:extLst>
        </xdr:cNvPr>
        <xdr:cNvSpPr/>
      </xdr:nvSpPr>
      <xdr:spPr>
        <a:xfrm>
          <a:off x="174879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FD3905E8-984B-4C4D-9CA4-24189EC5F3B7}"/>
            </a:ext>
          </a:extLst>
        </xdr:cNvPr>
        <xdr:cNvSpPr/>
      </xdr:nvSpPr>
      <xdr:spPr>
        <a:xfrm>
          <a:off x="185166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87C5F5C6-335F-4A0E-8F3E-5DABF4211C7A}"/>
            </a:ext>
          </a:extLst>
        </xdr:cNvPr>
        <xdr:cNvSpPr/>
      </xdr:nvSpPr>
      <xdr:spPr>
        <a:xfrm>
          <a:off x="185166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FD04CBA0-BC2B-4D96-979F-34E54F8CC94D}"/>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2DDFC848-B075-49FE-9B41-271F01C581D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E84EB4E7-546E-4232-94B5-ADAF14BC523E}"/>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6A1A045F-C19B-452A-BB5F-12D3ED1B1607}"/>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FE9D55A3-0DA4-4992-8C17-EE971BEF928B}"/>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E2A0BC87-BC35-4228-89D9-16C37FE95DBA}"/>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09B3EB97-7CA1-4206-8542-FDEF57707231}"/>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0E51994C-94C8-491A-86FE-F803BF425392}"/>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C1F55E59-9372-4A79-BCBC-B745A0D16FDB}"/>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005" cy="225425"/>
    <xdr:sp macro="" textlink="">
      <xdr:nvSpPr>
        <xdr:cNvPr id="648" name="テキスト ボックス 647">
          <a:extLst>
            <a:ext uri="{FF2B5EF4-FFF2-40B4-BE49-F238E27FC236}">
              <a16:creationId xmlns:a16="http://schemas.microsoft.com/office/drawing/2014/main" id="{5AAC60D7-2C30-4738-8F75-6072BAB399F4}"/>
            </a:ext>
          </a:extLst>
        </xdr:cNvPr>
        <xdr:cNvSpPr txBox="1"/>
      </xdr:nvSpPr>
      <xdr:spPr>
        <a:xfrm>
          <a:off x="1116584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BC9550A1-D1DD-41B1-BEF8-86C9523F6227}"/>
            </a:ext>
          </a:extLst>
        </xdr:cNvPr>
        <xdr:cNvCxnSpPr/>
      </xdr:nvCxnSpPr>
      <xdr:spPr>
        <a:xfrm>
          <a:off x="1120394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650" name="テキスト ボックス 649">
          <a:extLst>
            <a:ext uri="{FF2B5EF4-FFF2-40B4-BE49-F238E27FC236}">
              <a16:creationId xmlns:a16="http://schemas.microsoft.com/office/drawing/2014/main" id="{5BEFCADD-2588-4C6F-B081-F377C98B926B}"/>
            </a:ext>
          </a:extLst>
        </xdr:cNvPr>
        <xdr:cNvSpPr txBox="1"/>
      </xdr:nvSpPr>
      <xdr:spPr>
        <a:xfrm>
          <a:off x="10801350" y="18909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51" name="直線コネクタ 650">
          <a:extLst>
            <a:ext uri="{FF2B5EF4-FFF2-40B4-BE49-F238E27FC236}">
              <a16:creationId xmlns:a16="http://schemas.microsoft.com/office/drawing/2014/main" id="{C4E018AB-8E28-4B5E-8F72-1E048EA14565}"/>
            </a:ext>
          </a:extLst>
        </xdr:cNvPr>
        <xdr:cNvCxnSpPr/>
      </xdr:nvCxnSpPr>
      <xdr:spPr>
        <a:xfrm>
          <a:off x="1120394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2915" cy="254635"/>
    <xdr:sp macro="" textlink="">
      <xdr:nvSpPr>
        <xdr:cNvPr id="652" name="テキスト ボックス 651">
          <a:extLst>
            <a:ext uri="{FF2B5EF4-FFF2-40B4-BE49-F238E27FC236}">
              <a16:creationId xmlns:a16="http://schemas.microsoft.com/office/drawing/2014/main" id="{2EFDA4C9-A079-48EC-A153-725B5E9E213C}"/>
            </a:ext>
          </a:extLst>
        </xdr:cNvPr>
        <xdr:cNvSpPr txBox="1"/>
      </xdr:nvSpPr>
      <xdr:spPr>
        <a:xfrm>
          <a:off x="10801350" y="1857946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53" name="直線コネクタ 652">
          <a:extLst>
            <a:ext uri="{FF2B5EF4-FFF2-40B4-BE49-F238E27FC236}">
              <a16:creationId xmlns:a16="http://schemas.microsoft.com/office/drawing/2014/main" id="{84AAEFD1-90B3-4168-84CA-1C1FE38E3323}"/>
            </a:ext>
          </a:extLst>
        </xdr:cNvPr>
        <xdr:cNvCxnSpPr/>
      </xdr:nvCxnSpPr>
      <xdr:spPr>
        <a:xfrm>
          <a:off x="1120394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54" name="テキスト ボックス 653">
          <a:extLst>
            <a:ext uri="{FF2B5EF4-FFF2-40B4-BE49-F238E27FC236}">
              <a16:creationId xmlns:a16="http://schemas.microsoft.com/office/drawing/2014/main" id="{2E8C8CA9-004A-44C5-8EAB-4D41ADC14EDF}"/>
            </a:ext>
          </a:extLst>
        </xdr:cNvPr>
        <xdr:cNvSpPr txBox="1"/>
      </xdr:nvSpPr>
      <xdr:spPr>
        <a:xfrm>
          <a:off x="1084262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55" name="直線コネクタ 654">
          <a:extLst>
            <a:ext uri="{FF2B5EF4-FFF2-40B4-BE49-F238E27FC236}">
              <a16:creationId xmlns:a16="http://schemas.microsoft.com/office/drawing/2014/main" id="{D42BD553-A475-45B3-BDAD-5164A66C66EE}"/>
            </a:ext>
          </a:extLst>
        </xdr:cNvPr>
        <xdr:cNvCxnSpPr/>
      </xdr:nvCxnSpPr>
      <xdr:spPr>
        <a:xfrm>
          <a:off x="1120394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4635"/>
    <xdr:sp macro="" textlink="">
      <xdr:nvSpPr>
        <xdr:cNvPr id="656" name="テキスト ボックス 655">
          <a:extLst>
            <a:ext uri="{FF2B5EF4-FFF2-40B4-BE49-F238E27FC236}">
              <a16:creationId xmlns:a16="http://schemas.microsoft.com/office/drawing/2014/main" id="{62C7DB80-6981-4EE3-A07D-6E6479FF1B08}"/>
            </a:ext>
          </a:extLst>
        </xdr:cNvPr>
        <xdr:cNvSpPr txBox="1"/>
      </xdr:nvSpPr>
      <xdr:spPr>
        <a:xfrm>
          <a:off x="10842625" y="1792478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57" name="直線コネクタ 656">
          <a:extLst>
            <a:ext uri="{FF2B5EF4-FFF2-40B4-BE49-F238E27FC236}">
              <a16:creationId xmlns:a16="http://schemas.microsoft.com/office/drawing/2014/main" id="{1438E00B-F614-45E7-9C51-280C24FC0EE6}"/>
            </a:ext>
          </a:extLst>
        </xdr:cNvPr>
        <xdr:cNvCxnSpPr/>
      </xdr:nvCxnSpPr>
      <xdr:spPr>
        <a:xfrm>
          <a:off x="1120394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58" name="テキスト ボックス 657">
          <a:extLst>
            <a:ext uri="{FF2B5EF4-FFF2-40B4-BE49-F238E27FC236}">
              <a16:creationId xmlns:a16="http://schemas.microsoft.com/office/drawing/2014/main" id="{83EE7425-4533-4CD7-8024-C6C13EFF2582}"/>
            </a:ext>
          </a:extLst>
        </xdr:cNvPr>
        <xdr:cNvSpPr txBox="1"/>
      </xdr:nvSpPr>
      <xdr:spPr>
        <a:xfrm>
          <a:off x="1084262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59" name="直線コネクタ 658">
          <a:extLst>
            <a:ext uri="{FF2B5EF4-FFF2-40B4-BE49-F238E27FC236}">
              <a16:creationId xmlns:a16="http://schemas.microsoft.com/office/drawing/2014/main" id="{2C90EBAB-E578-4B0E-8EC3-2652CE7CEC4F}"/>
            </a:ext>
          </a:extLst>
        </xdr:cNvPr>
        <xdr:cNvCxnSpPr/>
      </xdr:nvCxnSpPr>
      <xdr:spPr>
        <a:xfrm>
          <a:off x="1120394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60" name="テキスト ボックス 659">
          <a:extLst>
            <a:ext uri="{FF2B5EF4-FFF2-40B4-BE49-F238E27FC236}">
              <a16:creationId xmlns:a16="http://schemas.microsoft.com/office/drawing/2014/main" id="{9A2EEF58-A72A-4D9E-820E-17A1409B1DC7}"/>
            </a:ext>
          </a:extLst>
        </xdr:cNvPr>
        <xdr:cNvSpPr txBox="1"/>
      </xdr:nvSpPr>
      <xdr:spPr>
        <a:xfrm>
          <a:off x="1084262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61" name="直線コネクタ 660">
          <a:extLst>
            <a:ext uri="{FF2B5EF4-FFF2-40B4-BE49-F238E27FC236}">
              <a16:creationId xmlns:a16="http://schemas.microsoft.com/office/drawing/2014/main" id="{0A9711F2-B5BC-49A1-884E-7032CEDDAD3F}"/>
            </a:ext>
          </a:extLst>
        </xdr:cNvPr>
        <xdr:cNvCxnSpPr/>
      </xdr:nvCxnSpPr>
      <xdr:spPr>
        <a:xfrm>
          <a:off x="1120394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4645" cy="254635"/>
    <xdr:sp macro="" textlink="">
      <xdr:nvSpPr>
        <xdr:cNvPr id="662" name="テキスト ボックス 661">
          <a:extLst>
            <a:ext uri="{FF2B5EF4-FFF2-40B4-BE49-F238E27FC236}">
              <a16:creationId xmlns:a16="http://schemas.microsoft.com/office/drawing/2014/main" id="{F5D5902D-5892-4497-9482-4483A7D9D637}"/>
            </a:ext>
          </a:extLst>
        </xdr:cNvPr>
        <xdr:cNvSpPr txBox="1"/>
      </xdr:nvSpPr>
      <xdr:spPr>
        <a:xfrm>
          <a:off x="10904855" y="16946245"/>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F53123B2-FA12-4CCB-804E-6E7CC71DA95D}"/>
            </a:ext>
          </a:extLst>
        </xdr:cNvPr>
        <xdr:cNvCxnSpPr/>
      </xdr:nvCxnSpPr>
      <xdr:spPr>
        <a:xfrm>
          <a:off x="1120394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庁舎】&#10;有形固定資産減価償却率グラフ枠">
          <a:extLst>
            <a:ext uri="{FF2B5EF4-FFF2-40B4-BE49-F238E27FC236}">
              <a16:creationId xmlns:a16="http://schemas.microsoft.com/office/drawing/2014/main" id="{6C84DA0C-34B5-44F7-AF53-822BC761A0A9}"/>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169545</xdr:rowOff>
    </xdr:from>
    <xdr:to>
      <xdr:col>85</xdr:col>
      <xdr:colOff>126365</xdr:colOff>
      <xdr:row>108</xdr:row>
      <xdr:rowOff>17780</xdr:rowOff>
    </xdr:to>
    <xdr:cxnSp macro="">
      <xdr:nvCxnSpPr>
        <xdr:cNvPr id="665" name="直線コネクタ 664">
          <a:extLst>
            <a:ext uri="{FF2B5EF4-FFF2-40B4-BE49-F238E27FC236}">
              <a16:creationId xmlns:a16="http://schemas.microsoft.com/office/drawing/2014/main" id="{E3C604AD-6F95-4E87-BACB-D4D26D3D8C95}"/>
            </a:ext>
          </a:extLst>
        </xdr:cNvPr>
        <xdr:cNvCxnSpPr/>
      </xdr:nvCxnSpPr>
      <xdr:spPr>
        <a:xfrm flipV="1">
          <a:off x="14703425" y="17318355"/>
          <a:ext cx="0" cy="1219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20955</xdr:rowOff>
    </xdr:from>
    <xdr:ext cx="405130" cy="254635"/>
    <xdr:sp macro="" textlink="">
      <xdr:nvSpPr>
        <xdr:cNvPr id="666" name="【庁舎】&#10;有形固定資産減価償却率最小値テキスト">
          <a:extLst>
            <a:ext uri="{FF2B5EF4-FFF2-40B4-BE49-F238E27FC236}">
              <a16:creationId xmlns:a16="http://schemas.microsoft.com/office/drawing/2014/main" id="{C83705C8-FB19-4DA6-8C67-6A189A232CFD}"/>
            </a:ext>
          </a:extLst>
        </xdr:cNvPr>
        <xdr:cNvSpPr txBox="1"/>
      </xdr:nvSpPr>
      <xdr:spPr>
        <a:xfrm>
          <a:off x="14742160" y="1853374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17780</xdr:rowOff>
    </xdr:from>
    <xdr:to>
      <xdr:col>86</xdr:col>
      <xdr:colOff>25400</xdr:colOff>
      <xdr:row>108</xdr:row>
      <xdr:rowOff>17780</xdr:rowOff>
    </xdr:to>
    <xdr:cxnSp macro="">
      <xdr:nvCxnSpPr>
        <xdr:cNvPr id="667" name="直線コネクタ 666">
          <a:extLst>
            <a:ext uri="{FF2B5EF4-FFF2-40B4-BE49-F238E27FC236}">
              <a16:creationId xmlns:a16="http://schemas.microsoft.com/office/drawing/2014/main" id="{CADE7CA7-744B-47C1-8268-49F92FE057E8}"/>
            </a:ext>
          </a:extLst>
        </xdr:cNvPr>
        <xdr:cNvCxnSpPr/>
      </xdr:nvCxnSpPr>
      <xdr:spPr>
        <a:xfrm>
          <a:off x="14611350" y="185381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116205</xdr:rowOff>
    </xdr:from>
    <xdr:ext cx="405130" cy="259080"/>
    <xdr:sp macro="" textlink="">
      <xdr:nvSpPr>
        <xdr:cNvPr id="668" name="【庁舎】&#10;有形固定資産減価償却率最大値テキスト">
          <a:extLst>
            <a:ext uri="{FF2B5EF4-FFF2-40B4-BE49-F238E27FC236}">
              <a16:creationId xmlns:a16="http://schemas.microsoft.com/office/drawing/2014/main" id="{F3A638E5-C5E2-4949-83C4-BFC925D3F191}"/>
            </a:ext>
          </a:extLst>
        </xdr:cNvPr>
        <xdr:cNvSpPr txBox="1"/>
      </xdr:nvSpPr>
      <xdr:spPr>
        <a:xfrm>
          <a:off x="14742160" y="17089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169545</xdr:rowOff>
    </xdr:from>
    <xdr:to>
      <xdr:col>86</xdr:col>
      <xdr:colOff>25400</xdr:colOff>
      <xdr:row>100</xdr:row>
      <xdr:rowOff>169545</xdr:rowOff>
    </xdr:to>
    <xdr:cxnSp macro="">
      <xdr:nvCxnSpPr>
        <xdr:cNvPr id="669" name="直線コネクタ 668">
          <a:extLst>
            <a:ext uri="{FF2B5EF4-FFF2-40B4-BE49-F238E27FC236}">
              <a16:creationId xmlns:a16="http://schemas.microsoft.com/office/drawing/2014/main" id="{F41935A2-3660-4B70-8228-FCC9E9E68E10}"/>
            </a:ext>
          </a:extLst>
        </xdr:cNvPr>
        <xdr:cNvCxnSpPr/>
      </xdr:nvCxnSpPr>
      <xdr:spPr>
        <a:xfrm>
          <a:off x="14611350" y="173183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116840</xdr:rowOff>
    </xdr:from>
    <xdr:ext cx="405130" cy="259080"/>
    <xdr:sp macro="" textlink="">
      <xdr:nvSpPr>
        <xdr:cNvPr id="670" name="【庁舎】&#10;有形固定資産減価償却率平均値テキスト">
          <a:extLst>
            <a:ext uri="{FF2B5EF4-FFF2-40B4-BE49-F238E27FC236}">
              <a16:creationId xmlns:a16="http://schemas.microsoft.com/office/drawing/2014/main" id="{491D816F-A828-4605-BDE2-1F6F7099A096}"/>
            </a:ext>
          </a:extLst>
        </xdr:cNvPr>
        <xdr:cNvSpPr txBox="1"/>
      </xdr:nvSpPr>
      <xdr:spPr>
        <a:xfrm>
          <a:off x="14742160" y="176047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671" name="フローチャート: 判断 670">
          <a:extLst>
            <a:ext uri="{FF2B5EF4-FFF2-40B4-BE49-F238E27FC236}">
              <a16:creationId xmlns:a16="http://schemas.microsoft.com/office/drawing/2014/main" id="{8A9E8D25-8650-4789-A9BB-9EAB84F9496D}"/>
            </a:ext>
          </a:extLst>
        </xdr:cNvPr>
        <xdr:cNvSpPr/>
      </xdr:nvSpPr>
      <xdr:spPr>
        <a:xfrm>
          <a:off x="14649450" y="177571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121920</xdr:rowOff>
    </xdr:from>
    <xdr:to>
      <xdr:col>81</xdr:col>
      <xdr:colOff>101600</xdr:colOff>
      <xdr:row>104</xdr:row>
      <xdr:rowOff>52070</xdr:rowOff>
    </xdr:to>
    <xdr:sp macro="" textlink="">
      <xdr:nvSpPr>
        <xdr:cNvPr id="672" name="フローチャート: 判断 671">
          <a:extLst>
            <a:ext uri="{FF2B5EF4-FFF2-40B4-BE49-F238E27FC236}">
              <a16:creationId xmlns:a16="http://schemas.microsoft.com/office/drawing/2014/main" id="{833AEF2B-B6D5-44B2-AEF7-05EBA839358B}"/>
            </a:ext>
          </a:extLst>
        </xdr:cNvPr>
        <xdr:cNvSpPr/>
      </xdr:nvSpPr>
      <xdr:spPr>
        <a:xfrm>
          <a:off x="13887450" y="177831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88900</xdr:rowOff>
    </xdr:from>
    <xdr:to>
      <xdr:col>76</xdr:col>
      <xdr:colOff>165100</xdr:colOff>
      <xdr:row>104</xdr:row>
      <xdr:rowOff>19050</xdr:rowOff>
    </xdr:to>
    <xdr:sp macro="" textlink="">
      <xdr:nvSpPr>
        <xdr:cNvPr id="673" name="フローチャート: 判断 672">
          <a:extLst>
            <a:ext uri="{FF2B5EF4-FFF2-40B4-BE49-F238E27FC236}">
              <a16:creationId xmlns:a16="http://schemas.microsoft.com/office/drawing/2014/main" id="{8337FD92-7BA6-4F0F-9173-1980E0ADA978}"/>
            </a:ext>
          </a:extLst>
        </xdr:cNvPr>
        <xdr:cNvSpPr/>
      </xdr:nvSpPr>
      <xdr:spPr>
        <a:xfrm>
          <a:off x="13089890" y="1775206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143510</xdr:rowOff>
    </xdr:from>
    <xdr:to>
      <xdr:col>72</xdr:col>
      <xdr:colOff>38100</xdr:colOff>
      <xdr:row>104</xdr:row>
      <xdr:rowOff>73025</xdr:rowOff>
    </xdr:to>
    <xdr:sp macro="" textlink="">
      <xdr:nvSpPr>
        <xdr:cNvPr id="674" name="フローチャート: 判断 673">
          <a:extLst>
            <a:ext uri="{FF2B5EF4-FFF2-40B4-BE49-F238E27FC236}">
              <a16:creationId xmlns:a16="http://schemas.microsoft.com/office/drawing/2014/main" id="{84544A67-15B9-462B-AE12-92832AEBC0C7}"/>
            </a:ext>
          </a:extLst>
        </xdr:cNvPr>
        <xdr:cNvSpPr/>
      </xdr:nvSpPr>
      <xdr:spPr>
        <a:xfrm>
          <a:off x="12303760" y="17800955"/>
          <a:ext cx="787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123190</xdr:rowOff>
    </xdr:from>
    <xdr:to>
      <xdr:col>67</xdr:col>
      <xdr:colOff>101600</xdr:colOff>
      <xdr:row>104</xdr:row>
      <xdr:rowOff>53340</xdr:rowOff>
    </xdr:to>
    <xdr:sp macro="" textlink="">
      <xdr:nvSpPr>
        <xdr:cNvPr id="675" name="フローチャート: 判断 674">
          <a:extLst>
            <a:ext uri="{FF2B5EF4-FFF2-40B4-BE49-F238E27FC236}">
              <a16:creationId xmlns:a16="http://schemas.microsoft.com/office/drawing/2014/main" id="{4ECE1C29-417F-4008-8834-E1B29D163807}"/>
            </a:ext>
          </a:extLst>
        </xdr:cNvPr>
        <xdr:cNvSpPr/>
      </xdr:nvSpPr>
      <xdr:spPr>
        <a:xfrm>
          <a:off x="11487150" y="177844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6E919A71-D9EA-4D76-AD85-F9649D6425B1}"/>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AD44A3EC-827E-4081-9DF6-2A315B8DA95B}"/>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8" name="テキスト ボックス 677">
          <a:extLst>
            <a:ext uri="{FF2B5EF4-FFF2-40B4-BE49-F238E27FC236}">
              <a16:creationId xmlns:a16="http://schemas.microsoft.com/office/drawing/2014/main" id="{56725923-3B3D-42E6-A69F-FD675A39DB28}"/>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79" name="テキスト ボックス 678">
          <a:extLst>
            <a:ext uri="{FF2B5EF4-FFF2-40B4-BE49-F238E27FC236}">
              <a16:creationId xmlns:a16="http://schemas.microsoft.com/office/drawing/2014/main" id="{23820558-9AE7-4B6E-8BBB-7A90EF3B416C}"/>
            </a:ext>
          </a:extLst>
        </xdr:cNvPr>
        <xdr:cNvSpPr txBox="1"/>
      </xdr:nvSpPr>
      <xdr:spPr>
        <a:xfrm>
          <a:off x="12175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0" name="テキスト ボックス 679">
          <a:extLst>
            <a:ext uri="{FF2B5EF4-FFF2-40B4-BE49-F238E27FC236}">
              <a16:creationId xmlns:a16="http://schemas.microsoft.com/office/drawing/2014/main" id="{396C2580-8894-4BFA-A867-D857C25E6B4C}"/>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110490</xdr:rowOff>
    </xdr:from>
    <xdr:to>
      <xdr:col>85</xdr:col>
      <xdr:colOff>177800</xdr:colOff>
      <xdr:row>105</xdr:row>
      <xdr:rowOff>40640</xdr:rowOff>
    </xdr:to>
    <xdr:sp macro="" textlink="">
      <xdr:nvSpPr>
        <xdr:cNvPr id="681" name="楕円 680">
          <a:extLst>
            <a:ext uri="{FF2B5EF4-FFF2-40B4-BE49-F238E27FC236}">
              <a16:creationId xmlns:a16="http://schemas.microsoft.com/office/drawing/2014/main" id="{34485C72-6DF4-4E61-9E9F-0A9EE65CFF31}"/>
            </a:ext>
          </a:extLst>
        </xdr:cNvPr>
        <xdr:cNvSpPr/>
      </xdr:nvSpPr>
      <xdr:spPr>
        <a:xfrm>
          <a:off x="14649450" y="179412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88900</xdr:rowOff>
    </xdr:from>
    <xdr:ext cx="405130" cy="254635"/>
    <xdr:sp macro="" textlink="">
      <xdr:nvSpPr>
        <xdr:cNvPr id="682" name="【庁舎】&#10;有形固定資産減価償却率該当値テキスト">
          <a:extLst>
            <a:ext uri="{FF2B5EF4-FFF2-40B4-BE49-F238E27FC236}">
              <a16:creationId xmlns:a16="http://schemas.microsoft.com/office/drawing/2014/main" id="{0090AFAA-A4B5-48B3-8F76-47ACAB045638}"/>
            </a:ext>
          </a:extLst>
        </xdr:cNvPr>
        <xdr:cNvSpPr txBox="1"/>
      </xdr:nvSpPr>
      <xdr:spPr>
        <a:xfrm>
          <a:off x="14742160" y="179235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66040</xdr:rowOff>
    </xdr:from>
    <xdr:to>
      <xdr:col>81</xdr:col>
      <xdr:colOff>101600</xdr:colOff>
      <xdr:row>104</xdr:row>
      <xdr:rowOff>167640</xdr:rowOff>
    </xdr:to>
    <xdr:sp macro="" textlink="">
      <xdr:nvSpPr>
        <xdr:cNvPr id="683" name="楕円 682">
          <a:extLst>
            <a:ext uri="{FF2B5EF4-FFF2-40B4-BE49-F238E27FC236}">
              <a16:creationId xmlns:a16="http://schemas.microsoft.com/office/drawing/2014/main" id="{B2870016-D72A-4B67-A3D2-81CA7A52A816}"/>
            </a:ext>
          </a:extLst>
        </xdr:cNvPr>
        <xdr:cNvSpPr/>
      </xdr:nvSpPr>
      <xdr:spPr>
        <a:xfrm>
          <a:off x="13887450" y="178949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116840</xdr:rowOff>
    </xdr:from>
    <xdr:to>
      <xdr:col>85</xdr:col>
      <xdr:colOff>127000</xdr:colOff>
      <xdr:row>104</xdr:row>
      <xdr:rowOff>161290</xdr:rowOff>
    </xdr:to>
    <xdr:cxnSp macro="">
      <xdr:nvCxnSpPr>
        <xdr:cNvPr id="684" name="直線コネクタ 683">
          <a:extLst>
            <a:ext uri="{FF2B5EF4-FFF2-40B4-BE49-F238E27FC236}">
              <a16:creationId xmlns:a16="http://schemas.microsoft.com/office/drawing/2014/main" id="{584450AD-3FCF-462E-89C8-3B04F1528BF8}"/>
            </a:ext>
          </a:extLst>
        </xdr:cNvPr>
        <xdr:cNvCxnSpPr/>
      </xdr:nvCxnSpPr>
      <xdr:spPr>
        <a:xfrm>
          <a:off x="13942060" y="1794764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31750</xdr:rowOff>
    </xdr:from>
    <xdr:to>
      <xdr:col>76</xdr:col>
      <xdr:colOff>165100</xdr:colOff>
      <xdr:row>104</xdr:row>
      <xdr:rowOff>133350</xdr:rowOff>
    </xdr:to>
    <xdr:sp macro="" textlink="">
      <xdr:nvSpPr>
        <xdr:cNvPr id="685" name="楕円 684">
          <a:extLst>
            <a:ext uri="{FF2B5EF4-FFF2-40B4-BE49-F238E27FC236}">
              <a16:creationId xmlns:a16="http://schemas.microsoft.com/office/drawing/2014/main" id="{7E5ADF31-F3F9-4115-A253-33AADED6130B}"/>
            </a:ext>
          </a:extLst>
        </xdr:cNvPr>
        <xdr:cNvSpPr/>
      </xdr:nvSpPr>
      <xdr:spPr>
        <a:xfrm>
          <a:off x="13089890" y="1786064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82550</xdr:rowOff>
    </xdr:from>
    <xdr:to>
      <xdr:col>81</xdr:col>
      <xdr:colOff>50800</xdr:colOff>
      <xdr:row>104</xdr:row>
      <xdr:rowOff>116840</xdr:rowOff>
    </xdr:to>
    <xdr:cxnSp macro="">
      <xdr:nvCxnSpPr>
        <xdr:cNvPr id="686" name="直線コネクタ 685">
          <a:extLst>
            <a:ext uri="{FF2B5EF4-FFF2-40B4-BE49-F238E27FC236}">
              <a16:creationId xmlns:a16="http://schemas.microsoft.com/office/drawing/2014/main" id="{285DA3DB-A475-4A84-8EB9-C3A8801D1117}"/>
            </a:ext>
          </a:extLst>
        </xdr:cNvPr>
        <xdr:cNvCxnSpPr/>
      </xdr:nvCxnSpPr>
      <xdr:spPr>
        <a:xfrm>
          <a:off x="13144500" y="17915255"/>
          <a:ext cx="7975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687" name="楕円 686">
          <a:extLst>
            <a:ext uri="{FF2B5EF4-FFF2-40B4-BE49-F238E27FC236}">
              <a16:creationId xmlns:a16="http://schemas.microsoft.com/office/drawing/2014/main" id="{3724A045-02AE-4528-B99D-2AA908C72433}"/>
            </a:ext>
          </a:extLst>
        </xdr:cNvPr>
        <xdr:cNvSpPr/>
      </xdr:nvSpPr>
      <xdr:spPr>
        <a:xfrm>
          <a:off x="12303760" y="1783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55245</xdr:rowOff>
    </xdr:from>
    <xdr:to>
      <xdr:col>76</xdr:col>
      <xdr:colOff>114300</xdr:colOff>
      <xdr:row>104</xdr:row>
      <xdr:rowOff>82550</xdr:rowOff>
    </xdr:to>
    <xdr:cxnSp macro="">
      <xdr:nvCxnSpPr>
        <xdr:cNvPr id="688" name="直線コネクタ 687">
          <a:extLst>
            <a:ext uri="{FF2B5EF4-FFF2-40B4-BE49-F238E27FC236}">
              <a16:creationId xmlns:a16="http://schemas.microsoft.com/office/drawing/2014/main" id="{37DF8DAF-67F8-4634-88EC-58EFEE3E0E23}"/>
            </a:ext>
          </a:extLst>
        </xdr:cNvPr>
        <xdr:cNvCxnSpPr/>
      </xdr:nvCxnSpPr>
      <xdr:spPr>
        <a:xfrm>
          <a:off x="12346940" y="17889855"/>
          <a:ext cx="79756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143510</xdr:rowOff>
    </xdr:from>
    <xdr:to>
      <xdr:col>67</xdr:col>
      <xdr:colOff>101600</xdr:colOff>
      <xdr:row>104</xdr:row>
      <xdr:rowOff>73025</xdr:rowOff>
    </xdr:to>
    <xdr:sp macro="" textlink="">
      <xdr:nvSpPr>
        <xdr:cNvPr id="689" name="楕円 688">
          <a:extLst>
            <a:ext uri="{FF2B5EF4-FFF2-40B4-BE49-F238E27FC236}">
              <a16:creationId xmlns:a16="http://schemas.microsoft.com/office/drawing/2014/main" id="{6218D35A-0C62-4729-AF42-74DB75C0215C}"/>
            </a:ext>
          </a:extLst>
        </xdr:cNvPr>
        <xdr:cNvSpPr/>
      </xdr:nvSpPr>
      <xdr:spPr>
        <a:xfrm>
          <a:off x="11487150" y="17800955"/>
          <a:ext cx="9779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22225</xdr:rowOff>
    </xdr:from>
    <xdr:to>
      <xdr:col>71</xdr:col>
      <xdr:colOff>177800</xdr:colOff>
      <xdr:row>104</xdr:row>
      <xdr:rowOff>55245</xdr:rowOff>
    </xdr:to>
    <xdr:cxnSp macro="">
      <xdr:nvCxnSpPr>
        <xdr:cNvPr id="690" name="直線コネクタ 689">
          <a:extLst>
            <a:ext uri="{FF2B5EF4-FFF2-40B4-BE49-F238E27FC236}">
              <a16:creationId xmlns:a16="http://schemas.microsoft.com/office/drawing/2014/main" id="{7B67CE5F-E480-4DEF-BD44-9C33C0ACE5E4}"/>
            </a:ext>
          </a:extLst>
        </xdr:cNvPr>
        <xdr:cNvCxnSpPr/>
      </xdr:nvCxnSpPr>
      <xdr:spPr>
        <a:xfrm>
          <a:off x="11541760" y="17849215"/>
          <a:ext cx="80518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68580</xdr:rowOff>
    </xdr:from>
    <xdr:ext cx="405130" cy="259080"/>
    <xdr:sp macro="" textlink="">
      <xdr:nvSpPr>
        <xdr:cNvPr id="691" name="n_1aveValue【庁舎】&#10;有形固定資産減価償却率">
          <a:extLst>
            <a:ext uri="{FF2B5EF4-FFF2-40B4-BE49-F238E27FC236}">
              <a16:creationId xmlns:a16="http://schemas.microsoft.com/office/drawing/2014/main" id="{68B43C8D-EE8C-4B4E-A9C8-4E631DBBC3B3}"/>
            </a:ext>
          </a:extLst>
        </xdr:cNvPr>
        <xdr:cNvSpPr txBox="1"/>
      </xdr:nvSpPr>
      <xdr:spPr>
        <a:xfrm>
          <a:off x="13738225" y="17554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35560</xdr:rowOff>
    </xdr:from>
    <xdr:ext cx="400685" cy="259080"/>
    <xdr:sp macro="" textlink="">
      <xdr:nvSpPr>
        <xdr:cNvPr id="692" name="n_2aveValue【庁舎】&#10;有形固定資産減価償却率">
          <a:extLst>
            <a:ext uri="{FF2B5EF4-FFF2-40B4-BE49-F238E27FC236}">
              <a16:creationId xmlns:a16="http://schemas.microsoft.com/office/drawing/2014/main" id="{10506F07-93C9-4B9A-B343-CC009F800426}"/>
            </a:ext>
          </a:extLst>
        </xdr:cNvPr>
        <xdr:cNvSpPr txBox="1"/>
      </xdr:nvSpPr>
      <xdr:spPr>
        <a:xfrm>
          <a:off x="12957175" y="175234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89535</xdr:rowOff>
    </xdr:from>
    <xdr:ext cx="400685" cy="254635"/>
    <xdr:sp macro="" textlink="">
      <xdr:nvSpPr>
        <xdr:cNvPr id="693" name="n_3aveValue【庁舎】&#10;有形固定資産減価償却率">
          <a:extLst>
            <a:ext uri="{FF2B5EF4-FFF2-40B4-BE49-F238E27FC236}">
              <a16:creationId xmlns:a16="http://schemas.microsoft.com/office/drawing/2014/main" id="{F62944F2-D9A2-4347-B7BE-92BA58560537}"/>
            </a:ext>
          </a:extLst>
        </xdr:cNvPr>
        <xdr:cNvSpPr txBox="1"/>
      </xdr:nvSpPr>
      <xdr:spPr>
        <a:xfrm>
          <a:off x="12171045" y="1758124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69850</xdr:rowOff>
    </xdr:from>
    <xdr:ext cx="400685" cy="259080"/>
    <xdr:sp macro="" textlink="">
      <xdr:nvSpPr>
        <xdr:cNvPr id="694" name="n_4aveValue【庁舎】&#10;有形固定資産減価償却率">
          <a:extLst>
            <a:ext uri="{FF2B5EF4-FFF2-40B4-BE49-F238E27FC236}">
              <a16:creationId xmlns:a16="http://schemas.microsoft.com/office/drawing/2014/main" id="{BE431AFF-EBB1-4A9B-A80B-048306F82677}"/>
            </a:ext>
          </a:extLst>
        </xdr:cNvPr>
        <xdr:cNvSpPr txBox="1"/>
      </xdr:nvSpPr>
      <xdr:spPr>
        <a:xfrm>
          <a:off x="11354435" y="175558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158750</xdr:rowOff>
    </xdr:from>
    <xdr:ext cx="405130" cy="259080"/>
    <xdr:sp macro="" textlink="">
      <xdr:nvSpPr>
        <xdr:cNvPr id="695" name="n_1mainValue【庁舎】&#10;有形固定資産減価償却率">
          <a:extLst>
            <a:ext uri="{FF2B5EF4-FFF2-40B4-BE49-F238E27FC236}">
              <a16:creationId xmlns:a16="http://schemas.microsoft.com/office/drawing/2014/main" id="{74A17AD8-2147-49FC-B46B-394D73A04959}"/>
            </a:ext>
          </a:extLst>
        </xdr:cNvPr>
        <xdr:cNvSpPr txBox="1"/>
      </xdr:nvSpPr>
      <xdr:spPr>
        <a:xfrm>
          <a:off x="13738225" y="17991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124460</xdr:rowOff>
    </xdr:from>
    <xdr:ext cx="400685" cy="259080"/>
    <xdr:sp macro="" textlink="">
      <xdr:nvSpPr>
        <xdr:cNvPr id="696" name="n_2mainValue【庁舎】&#10;有形固定資産減価償却率">
          <a:extLst>
            <a:ext uri="{FF2B5EF4-FFF2-40B4-BE49-F238E27FC236}">
              <a16:creationId xmlns:a16="http://schemas.microsoft.com/office/drawing/2014/main" id="{869081D9-0C01-4950-B5AA-9FD449195776}"/>
            </a:ext>
          </a:extLst>
        </xdr:cNvPr>
        <xdr:cNvSpPr txBox="1"/>
      </xdr:nvSpPr>
      <xdr:spPr>
        <a:xfrm>
          <a:off x="12957175" y="179571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104</xdr:row>
      <xdr:rowOff>97790</xdr:rowOff>
    </xdr:from>
    <xdr:ext cx="400685" cy="254635"/>
    <xdr:sp macro="" textlink="">
      <xdr:nvSpPr>
        <xdr:cNvPr id="697" name="n_3mainValue【庁舎】&#10;有形固定資産減価償却率">
          <a:extLst>
            <a:ext uri="{FF2B5EF4-FFF2-40B4-BE49-F238E27FC236}">
              <a16:creationId xmlns:a16="http://schemas.microsoft.com/office/drawing/2014/main" id="{A9241C11-3C84-497E-83DD-16081C4427F8}"/>
            </a:ext>
          </a:extLst>
        </xdr:cNvPr>
        <xdr:cNvSpPr txBox="1"/>
      </xdr:nvSpPr>
      <xdr:spPr>
        <a:xfrm>
          <a:off x="12171045" y="179247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64135</xdr:rowOff>
    </xdr:from>
    <xdr:ext cx="400685" cy="254635"/>
    <xdr:sp macro="" textlink="">
      <xdr:nvSpPr>
        <xdr:cNvPr id="698" name="n_4mainValue【庁舎】&#10;有形固定資産減価償却率">
          <a:extLst>
            <a:ext uri="{FF2B5EF4-FFF2-40B4-BE49-F238E27FC236}">
              <a16:creationId xmlns:a16="http://schemas.microsoft.com/office/drawing/2014/main" id="{9650238A-9E61-4B92-BB0C-7FC4D58336CC}"/>
            </a:ext>
          </a:extLst>
        </xdr:cNvPr>
        <xdr:cNvSpPr txBox="1"/>
      </xdr:nvSpPr>
      <xdr:spPr>
        <a:xfrm>
          <a:off x="11354435" y="1789112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9423CC1-16C8-43DC-AA1D-35D6D065EDC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C06D6A7B-B255-47C5-BF7C-7E1C00D329E9}"/>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89D1558F-28C5-4382-A347-B9660E0CEADF}"/>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AADBD045-74D5-41C4-B8AF-354EAFF418A4}"/>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304C423F-E40E-4577-9EC0-285F766AC3D9}"/>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4CEC4E91-7710-4F2D-BA6B-CD4B75042CA7}"/>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98B1C663-0733-45CC-A1F9-9AC3D5802D7A}"/>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C3F264F0-59CE-496A-904B-AF67D64A187C}"/>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707" name="テキスト ボックス 706">
          <a:extLst>
            <a:ext uri="{FF2B5EF4-FFF2-40B4-BE49-F238E27FC236}">
              <a16:creationId xmlns:a16="http://schemas.microsoft.com/office/drawing/2014/main" id="{FD18D355-094B-4A80-BAD5-CBBBA62993BB}"/>
            </a:ext>
          </a:extLst>
        </xdr:cNvPr>
        <xdr:cNvSpPr txBox="1"/>
      </xdr:nvSpPr>
      <xdr:spPr>
        <a:xfrm>
          <a:off x="1644015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800BF11C-98C2-4E6B-875A-B9200E2DD2A9}"/>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9" name="直線コネクタ 708">
          <a:extLst>
            <a:ext uri="{FF2B5EF4-FFF2-40B4-BE49-F238E27FC236}">
              <a16:creationId xmlns:a16="http://schemas.microsoft.com/office/drawing/2014/main" id="{39637A68-6F7B-4736-905C-B1544D9FA864}"/>
            </a:ext>
          </a:extLst>
        </xdr:cNvPr>
        <xdr:cNvCxnSpPr/>
      </xdr:nvCxnSpPr>
      <xdr:spPr>
        <a:xfrm>
          <a:off x="16459200" y="186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2915" cy="259080"/>
    <xdr:sp macro="" textlink="">
      <xdr:nvSpPr>
        <xdr:cNvPr id="710" name="テキスト ボックス 709">
          <a:extLst>
            <a:ext uri="{FF2B5EF4-FFF2-40B4-BE49-F238E27FC236}">
              <a16:creationId xmlns:a16="http://schemas.microsoft.com/office/drawing/2014/main" id="{89775B72-0D0B-4F17-B725-89888C06E307}"/>
            </a:ext>
          </a:extLst>
        </xdr:cNvPr>
        <xdr:cNvSpPr txBox="1"/>
      </xdr:nvSpPr>
      <xdr:spPr>
        <a:xfrm>
          <a:off x="16047085" y="18528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1" name="直線コネクタ 710">
          <a:extLst>
            <a:ext uri="{FF2B5EF4-FFF2-40B4-BE49-F238E27FC236}">
              <a16:creationId xmlns:a16="http://schemas.microsoft.com/office/drawing/2014/main" id="{71ECB9BE-3B34-44F3-B8AC-17C44DCD33C1}"/>
            </a:ext>
          </a:extLst>
        </xdr:cNvPr>
        <xdr:cNvCxnSpPr/>
      </xdr:nvCxnSpPr>
      <xdr:spPr>
        <a:xfrm>
          <a:off x="16459200" y="182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2915" cy="254635"/>
    <xdr:sp macro="" textlink="">
      <xdr:nvSpPr>
        <xdr:cNvPr id="712" name="テキスト ボックス 711">
          <a:extLst>
            <a:ext uri="{FF2B5EF4-FFF2-40B4-BE49-F238E27FC236}">
              <a16:creationId xmlns:a16="http://schemas.microsoft.com/office/drawing/2014/main" id="{1968424C-CE14-4C7E-AF61-0E19234EB2CE}"/>
            </a:ext>
          </a:extLst>
        </xdr:cNvPr>
        <xdr:cNvSpPr txBox="1"/>
      </xdr:nvSpPr>
      <xdr:spPr>
        <a:xfrm>
          <a:off x="16047085" y="18143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a:extLst>
            <a:ext uri="{FF2B5EF4-FFF2-40B4-BE49-F238E27FC236}">
              <a16:creationId xmlns:a16="http://schemas.microsoft.com/office/drawing/2014/main" id="{501FE7FA-232A-4688-BB3C-680F63559C2B}"/>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2915" cy="259080"/>
    <xdr:sp macro="" textlink="">
      <xdr:nvSpPr>
        <xdr:cNvPr id="714" name="テキスト ボックス 713">
          <a:extLst>
            <a:ext uri="{FF2B5EF4-FFF2-40B4-BE49-F238E27FC236}">
              <a16:creationId xmlns:a16="http://schemas.microsoft.com/office/drawing/2014/main" id="{B8FF1EC8-5343-47CB-9054-37188D6E408E}"/>
            </a:ext>
          </a:extLst>
        </xdr:cNvPr>
        <xdr:cNvSpPr txBox="1"/>
      </xdr:nvSpPr>
      <xdr:spPr>
        <a:xfrm>
          <a:off x="16047085" y="17762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5" name="直線コネクタ 714">
          <a:extLst>
            <a:ext uri="{FF2B5EF4-FFF2-40B4-BE49-F238E27FC236}">
              <a16:creationId xmlns:a16="http://schemas.microsoft.com/office/drawing/2014/main" id="{5005A34D-85BF-4398-982E-7E6B94D454DE}"/>
            </a:ext>
          </a:extLst>
        </xdr:cNvPr>
        <xdr:cNvCxnSpPr/>
      </xdr:nvCxnSpPr>
      <xdr:spPr>
        <a:xfrm>
          <a:off x="16459200" y="175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2915" cy="259080"/>
    <xdr:sp macro="" textlink="">
      <xdr:nvSpPr>
        <xdr:cNvPr id="716" name="テキスト ボックス 715">
          <a:extLst>
            <a:ext uri="{FF2B5EF4-FFF2-40B4-BE49-F238E27FC236}">
              <a16:creationId xmlns:a16="http://schemas.microsoft.com/office/drawing/2014/main" id="{F5C6E5D2-56CE-4338-87C6-8B6967074DA1}"/>
            </a:ext>
          </a:extLst>
        </xdr:cNvPr>
        <xdr:cNvSpPr txBox="1"/>
      </xdr:nvSpPr>
      <xdr:spPr>
        <a:xfrm>
          <a:off x="16047085" y="173818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7" name="直線コネクタ 716">
          <a:extLst>
            <a:ext uri="{FF2B5EF4-FFF2-40B4-BE49-F238E27FC236}">
              <a16:creationId xmlns:a16="http://schemas.microsoft.com/office/drawing/2014/main" id="{D30E8360-11EF-4CA6-A8C4-159B5B73725D}"/>
            </a:ext>
          </a:extLst>
        </xdr:cNvPr>
        <xdr:cNvCxnSpPr/>
      </xdr:nvCxnSpPr>
      <xdr:spPr>
        <a:xfrm>
          <a:off x="16459200" y="1714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2915" cy="254635"/>
    <xdr:sp macro="" textlink="">
      <xdr:nvSpPr>
        <xdr:cNvPr id="718" name="テキスト ボックス 717">
          <a:extLst>
            <a:ext uri="{FF2B5EF4-FFF2-40B4-BE49-F238E27FC236}">
              <a16:creationId xmlns:a16="http://schemas.microsoft.com/office/drawing/2014/main" id="{4DF40BA9-BD82-4AB9-8918-5487D8C8DE47}"/>
            </a:ext>
          </a:extLst>
        </xdr:cNvPr>
        <xdr:cNvSpPr txBox="1"/>
      </xdr:nvSpPr>
      <xdr:spPr>
        <a:xfrm>
          <a:off x="16047085" y="1700085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E0E3A953-DDF4-441E-B373-AB63C4EFE41D}"/>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915" cy="259080"/>
    <xdr:sp macro="" textlink="">
      <xdr:nvSpPr>
        <xdr:cNvPr id="720" name="テキスト ボックス 719">
          <a:extLst>
            <a:ext uri="{FF2B5EF4-FFF2-40B4-BE49-F238E27FC236}">
              <a16:creationId xmlns:a16="http://schemas.microsoft.com/office/drawing/2014/main" id="{57383701-52D5-4B63-9507-BE667B730EF3}"/>
            </a:ext>
          </a:extLst>
        </xdr:cNvPr>
        <xdr:cNvSpPr txBox="1"/>
      </xdr:nvSpPr>
      <xdr:spPr>
        <a:xfrm>
          <a:off x="16047085" y="1662366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1D59E577-712F-4E1C-B46C-D2DFE081A3A6}"/>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3810</xdr:rowOff>
    </xdr:from>
    <xdr:to>
      <xdr:col>116</xdr:col>
      <xdr:colOff>62865</xdr:colOff>
      <xdr:row>108</xdr:row>
      <xdr:rowOff>24765</xdr:rowOff>
    </xdr:to>
    <xdr:cxnSp macro="">
      <xdr:nvCxnSpPr>
        <xdr:cNvPr id="722" name="直線コネクタ 721">
          <a:extLst>
            <a:ext uri="{FF2B5EF4-FFF2-40B4-BE49-F238E27FC236}">
              <a16:creationId xmlns:a16="http://schemas.microsoft.com/office/drawing/2014/main" id="{50CAED87-FE52-4E14-A7E5-C4C2C01E479B}"/>
            </a:ext>
          </a:extLst>
        </xdr:cNvPr>
        <xdr:cNvCxnSpPr/>
      </xdr:nvCxnSpPr>
      <xdr:spPr>
        <a:xfrm flipV="1">
          <a:off x="19947255" y="17322165"/>
          <a:ext cx="0" cy="1215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29210</xdr:rowOff>
    </xdr:from>
    <xdr:ext cx="469900" cy="254635"/>
    <xdr:sp macro="" textlink="">
      <xdr:nvSpPr>
        <xdr:cNvPr id="723" name="【庁舎】&#10;一人当たり面積最小値テキスト">
          <a:extLst>
            <a:ext uri="{FF2B5EF4-FFF2-40B4-BE49-F238E27FC236}">
              <a16:creationId xmlns:a16="http://schemas.microsoft.com/office/drawing/2014/main" id="{50A88B71-9A2A-473E-82AB-000A787AB2FC}"/>
            </a:ext>
          </a:extLst>
        </xdr:cNvPr>
        <xdr:cNvSpPr txBox="1"/>
      </xdr:nvSpPr>
      <xdr:spPr>
        <a:xfrm>
          <a:off x="19985990" y="1854390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24765</xdr:rowOff>
    </xdr:from>
    <xdr:to>
      <xdr:col>116</xdr:col>
      <xdr:colOff>152400</xdr:colOff>
      <xdr:row>108</xdr:row>
      <xdr:rowOff>24765</xdr:rowOff>
    </xdr:to>
    <xdr:cxnSp macro="">
      <xdr:nvCxnSpPr>
        <xdr:cNvPr id="724" name="直線コネクタ 723">
          <a:extLst>
            <a:ext uri="{FF2B5EF4-FFF2-40B4-BE49-F238E27FC236}">
              <a16:creationId xmlns:a16="http://schemas.microsoft.com/office/drawing/2014/main" id="{B2D01354-76FC-40A4-AC59-3D442EAF9157}"/>
            </a:ext>
          </a:extLst>
        </xdr:cNvPr>
        <xdr:cNvCxnSpPr/>
      </xdr:nvCxnSpPr>
      <xdr:spPr>
        <a:xfrm>
          <a:off x="19885660" y="185375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121920</xdr:rowOff>
    </xdr:from>
    <xdr:ext cx="469900" cy="254635"/>
    <xdr:sp macro="" textlink="">
      <xdr:nvSpPr>
        <xdr:cNvPr id="725" name="【庁舎】&#10;一人当たり面積最大値テキスト">
          <a:extLst>
            <a:ext uri="{FF2B5EF4-FFF2-40B4-BE49-F238E27FC236}">
              <a16:creationId xmlns:a16="http://schemas.microsoft.com/office/drawing/2014/main" id="{C0098690-DCB5-4449-B147-BEBA20D0FF6E}"/>
            </a:ext>
          </a:extLst>
        </xdr:cNvPr>
        <xdr:cNvSpPr txBox="1"/>
      </xdr:nvSpPr>
      <xdr:spPr>
        <a:xfrm>
          <a:off x="19985990" y="1709737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0.708</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3810</xdr:rowOff>
    </xdr:from>
    <xdr:to>
      <xdr:col>116</xdr:col>
      <xdr:colOff>152400</xdr:colOff>
      <xdr:row>101</xdr:row>
      <xdr:rowOff>3810</xdr:rowOff>
    </xdr:to>
    <xdr:cxnSp macro="">
      <xdr:nvCxnSpPr>
        <xdr:cNvPr id="726" name="直線コネクタ 725">
          <a:extLst>
            <a:ext uri="{FF2B5EF4-FFF2-40B4-BE49-F238E27FC236}">
              <a16:creationId xmlns:a16="http://schemas.microsoft.com/office/drawing/2014/main" id="{B870DC9E-C78A-49B3-B463-214747C103DE}"/>
            </a:ext>
          </a:extLst>
        </xdr:cNvPr>
        <xdr:cNvCxnSpPr/>
      </xdr:nvCxnSpPr>
      <xdr:spPr>
        <a:xfrm>
          <a:off x="19885660" y="173221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162560</xdr:rowOff>
    </xdr:from>
    <xdr:ext cx="469900" cy="259080"/>
    <xdr:sp macro="" textlink="">
      <xdr:nvSpPr>
        <xdr:cNvPr id="727" name="【庁舎】&#10;一人当たり面積平均値テキスト">
          <a:extLst>
            <a:ext uri="{FF2B5EF4-FFF2-40B4-BE49-F238E27FC236}">
              <a16:creationId xmlns:a16="http://schemas.microsoft.com/office/drawing/2014/main" id="{CA2ECE68-D9F2-47B3-A743-91EEABCA9603}"/>
            </a:ext>
          </a:extLst>
        </xdr:cNvPr>
        <xdr:cNvSpPr txBox="1"/>
      </xdr:nvSpPr>
      <xdr:spPr>
        <a:xfrm>
          <a:off x="19985990" y="17823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0.340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728" name="フローチャート: 判断 727">
          <a:extLst>
            <a:ext uri="{FF2B5EF4-FFF2-40B4-BE49-F238E27FC236}">
              <a16:creationId xmlns:a16="http://schemas.microsoft.com/office/drawing/2014/main" id="{939C5B36-B6A6-4C77-ACFA-FFAA10A4F4A9}"/>
            </a:ext>
          </a:extLst>
        </xdr:cNvPr>
        <xdr:cNvSpPr/>
      </xdr:nvSpPr>
      <xdr:spPr>
        <a:xfrm>
          <a:off x="1990471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15875</xdr:rowOff>
    </xdr:from>
    <xdr:to>
      <xdr:col>112</xdr:col>
      <xdr:colOff>38100</xdr:colOff>
      <xdr:row>105</xdr:row>
      <xdr:rowOff>117475</xdr:rowOff>
    </xdr:to>
    <xdr:sp macro="" textlink="">
      <xdr:nvSpPr>
        <xdr:cNvPr id="729" name="フローチャート: 判断 728">
          <a:extLst>
            <a:ext uri="{FF2B5EF4-FFF2-40B4-BE49-F238E27FC236}">
              <a16:creationId xmlns:a16="http://schemas.microsoft.com/office/drawing/2014/main" id="{63B78480-9748-44EB-A613-2AA943B91542}"/>
            </a:ext>
          </a:extLst>
        </xdr:cNvPr>
        <xdr:cNvSpPr/>
      </xdr:nvSpPr>
      <xdr:spPr>
        <a:xfrm>
          <a:off x="19161760" y="1802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10160</xdr:rowOff>
    </xdr:from>
    <xdr:to>
      <xdr:col>107</xdr:col>
      <xdr:colOff>101600</xdr:colOff>
      <xdr:row>105</xdr:row>
      <xdr:rowOff>111760</xdr:rowOff>
    </xdr:to>
    <xdr:sp macro="" textlink="">
      <xdr:nvSpPr>
        <xdr:cNvPr id="730" name="フローチャート: 判断 729">
          <a:extLst>
            <a:ext uri="{FF2B5EF4-FFF2-40B4-BE49-F238E27FC236}">
              <a16:creationId xmlns:a16="http://schemas.microsoft.com/office/drawing/2014/main" id="{1FDD73C1-026C-44EC-ACB3-7474C958055C}"/>
            </a:ext>
          </a:extLst>
        </xdr:cNvPr>
        <xdr:cNvSpPr/>
      </xdr:nvSpPr>
      <xdr:spPr>
        <a:xfrm>
          <a:off x="18345150" y="18014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92075</xdr:rowOff>
    </xdr:from>
    <xdr:to>
      <xdr:col>102</xdr:col>
      <xdr:colOff>165100</xdr:colOff>
      <xdr:row>106</xdr:row>
      <xdr:rowOff>22225</xdr:rowOff>
    </xdr:to>
    <xdr:sp macro="" textlink="">
      <xdr:nvSpPr>
        <xdr:cNvPr id="731" name="フローチャート: 判断 730">
          <a:extLst>
            <a:ext uri="{FF2B5EF4-FFF2-40B4-BE49-F238E27FC236}">
              <a16:creationId xmlns:a16="http://schemas.microsoft.com/office/drawing/2014/main" id="{C50AD6DD-D4E6-4D95-97A7-CFB784EDED32}"/>
            </a:ext>
          </a:extLst>
        </xdr:cNvPr>
        <xdr:cNvSpPr/>
      </xdr:nvSpPr>
      <xdr:spPr>
        <a:xfrm>
          <a:off x="17547590" y="180981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88265</xdr:rowOff>
    </xdr:from>
    <xdr:to>
      <xdr:col>98</xdr:col>
      <xdr:colOff>38100</xdr:colOff>
      <xdr:row>106</xdr:row>
      <xdr:rowOff>18415</xdr:rowOff>
    </xdr:to>
    <xdr:sp macro="" textlink="">
      <xdr:nvSpPr>
        <xdr:cNvPr id="732" name="フローチャート: 判断 731">
          <a:extLst>
            <a:ext uri="{FF2B5EF4-FFF2-40B4-BE49-F238E27FC236}">
              <a16:creationId xmlns:a16="http://schemas.microsoft.com/office/drawing/2014/main" id="{1428451D-F52E-423C-B85F-D62FC38E82E4}"/>
            </a:ext>
          </a:extLst>
        </xdr:cNvPr>
        <xdr:cNvSpPr/>
      </xdr:nvSpPr>
      <xdr:spPr>
        <a:xfrm>
          <a:off x="16761460" y="18094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664BBF63-7977-4959-820F-ABCC34253CF6}"/>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731699C1-6A4A-49BB-A5A5-9210947A2099}"/>
            </a:ext>
          </a:extLst>
        </xdr:cNvPr>
        <xdr:cNvSpPr txBox="1"/>
      </xdr:nvSpPr>
      <xdr:spPr>
        <a:xfrm>
          <a:off x="19033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AD96D946-07EA-48AA-A155-E33CF3BFDC7F}"/>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66C90AF7-7434-44E6-8A19-2144C897BE45}"/>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37" name="テキスト ボックス 736">
          <a:extLst>
            <a:ext uri="{FF2B5EF4-FFF2-40B4-BE49-F238E27FC236}">
              <a16:creationId xmlns:a16="http://schemas.microsoft.com/office/drawing/2014/main" id="{36AE50D4-F9A9-4D2C-9A49-E28EF3A09B13}"/>
            </a:ext>
          </a:extLst>
        </xdr:cNvPr>
        <xdr:cNvSpPr txBox="1"/>
      </xdr:nvSpPr>
      <xdr:spPr>
        <a:xfrm>
          <a:off x="166331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101600</xdr:rowOff>
    </xdr:from>
    <xdr:to>
      <xdr:col>116</xdr:col>
      <xdr:colOff>114300</xdr:colOff>
      <xdr:row>106</xdr:row>
      <xdr:rowOff>31750</xdr:rowOff>
    </xdr:to>
    <xdr:sp macro="" textlink="">
      <xdr:nvSpPr>
        <xdr:cNvPr id="738" name="楕円 737">
          <a:extLst>
            <a:ext uri="{FF2B5EF4-FFF2-40B4-BE49-F238E27FC236}">
              <a16:creationId xmlns:a16="http://schemas.microsoft.com/office/drawing/2014/main" id="{217971C2-A8FB-480D-94EC-9396C946DB09}"/>
            </a:ext>
          </a:extLst>
        </xdr:cNvPr>
        <xdr:cNvSpPr/>
      </xdr:nvSpPr>
      <xdr:spPr>
        <a:xfrm>
          <a:off x="19904710" y="18100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80010</xdr:rowOff>
    </xdr:from>
    <xdr:ext cx="469900" cy="259080"/>
    <xdr:sp macro="" textlink="">
      <xdr:nvSpPr>
        <xdr:cNvPr id="739" name="【庁舎】&#10;一人当たり面積該当値テキスト">
          <a:extLst>
            <a:ext uri="{FF2B5EF4-FFF2-40B4-BE49-F238E27FC236}">
              <a16:creationId xmlns:a16="http://schemas.microsoft.com/office/drawing/2014/main" id="{477792CB-DF18-4B8D-90F4-065D439CCCB6}"/>
            </a:ext>
          </a:extLst>
        </xdr:cNvPr>
        <xdr:cNvSpPr txBox="1"/>
      </xdr:nvSpPr>
      <xdr:spPr>
        <a:xfrm>
          <a:off x="19985990" y="18084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120650</xdr:rowOff>
    </xdr:from>
    <xdr:to>
      <xdr:col>112</xdr:col>
      <xdr:colOff>38100</xdr:colOff>
      <xdr:row>106</xdr:row>
      <xdr:rowOff>50800</xdr:rowOff>
    </xdr:to>
    <xdr:sp macro="" textlink="">
      <xdr:nvSpPr>
        <xdr:cNvPr id="740" name="楕円 739">
          <a:extLst>
            <a:ext uri="{FF2B5EF4-FFF2-40B4-BE49-F238E27FC236}">
              <a16:creationId xmlns:a16="http://schemas.microsoft.com/office/drawing/2014/main" id="{DBC8764D-ECBF-41DC-A0A3-0F81B812024B}"/>
            </a:ext>
          </a:extLst>
        </xdr:cNvPr>
        <xdr:cNvSpPr/>
      </xdr:nvSpPr>
      <xdr:spPr>
        <a:xfrm>
          <a:off x="19161760" y="18124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152400</xdr:rowOff>
    </xdr:from>
    <xdr:to>
      <xdr:col>116</xdr:col>
      <xdr:colOff>63500</xdr:colOff>
      <xdr:row>106</xdr:row>
      <xdr:rowOff>0</xdr:rowOff>
    </xdr:to>
    <xdr:cxnSp macro="">
      <xdr:nvCxnSpPr>
        <xdr:cNvPr id="741" name="直線コネクタ 740">
          <a:extLst>
            <a:ext uri="{FF2B5EF4-FFF2-40B4-BE49-F238E27FC236}">
              <a16:creationId xmlns:a16="http://schemas.microsoft.com/office/drawing/2014/main" id="{CA0B2A9C-B846-486F-9585-FEFCA4F5B6D5}"/>
            </a:ext>
          </a:extLst>
        </xdr:cNvPr>
        <xdr:cNvCxnSpPr/>
      </xdr:nvCxnSpPr>
      <xdr:spPr>
        <a:xfrm flipV="1">
          <a:off x="19204940" y="18154650"/>
          <a:ext cx="7429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742" name="楕円 741">
          <a:extLst>
            <a:ext uri="{FF2B5EF4-FFF2-40B4-BE49-F238E27FC236}">
              <a16:creationId xmlns:a16="http://schemas.microsoft.com/office/drawing/2014/main" id="{BD690BBF-1897-4379-9D23-76BF108D416F}"/>
            </a:ext>
          </a:extLst>
        </xdr:cNvPr>
        <xdr:cNvSpPr/>
      </xdr:nvSpPr>
      <xdr:spPr>
        <a:xfrm>
          <a:off x="18345150" y="1813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0</xdr:rowOff>
    </xdr:from>
    <xdr:to>
      <xdr:col>111</xdr:col>
      <xdr:colOff>177800</xdr:colOff>
      <xdr:row>106</xdr:row>
      <xdr:rowOff>7620</xdr:rowOff>
    </xdr:to>
    <xdr:cxnSp macro="">
      <xdr:nvCxnSpPr>
        <xdr:cNvPr id="743" name="直線コネクタ 742">
          <a:extLst>
            <a:ext uri="{FF2B5EF4-FFF2-40B4-BE49-F238E27FC236}">
              <a16:creationId xmlns:a16="http://schemas.microsoft.com/office/drawing/2014/main" id="{9B841AAD-AA3E-45F9-BE0F-A08F1D66AF4B}"/>
            </a:ext>
          </a:extLst>
        </xdr:cNvPr>
        <xdr:cNvCxnSpPr/>
      </xdr:nvCxnSpPr>
      <xdr:spPr>
        <a:xfrm flipV="1">
          <a:off x="18399760" y="18173700"/>
          <a:ext cx="8051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135890</xdr:rowOff>
    </xdr:from>
    <xdr:to>
      <xdr:col>102</xdr:col>
      <xdr:colOff>165100</xdr:colOff>
      <xdr:row>106</xdr:row>
      <xdr:rowOff>66040</xdr:rowOff>
    </xdr:to>
    <xdr:sp macro="" textlink="">
      <xdr:nvSpPr>
        <xdr:cNvPr id="744" name="楕円 743">
          <a:extLst>
            <a:ext uri="{FF2B5EF4-FFF2-40B4-BE49-F238E27FC236}">
              <a16:creationId xmlns:a16="http://schemas.microsoft.com/office/drawing/2014/main" id="{096E44CA-7717-4DAC-A5B0-B3744EC52DED}"/>
            </a:ext>
          </a:extLst>
        </xdr:cNvPr>
        <xdr:cNvSpPr/>
      </xdr:nvSpPr>
      <xdr:spPr>
        <a:xfrm>
          <a:off x="17547590" y="181343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15240</xdr:rowOff>
    </xdr:to>
    <xdr:cxnSp macro="">
      <xdr:nvCxnSpPr>
        <xdr:cNvPr id="745" name="直線コネクタ 744">
          <a:extLst>
            <a:ext uri="{FF2B5EF4-FFF2-40B4-BE49-F238E27FC236}">
              <a16:creationId xmlns:a16="http://schemas.microsoft.com/office/drawing/2014/main" id="{3CC6D5A1-A1EF-49CD-9A39-EA8DB38D32A0}"/>
            </a:ext>
          </a:extLst>
        </xdr:cNvPr>
        <xdr:cNvCxnSpPr/>
      </xdr:nvCxnSpPr>
      <xdr:spPr>
        <a:xfrm flipV="1">
          <a:off x="17602200" y="18183225"/>
          <a:ext cx="7975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143510</xdr:rowOff>
    </xdr:from>
    <xdr:to>
      <xdr:col>98</xdr:col>
      <xdr:colOff>38100</xdr:colOff>
      <xdr:row>106</xdr:row>
      <xdr:rowOff>73660</xdr:rowOff>
    </xdr:to>
    <xdr:sp macro="" textlink="">
      <xdr:nvSpPr>
        <xdr:cNvPr id="746" name="楕円 745">
          <a:extLst>
            <a:ext uri="{FF2B5EF4-FFF2-40B4-BE49-F238E27FC236}">
              <a16:creationId xmlns:a16="http://schemas.microsoft.com/office/drawing/2014/main" id="{4EDE4459-0782-4C19-B11B-1F09876CC258}"/>
            </a:ext>
          </a:extLst>
        </xdr:cNvPr>
        <xdr:cNvSpPr/>
      </xdr:nvSpPr>
      <xdr:spPr>
        <a:xfrm>
          <a:off x="16761460" y="181438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15240</xdr:rowOff>
    </xdr:from>
    <xdr:to>
      <xdr:col>102</xdr:col>
      <xdr:colOff>114300</xdr:colOff>
      <xdr:row>106</xdr:row>
      <xdr:rowOff>22860</xdr:rowOff>
    </xdr:to>
    <xdr:cxnSp macro="">
      <xdr:nvCxnSpPr>
        <xdr:cNvPr id="747" name="直線コネクタ 746">
          <a:extLst>
            <a:ext uri="{FF2B5EF4-FFF2-40B4-BE49-F238E27FC236}">
              <a16:creationId xmlns:a16="http://schemas.microsoft.com/office/drawing/2014/main" id="{ACAE7EA7-7D60-4F66-9EBF-4E67A2BBF673}"/>
            </a:ext>
          </a:extLst>
        </xdr:cNvPr>
        <xdr:cNvCxnSpPr/>
      </xdr:nvCxnSpPr>
      <xdr:spPr>
        <a:xfrm flipV="1">
          <a:off x="16804640" y="1819275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133985</xdr:rowOff>
    </xdr:from>
    <xdr:ext cx="469900" cy="254635"/>
    <xdr:sp macro="" textlink="">
      <xdr:nvSpPr>
        <xdr:cNvPr id="748" name="n_1aveValue【庁舎】&#10;一人当たり面積">
          <a:extLst>
            <a:ext uri="{FF2B5EF4-FFF2-40B4-BE49-F238E27FC236}">
              <a16:creationId xmlns:a16="http://schemas.microsoft.com/office/drawing/2014/main" id="{5D5612AE-9C9D-4A8B-B593-03D4B62F4DFA}"/>
            </a:ext>
          </a:extLst>
        </xdr:cNvPr>
        <xdr:cNvSpPr txBox="1"/>
      </xdr:nvSpPr>
      <xdr:spPr>
        <a:xfrm>
          <a:off x="18982055" y="1778952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128270</xdr:rowOff>
    </xdr:from>
    <xdr:ext cx="465455" cy="259080"/>
    <xdr:sp macro="" textlink="">
      <xdr:nvSpPr>
        <xdr:cNvPr id="749" name="n_2aveValue【庁舎】&#10;一人当たり面積">
          <a:extLst>
            <a:ext uri="{FF2B5EF4-FFF2-40B4-BE49-F238E27FC236}">
              <a16:creationId xmlns:a16="http://schemas.microsoft.com/office/drawing/2014/main" id="{EF647FE1-B938-4AEB-B5E8-41AA22A10D71}"/>
            </a:ext>
          </a:extLst>
        </xdr:cNvPr>
        <xdr:cNvSpPr txBox="1"/>
      </xdr:nvSpPr>
      <xdr:spPr>
        <a:xfrm>
          <a:off x="18181955" y="177914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38735</xdr:rowOff>
    </xdr:from>
    <xdr:ext cx="465455" cy="259080"/>
    <xdr:sp macro="" textlink="">
      <xdr:nvSpPr>
        <xdr:cNvPr id="750" name="n_3aveValue【庁舎】&#10;一人当たり面積">
          <a:extLst>
            <a:ext uri="{FF2B5EF4-FFF2-40B4-BE49-F238E27FC236}">
              <a16:creationId xmlns:a16="http://schemas.microsoft.com/office/drawing/2014/main" id="{5B92DFF0-FF38-48BA-AE6F-1ED7BEC1D228}"/>
            </a:ext>
          </a:extLst>
        </xdr:cNvPr>
        <xdr:cNvSpPr txBox="1"/>
      </xdr:nvSpPr>
      <xdr:spPr>
        <a:xfrm>
          <a:off x="17384395" y="178695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34925</xdr:rowOff>
    </xdr:from>
    <xdr:ext cx="465455" cy="259080"/>
    <xdr:sp macro="" textlink="">
      <xdr:nvSpPr>
        <xdr:cNvPr id="751" name="n_4aveValue【庁舎】&#10;一人当たり面積">
          <a:extLst>
            <a:ext uri="{FF2B5EF4-FFF2-40B4-BE49-F238E27FC236}">
              <a16:creationId xmlns:a16="http://schemas.microsoft.com/office/drawing/2014/main" id="{C072EB1D-54A0-410F-A1A8-7393A4BCA9F5}"/>
            </a:ext>
          </a:extLst>
        </xdr:cNvPr>
        <xdr:cNvSpPr txBox="1"/>
      </xdr:nvSpPr>
      <xdr:spPr>
        <a:xfrm>
          <a:off x="16588740" y="178657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41910</xdr:rowOff>
    </xdr:from>
    <xdr:ext cx="469900" cy="254635"/>
    <xdr:sp macro="" textlink="">
      <xdr:nvSpPr>
        <xdr:cNvPr id="752" name="n_1mainValue【庁舎】&#10;一人当たり面積">
          <a:extLst>
            <a:ext uri="{FF2B5EF4-FFF2-40B4-BE49-F238E27FC236}">
              <a16:creationId xmlns:a16="http://schemas.microsoft.com/office/drawing/2014/main" id="{5EA384F6-C136-4A14-8056-06FE6D850C86}"/>
            </a:ext>
          </a:extLst>
        </xdr:cNvPr>
        <xdr:cNvSpPr txBox="1"/>
      </xdr:nvSpPr>
      <xdr:spPr>
        <a:xfrm>
          <a:off x="18982055" y="182175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49530</xdr:rowOff>
    </xdr:from>
    <xdr:ext cx="465455" cy="259080"/>
    <xdr:sp macro="" textlink="">
      <xdr:nvSpPr>
        <xdr:cNvPr id="753" name="n_2mainValue【庁舎】&#10;一人当たり面積">
          <a:extLst>
            <a:ext uri="{FF2B5EF4-FFF2-40B4-BE49-F238E27FC236}">
              <a16:creationId xmlns:a16="http://schemas.microsoft.com/office/drawing/2014/main" id="{C35685C1-DB70-4B40-8E86-C8F6CF2D3F28}"/>
            </a:ext>
          </a:extLst>
        </xdr:cNvPr>
        <xdr:cNvSpPr txBox="1"/>
      </xdr:nvSpPr>
      <xdr:spPr>
        <a:xfrm>
          <a:off x="18181955" y="182270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57150</xdr:rowOff>
    </xdr:from>
    <xdr:ext cx="465455" cy="259080"/>
    <xdr:sp macro="" textlink="">
      <xdr:nvSpPr>
        <xdr:cNvPr id="754" name="n_3mainValue【庁舎】&#10;一人当たり面積">
          <a:extLst>
            <a:ext uri="{FF2B5EF4-FFF2-40B4-BE49-F238E27FC236}">
              <a16:creationId xmlns:a16="http://schemas.microsoft.com/office/drawing/2014/main" id="{1E8CA14A-43DF-4837-87E7-5F89B7E5E9D7}"/>
            </a:ext>
          </a:extLst>
        </xdr:cNvPr>
        <xdr:cNvSpPr txBox="1"/>
      </xdr:nvSpPr>
      <xdr:spPr>
        <a:xfrm>
          <a:off x="17384395" y="182270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64770</xdr:rowOff>
    </xdr:from>
    <xdr:ext cx="465455" cy="254635"/>
    <xdr:sp macro="" textlink="">
      <xdr:nvSpPr>
        <xdr:cNvPr id="755" name="n_4mainValue【庁舎】&#10;一人当たり面積">
          <a:extLst>
            <a:ext uri="{FF2B5EF4-FFF2-40B4-BE49-F238E27FC236}">
              <a16:creationId xmlns:a16="http://schemas.microsoft.com/office/drawing/2014/main" id="{4D5F1BAB-F53D-4981-87AD-5A4FA89C544D}"/>
            </a:ext>
          </a:extLst>
        </xdr:cNvPr>
        <xdr:cNvSpPr txBox="1"/>
      </xdr:nvSpPr>
      <xdr:spPr>
        <a:xfrm>
          <a:off x="16588740" y="1823656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7B0844DB-5871-4A4E-900D-3F0CA1B23FA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8FC54705-DCE9-406C-86BC-8FC22E80FD64}"/>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EA311510-213C-4E1F-9D6E-3D581A516973}"/>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図書館及び市民会館を除く全ての施設において類似団体より有形固定資産減価償却率が高くなっている。図書館及び市民会館については令和４年度に複合公共施設を新設したことにより有形固定資産減価償却率が低下した。</a:t>
          </a:r>
        </a:p>
        <a:p>
          <a:r>
            <a:rPr kumimoji="1" lang="ja-JP" altLang="en-US" sz="1300">
              <a:solidFill>
                <a:sysClr val="windowText" lastClr="000000"/>
              </a:solidFill>
              <a:latin typeface="ＭＳ Ｐゴシック"/>
              <a:ea typeface="ＭＳ Ｐゴシック"/>
            </a:rPr>
            <a:t>今後も個別施設計画等に基づき、統廃合を進めるとともに、適切な維持管理を行う必要がある。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360_&#39321;&#21462;&#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360_&#39321;&#21462;&#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cell r="BP51">
            <v>52.2</v>
          </cell>
          <cell r="BX51">
            <v>37.5</v>
          </cell>
          <cell r="CF51">
            <v>19.100000000000001</v>
          </cell>
          <cell r="CN51">
            <v>18.7</v>
          </cell>
          <cell r="CV51">
            <v>5.2</v>
          </cell>
        </row>
        <row r="53">
          <cell r="BP53">
            <v>51.7</v>
          </cell>
          <cell r="BX53">
            <v>53</v>
          </cell>
          <cell r="CF53">
            <v>54.1</v>
          </cell>
          <cell r="CN53">
            <v>53.9</v>
          </cell>
          <cell r="CV53">
            <v>55.5</v>
          </cell>
        </row>
        <row r="55">
          <cell r="AN55" t="str">
            <v>類似団体内平均値</v>
          </cell>
          <cell r="BP55">
            <v>22.7</v>
          </cell>
          <cell r="BX55">
            <v>27.8</v>
          </cell>
          <cell r="CF55">
            <v>19</v>
          </cell>
          <cell r="CN55">
            <v>4</v>
          </cell>
          <cell r="CV55">
            <v>0.4</v>
          </cell>
        </row>
        <row r="57">
          <cell r="BP57">
            <v>60.6</v>
          </cell>
          <cell r="BX57">
            <v>62</v>
          </cell>
          <cell r="CF57">
            <v>61.7</v>
          </cell>
          <cell r="CN57">
            <v>63.5</v>
          </cell>
          <cell r="CV57">
            <v>64.400000000000006</v>
          </cell>
        </row>
        <row r="73">
          <cell r="AN73" t="str">
            <v>当該団体値</v>
          </cell>
          <cell r="BP73">
            <v>52.2</v>
          </cell>
          <cell r="BX73">
            <v>37.5</v>
          </cell>
          <cell r="CF73">
            <v>19.100000000000001</v>
          </cell>
          <cell r="CN73">
            <v>18.7</v>
          </cell>
          <cell r="CV73">
            <v>5.2</v>
          </cell>
        </row>
        <row r="75">
          <cell r="BP75">
            <v>8.1</v>
          </cell>
          <cell r="BX75">
            <v>8.4</v>
          </cell>
          <cell r="CF75">
            <v>8.5</v>
          </cell>
          <cell r="CN75">
            <v>8.8000000000000007</v>
          </cell>
          <cell r="CV75">
            <v>9.3000000000000007</v>
          </cell>
        </row>
        <row r="77">
          <cell r="AN77" t="str">
            <v>類似団体内平均値</v>
          </cell>
          <cell r="BP77">
            <v>22.7</v>
          </cell>
          <cell r="BX77">
            <v>27.8</v>
          </cell>
          <cell r="CF77">
            <v>19</v>
          </cell>
          <cell r="CN77">
            <v>4</v>
          </cell>
          <cell r="CV77">
            <v>0.4</v>
          </cell>
        </row>
        <row r="79">
          <cell r="BP79">
            <v>7.7</v>
          </cell>
          <cell r="BX79">
            <v>7.5</v>
          </cell>
          <cell r="CF79">
            <v>8</v>
          </cell>
          <cell r="CN79">
            <v>8</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M13" sqref="M13:Q13"/>
    </sheetView>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43" t="s">
        <v>136</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3.4" x14ac:dyDescent="0.2">
      <c r="B2" s="3" t="s">
        <v>137</v>
      </c>
      <c r="C2" s="3"/>
      <c r="D2" s="10"/>
    </row>
    <row r="3" spans="1:119" ht="18.75" customHeight="1" x14ac:dyDescent="0.2">
      <c r="A3" s="2"/>
      <c r="B3" s="358" t="s">
        <v>139</v>
      </c>
      <c r="C3" s="359"/>
      <c r="D3" s="359"/>
      <c r="E3" s="360"/>
      <c r="F3" s="360"/>
      <c r="G3" s="360"/>
      <c r="H3" s="360"/>
      <c r="I3" s="360"/>
      <c r="J3" s="360"/>
      <c r="K3" s="360"/>
      <c r="L3" s="360" t="s">
        <v>142</v>
      </c>
      <c r="M3" s="360"/>
      <c r="N3" s="360"/>
      <c r="O3" s="360"/>
      <c r="P3" s="360"/>
      <c r="Q3" s="360"/>
      <c r="R3" s="366"/>
      <c r="S3" s="366"/>
      <c r="T3" s="366"/>
      <c r="U3" s="366"/>
      <c r="V3" s="367"/>
      <c r="W3" s="371" t="s">
        <v>144</v>
      </c>
      <c r="X3" s="372"/>
      <c r="Y3" s="372"/>
      <c r="Z3" s="372"/>
      <c r="AA3" s="372"/>
      <c r="AB3" s="359"/>
      <c r="AC3" s="366" t="s">
        <v>145</v>
      </c>
      <c r="AD3" s="372"/>
      <c r="AE3" s="372"/>
      <c r="AF3" s="372"/>
      <c r="AG3" s="372"/>
      <c r="AH3" s="372"/>
      <c r="AI3" s="372"/>
      <c r="AJ3" s="372"/>
      <c r="AK3" s="372"/>
      <c r="AL3" s="376"/>
      <c r="AM3" s="371" t="s">
        <v>147</v>
      </c>
      <c r="AN3" s="372"/>
      <c r="AO3" s="372"/>
      <c r="AP3" s="372"/>
      <c r="AQ3" s="372"/>
      <c r="AR3" s="372"/>
      <c r="AS3" s="372"/>
      <c r="AT3" s="372"/>
      <c r="AU3" s="372"/>
      <c r="AV3" s="372"/>
      <c r="AW3" s="372"/>
      <c r="AX3" s="376"/>
      <c r="AY3" s="399" t="s">
        <v>7</v>
      </c>
      <c r="AZ3" s="400"/>
      <c r="BA3" s="400"/>
      <c r="BB3" s="400"/>
      <c r="BC3" s="400"/>
      <c r="BD3" s="400"/>
      <c r="BE3" s="400"/>
      <c r="BF3" s="400"/>
      <c r="BG3" s="400"/>
      <c r="BH3" s="400"/>
      <c r="BI3" s="400"/>
      <c r="BJ3" s="400"/>
      <c r="BK3" s="400"/>
      <c r="BL3" s="400"/>
      <c r="BM3" s="544"/>
      <c r="BN3" s="371" t="s">
        <v>151</v>
      </c>
      <c r="BO3" s="372"/>
      <c r="BP3" s="372"/>
      <c r="BQ3" s="372"/>
      <c r="BR3" s="372"/>
      <c r="BS3" s="372"/>
      <c r="BT3" s="372"/>
      <c r="BU3" s="376"/>
      <c r="BV3" s="371" t="s">
        <v>15</v>
      </c>
      <c r="BW3" s="372"/>
      <c r="BX3" s="372"/>
      <c r="BY3" s="372"/>
      <c r="BZ3" s="372"/>
      <c r="CA3" s="372"/>
      <c r="CB3" s="372"/>
      <c r="CC3" s="376"/>
      <c r="CD3" s="399" t="s">
        <v>7</v>
      </c>
      <c r="CE3" s="400"/>
      <c r="CF3" s="400"/>
      <c r="CG3" s="400"/>
      <c r="CH3" s="400"/>
      <c r="CI3" s="400"/>
      <c r="CJ3" s="400"/>
      <c r="CK3" s="400"/>
      <c r="CL3" s="400"/>
      <c r="CM3" s="400"/>
      <c r="CN3" s="400"/>
      <c r="CO3" s="400"/>
      <c r="CP3" s="400"/>
      <c r="CQ3" s="400"/>
      <c r="CR3" s="400"/>
      <c r="CS3" s="544"/>
      <c r="CT3" s="371" t="s">
        <v>152</v>
      </c>
      <c r="CU3" s="372"/>
      <c r="CV3" s="372"/>
      <c r="CW3" s="372"/>
      <c r="CX3" s="372"/>
      <c r="CY3" s="372"/>
      <c r="CZ3" s="372"/>
      <c r="DA3" s="376"/>
      <c r="DB3" s="371" t="s">
        <v>154</v>
      </c>
      <c r="DC3" s="372"/>
      <c r="DD3" s="372"/>
      <c r="DE3" s="372"/>
      <c r="DF3" s="372"/>
      <c r="DG3" s="372"/>
      <c r="DH3" s="372"/>
      <c r="DI3" s="376"/>
    </row>
    <row r="4" spans="1:119" ht="18.75" customHeight="1" x14ac:dyDescent="0.2">
      <c r="A4" s="2"/>
      <c r="B4" s="361"/>
      <c r="C4" s="362"/>
      <c r="D4" s="362"/>
      <c r="E4" s="363"/>
      <c r="F4" s="363"/>
      <c r="G4" s="363"/>
      <c r="H4" s="363"/>
      <c r="I4" s="363"/>
      <c r="J4" s="363"/>
      <c r="K4" s="363"/>
      <c r="L4" s="363"/>
      <c r="M4" s="363"/>
      <c r="N4" s="363"/>
      <c r="O4" s="363"/>
      <c r="P4" s="363"/>
      <c r="Q4" s="363"/>
      <c r="R4" s="368"/>
      <c r="S4" s="368"/>
      <c r="T4" s="368"/>
      <c r="U4" s="368"/>
      <c r="V4" s="369"/>
      <c r="W4" s="373"/>
      <c r="X4" s="374"/>
      <c r="Y4" s="374"/>
      <c r="Z4" s="374"/>
      <c r="AA4" s="374"/>
      <c r="AB4" s="362"/>
      <c r="AC4" s="368"/>
      <c r="AD4" s="374"/>
      <c r="AE4" s="374"/>
      <c r="AF4" s="374"/>
      <c r="AG4" s="374"/>
      <c r="AH4" s="374"/>
      <c r="AI4" s="374"/>
      <c r="AJ4" s="374"/>
      <c r="AK4" s="374"/>
      <c r="AL4" s="377"/>
      <c r="AM4" s="375"/>
      <c r="AN4" s="332"/>
      <c r="AO4" s="332"/>
      <c r="AP4" s="332"/>
      <c r="AQ4" s="332"/>
      <c r="AR4" s="332"/>
      <c r="AS4" s="332"/>
      <c r="AT4" s="332"/>
      <c r="AU4" s="332"/>
      <c r="AV4" s="332"/>
      <c r="AW4" s="332"/>
      <c r="AX4" s="378"/>
      <c r="AY4" s="456" t="s">
        <v>155</v>
      </c>
      <c r="AZ4" s="457"/>
      <c r="BA4" s="457"/>
      <c r="BB4" s="457"/>
      <c r="BC4" s="457"/>
      <c r="BD4" s="457"/>
      <c r="BE4" s="457"/>
      <c r="BF4" s="457"/>
      <c r="BG4" s="457"/>
      <c r="BH4" s="457"/>
      <c r="BI4" s="457"/>
      <c r="BJ4" s="457"/>
      <c r="BK4" s="457"/>
      <c r="BL4" s="457"/>
      <c r="BM4" s="458"/>
      <c r="BN4" s="440">
        <v>38891442</v>
      </c>
      <c r="BO4" s="441"/>
      <c r="BP4" s="441"/>
      <c r="BQ4" s="441"/>
      <c r="BR4" s="441"/>
      <c r="BS4" s="441"/>
      <c r="BT4" s="441"/>
      <c r="BU4" s="442"/>
      <c r="BV4" s="440">
        <v>40080912</v>
      </c>
      <c r="BW4" s="441"/>
      <c r="BX4" s="441"/>
      <c r="BY4" s="441"/>
      <c r="BZ4" s="441"/>
      <c r="CA4" s="441"/>
      <c r="CB4" s="441"/>
      <c r="CC4" s="442"/>
      <c r="CD4" s="511" t="s">
        <v>157</v>
      </c>
      <c r="CE4" s="512"/>
      <c r="CF4" s="512"/>
      <c r="CG4" s="512"/>
      <c r="CH4" s="512"/>
      <c r="CI4" s="512"/>
      <c r="CJ4" s="512"/>
      <c r="CK4" s="512"/>
      <c r="CL4" s="512"/>
      <c r="CM4" s="512"/>
      <c r="CN4" s="512"/>
      <c r="CO4" s="512"/>
      <c r="CP4" s="512"/>
      <c r="CQ4" s="512"/>
      <c r="CR4" s="512"/>
      <c r="CS4" s="513"/>
      <c r="CT4" s="545">
        <v>10.6</v>
      </c>
      <c r="CU4" s="546"/>
      <c r="CV4" s="546"/>
      <c r="CW4" s="546"/>
      <c r="CX4" s="546"/>
      <c r="CY4" s="546"/>
      <c r="CZ4" s="546"/>
      <c r="DA4" s="547"/>
      <c r="DB4" s="545">
        <v>13.6</v>
      </c>
      <c r="DC4" s="546"/>
      <c r="DD4" s="546"/>
      <c r="DE4" s="546"/>
      <c r="DF4" s="546"/>
      <c r="DG4" s="546"/>
      <c r="DH4" s="546"/>
      <c r="DI4" s="547"/>
    </row>
    <row r="5" spans="1:119" ht="18.75" customHeight="1" x14ac:dyDescent="0.2">
      <c r="A5" s="2"/>
      <c r="B5" s="364"/>
      <c r="C5" s="333"/>
      <c r="D5" s="333"/>
      <c r="E5" s="365"/>
      <c r="F5" s="365"/>
      <c r="G5" s="365"/>
      <c r="H5" s="365"/>
      <c r="I5" s="365"/>
      <c r="J5" s="365"/>
      <c r="K5" s="365"/>
      <c r="L5" s="365"/>
      <c r="M5" s="365"/>
      <c r="N5" s="365"/>
      <c r="O5" s="365"/>
      <c r="P5" s="365"/>
      <c r="Q5" s="365"/>
      <c r="R5" s="331"/>
      <c r="S5" s="331"/>
      <c r="T5" s="331"/>
      <c r="U5" s="331"/>
      <c r="V5" s="370"/>
      <c r="W5" s="375"/>
      <c r="X5" s="332"/>
      <c r="Y5" s="332"/>
      <c r="Z5" s="332"/>
      <c r="AA5" s="332"/>
      <c r="AB5" s="333"/>
      <c r="AC5" s="331"/>
      <c r="AD5" s="332"/>
      <c r="AE5" s="332"/>
      <c r="AF5" s="332"/>
      <c r="AG5" s="332"/>
      <c r="AH5" s="332"/>
      <c r="AI5" s="332"/>
      <c r="AJ5" s="332"/>
      <c r="AK5" s="332"/>
      <c r="AL5" s="378"/>
      <c r="AM5" s="482" t="s">
        <v>158</v>
      </c>
      <c r="AN5" s="444"/>
      <c r="AO5" s="444"/>
      <c r="AP5" s="444"/>
      <c r="AQ5" s="444"/>
      <c r="AR5" s="444"/>
      <c r="AS5" s="444"/>
      <c r="AT5" s="445"/>
      <c r="AU5" s="483" t="s">
        <v>69</v>
      </c>
      <c r="AV5" s="484"/>
      <c r="AW5" s="484"/>
      <c r="AX5" s="484"/>
      <c r="AY5" s="450" t="s">
        <v>148</v>
      </c>
      <c r="AZ5" s="451"/>
      <c r="BA5" s="451"/>
      <c r="BB5" s="451"/>
      <c r="BC5" s="451"/>
      <c r="BD5" s="451"/>
      <c r="BE5" s="451"/>
      <c r="BF5" s="451"/>
      <c r="BG5" s="451"/>
      <c r="BH5" s="451"/>
      <c r="BI5" s="451"/>
      <c r="BJ5" s="451"/>
      <c r="BK5" s="451"/>
      <c r="BL5" s="451"/>
      <c r="BM5" s="452"/>
      <c r="BN5" s="453">
        <v>36564747</v>
      </c>
      <c r="BO5" s="454"/>
      <c r="BP5" s="454"/>
      <c r="BQ5" s="454"/>
      <c r="BR5" s="454"/>
      <c r="BS5" s="454"/>
      <c r="BT5" s="454"/>
      <c r="BU5" s="455"/>
      <c r="BV5" s="453">
        <v>37036305</v>
      </c>
      <c r="BW5" s="454"/>
      <c r="BX5" s="454"/>
      <c r="BY5" s="454"/>
      <c r="BZ5" s="454"/>
      <c r="CA5" s="454"/>
      <c r="CB5" s="454"/>
      <c r="CC5" s="455"/>
      <c r="CD5" s="464" t="s">
        <v>160</v>
      </c>
      <c r="CE5" s="415"/>
      <c r="CF5" s="415"/>
      <c r="CG5" s="415"/>
      <c r="CH5" s="415"/>
      <c r="CI5" s="415"/>
      <c r="CJ5" s="415"/>
      <c r="CK5" s="415"/>
      <c r="CL5" s="415"/>
      <c r="CM5" s="415"/>
      <c r="CN5" s="415"/>
      <c r="CO5" s="415"/>
      <c r="CP5" s="415"/>
      <c r="CQ5" s="415"/>
      <c r="CR5" s="415"/>
      <c r="CS5" s="465"/>
      <c r="CT5" s="316">
        <v>90.8</v>
      </c>
      <c r="CU5" s="317"/>
      <c r="CV5" s="317"/>
      <c r="CW5" s="317"/>
      <c r="CX5" s="317"/>
      <c r="CY5" s="317"/>
      <c r="CZ5" s="317"/>
      <c r="DA5" s="318"/>
      <c r="DB5" s="316">
        <v>88.8</v>
      </c>
      <c r="DC5" s="317"/>
      <c r="DD5" s="317"/>
      <c r="DE5" s="317"/>
      <c r="DF5" s="317"/>
      <c r="DG5" s="317"/>
      <c r="DH5" s="317"/>
      <c r="DI5" s="318"/>
    </row>
    <row r="6" spans="1:119" ht="18.75" customHeight="1" x14ac:dyDescent="0.2">
      <c r="A6" s="2"/>
      <c r="B6" s="379" t="s">
        <v>161</v>
      </c>
      <c r="C6" s="330"/>
      <c r="D6" s="330"/>
      <c r="E6" s="380"/>
      <c r="F6" s="380"/>
      <c r="G6" s="380"/>
      <c r="H6" s="380"/>
      <c r="I6" s="380"/>
      <c r="J6" s="380"/>
      <c r="K6" s="380"/>
      <c r="L6" s="380" t="s">
        <v>164</v>
      </c>
      <c r="M6" s="380"/>
      <c r="N6" s="380"/>
      <c r="O6" s="380"/>
      <c r="P6" s="380"/>
      <c r="Q6" s="380"/>
      <c r="R6" s="328"/>
      <c r="S6" s="328"/>
      <c r="T6" s="328"/>
      <c r="U6" s="328"/>
      <c r="V6" s="384"/>
      <c r="W6" s="387" t="s">
        <v>165</v>
      </c>
      <c r="X6" s="329"/>
      <c r="Y6" s="329"/>
      <c r="Z6" s="329"/>
      <c r="AA6" s="329"/>
      <c r="AB6" s="330"/>
      <c r="AC6" s="390" t="s">
        <v>166</v>
      </c>
      <c r="AD6" s="391"/>
      <c r="AE6" s="391"/>
      <c r="AF6" s="391"/>
      <c r="AG6" s="391"/>
      <c r="AH6" s="391"/>
      <c r="AI6" s="391"/>
      <c r="AJ6" s="391"/>
      <c r="AK6" s="391"/>
      <c r="AL6" s="392"/>
      <c r="AM6" s="482" t="s">
        <v>73</v>
      </c>
      <c r="AN6" s="444"/>
      <c r="AO6" s="444"/>
      <c r="AP6" s="444"/>
      <c r="AQ6" s="444"/>
      <c r="AR6" s="444"/>
      <c r="AS6" s="444"/>
      <c r="AT6" s="445"/>
      <c r="AU6" s="483" t="s">
        <v>69</v>
      </c>
      <c r="AV6" s="484"/>
      <c r="AW6" s="484"/>
      <c r="AX6" s="484"/>
      <c r="AY6" s="450" t="s">
        <v>169</v>
      </c>
      <c r="AZ6" s="451"/>
      <c r="BA6" s="451"/>
      <c r="BB6" s="451"/>
      <c r="BC6" s="451"/>
      <c r="BD6" s="451"/>
      <c r="BE6" s="451"/>
      <c r="BF6" s="451"/>
      <c r="BG6" s="451"/>
      <c r="BH6" s="451"/>
      <c r="BI6" s="451"/>
      <c r="BJ6" s="451"/>
      <c r="BK6" s="451"/>
      <c r="BL6" s="451"/>
      <c r="BM6" s="452"/>
      <c r="BN6" s="453">
        <v>2326695</v>
      </c>
      <c r="BO6" s="454"/>
      <c r="BP6" s="454"/>
      <c r="BQ6" s="454"/>
      <c r="BR6" s="454"/>
      <c r="BS6" s="454"/>
      <c r="BT6" s="454"/>
      <c r="BU6" s="455"/>
      <c r="BV6" s="453">
        <v>3044607</v>
      </c>
      <c r="BW6" s="454"/>
      <c r="BX6" s="454"/>
      <c r="BY6" s="454"/>
      <c r="BZ6" s="454"/>
      <c r="CA6" s="454"/>
      <c r="CB6" s="454"/>
      <c r="CC6" s="455"/>
      <c r="CD6" s="464" t="s">
        <v>170</v>
      </c>
      <c r="CE6" s="415"/>
      <c r="CF6" s="415"/>
      <c r="CG6" s="415"/>
      <c r="CH6" s="415"/>
      <c r="CI6" s="415"/>
      <c r="CJ6" s="415"/>
      <c r="CK6" s="415"/>
      <c r="CL6" s="415"/>
      <c r="CM6" s="415"/>
      <c r="CN6" s="415"/>
      <c r="CO6" s="415"/>
      <c r="CP6" s="415"/>
      <c r="CQ6" s="415"/>
      <c r="CR6" s="415"/>
      <c r="CS6" s="465"/>
      <c r="CT6" s="540">
        <v>91.5</v>
      </c>
      <c r="CU6" s="541"/>
      <c r="CV6" s="541"/>
      <c r="CW6" s="541"/>
      <c r="CX6" s="541"/>
      <c r="CY6" s="541"/>
      <c r="CZ6" s="541"/>
      <c r="DA6" s="542"/>
      <c r="DB6" s="540">
        <v>90.2</v>
      </c>
      <c r="DC6" s="541"/>
      <c r="DD6" s="541"/>
      <c r="DE6" s="541"/>
      <c r="DF6" s="541"/>
      <c r="DG6" s="541"/>
      <c r="DH6" s="541"/>
      <c r="DI6" s="542"/>
    </row>
    <row r="7" spans="1:119" ht="18.75" customHeight="1" x14ac:dyDescent="0.2">
      <c r="A7" s="2"/>
      <c r="B7" s="361"/>
      <c r="C7" s="362"/>
      <c r="D7" s="362"/>
      <c r="E7" s="363"/>
      <c r="F7" s="363"/>
      <c r="G7" s="363"/>
      <c r="H7" s="363"/>
      <c r="I7" s="363"/>
      <c r="J7" s="363"/>
      <c r="K7" s="363"/>
      <c r="L7" s="363"/>
      <c r="M7" s="363"/>
      <c r="N7" s="363"/>
      <c r="O7" s="363"/>
      <c r="P7" s="363"/>
      <c r="Q7" s="363"/>
      <c r="R7" s="368"/>
      <c r="S7" s="368"/>
      <c r="T7" s="368"/>
      <c r="U7" s="368"/>
      <c r="V7" s="369"/>
      <c r="W7" s="373"/>
      <c r="X7" s="374"/>
      <c r="Y7" s="374"/>
      <c r="Z7" s="374"/>
      <c r="AA7" s="374"/>
      <c r="AB7" s="362"/>
      <c r="AC7" s="393"/>
      <c r="AD7" s="394"/>
      <c r="AE7" s="394"/>
      <c r="AF7" s="394"/>
      <c r="AG7" s="394"/>
      <c r="AH7" s="394"/>
      <c r="AI7" s="394"/>
      <c r="AJ7" s="394"/>
      <c r="AK7" s="394"/>
      <c r="AL7" s="395"/>
      <c r="AM7" s="482" t="s">
        <v>171</v>
      </c>
      <c r="AN7" s="444"/>
      <c r="AO7" s="444"/>
      <c r="AP7" s="444"/>
      <c r="AQ7" s="444"/>
      <c r="AR7" s="444"/>
      <c r="AS7" s="444"/>
      <c r="AT7" s="445"/>
      <c r="AU7" s="483" t="s">
        <v>69</v>
      </c>
      <c r="AV7" s="484"/>
      <c r="AW7" s="484"/>
      <c r="AX7" s="484"/>
      <c r="AY7" s="450" t="s">
        <v>172</v>
      </c>
      <c r="AZ7" s="451"/>
      <c r="BA7" s="451"/>
      <c r="BB7" s="451"/>
      <c r="BC7" s="451"/>
      <c r="BD7" s="451"/>
      <c r="BE7" s="451"/>
      <c r="BF7" s="451"/>
      <c r="BG7" s="451"/>
      <c r="BH7" s="451"/>
      <c r="BI7" s="451"/>
      <c r="BJ7" s="451"/>
      <c r="BK7" s="451"/>
      <c r="BL7" s="451"/>
      <c r="BM7" s="452"/>
      <c r="BN7" s="453">
        <v>156436</v>
      </c>
      <c r="BO7" s="454"/>
      <c r="BP7" s="454"/>
      <c r="BQ7" s="454"/>
      <c r="BR7" s="454"/>
      <c r="BS7" s="454"/>
      <c r="BT7" s="454"/>
      <c r="BU7" s="455"/>
      <c r="BV7" s="453">
        <v>262874</v>
      </c>
      <c r="BW7" s="454"/>
      <c r="BX7" s="454"/>
      <c r="BY7" s="454"/>
      <c r="BZ7" s="454"/>
      <c r="CA7" s="454"/>
      <c r="CB7" s="454"/>
      <c r="CC7" s="455"/>
      <c r="CD7" s="464" t="s">
        <v>173</v>
      </c>
      <c r="CE7" s="415"/>
      <c r="CF7" s="415"/>
      <c r="CG7" s="415"/>
      <c r="CH7" s="415"/>
      <c r="CI7" s="415"/>
      <c r="CJ7" s="415"/>
      <c r="CK7" s="415"/>
      <c r="CL7" s="415"/>
      <c r="CM7" s="415"/>
      <c r="CN7" s="415"/>
      <c r="CO7" s="415"/>
      <c r="CP7" s="415"/>
      <c r="CQ7" s="415"/>
      <c r="CR7" s="415"/>
      <c r="CS7" s="465"/>
      <c r="CT7" s="453">
        <v>20536420</v>
      </c>
      <c r="CU7" s="454"/>
      <c r="CV7" s="454"/>
      <c r="CW7" s="454"/>
      <c r="CX7" s="454"/>
      <c r="CY7" s="454"/>
      <c r="CZ7" s="454"/>
      <c r="DA7" s="455"/>
      <c r="DB7" s="453">
        <v>20483542</v>
      </c>
      <c r="DC7" s="454"/>
      <c r="DD7" s="454"/>
      <c r="DE7" s="454"/>
      <c r="DF7" s="454"/>
      <c r="DG7" s="454"/>
      <c r="DH7" s="454"/>
      <c r="DI7" s="455"/>
    </row>
    <row r="8" spans="1:119" ht="18.75" customHeight="1" x14ac:dyDescent="0.2">
      <c r="A8" s="2"/>
      <c r="B8" s="381"/>
      <c r="C8" s="382"/>
      <c r="D8" s="382"/>
      <c r="E8" s="383"/>
      <c r="F8" s="383"/>
      <c r="G8" s="383"/>
      <c r="H8" s="383"/>
      <c r="I8" s="383"/>
      <c r="J8" s="383"/>
      <c r="K8" s="383"/>
      <c r="L8" s="383"/>
      <c r="M8" s="383"/>
      <c r="N8" s="383"/>
      <c r="O8" s="383"/>
      <c r="P8" s="383"/>
      <c r="Q8" s="383"/>
      <c r="R8" s="385"/>
      <c r="S8" s="385"/>
      <c r="T8" s="385"/>
      <c r="U8" s="385"/>
      <c r="V8" s="386"/>
      <c r="W8" s="388"/>
      <c r="X8" s="389"/>
      <c r="Y8" s="389"/>
      <c r="Z8" s="389"/>
      <c r="AA8" s="389"/>
      <c r="AB8" s="382"/>
      <c r="AC8" s="396"/>
      <c r="AD8" s="397"/>
      <c r="AE8" s="397"/>
      <c r="AF8" s="397"/>
      <c r="AG8" s="397"/>
      <c r="AH8" s="397"/>
      <c r="AI8" s="397"/>
      <c r="AJ8" s="397"/>
      <c r="AK8" s="397"/>
      <c r="AL8" s="398"/>
      <c r="AM8" s="482" t="s">
        <v>174</v>
      </c>
      <c r="AN8" s="444"/>
      <c r="AO8" s="444"/>
      <c r="AP8" s="444"/>
      <c r="AQ8" s="444"/>
      <c r="AR8" s="444"/>
      <c r="AS8" s="444"/>
      <c r="AT8" s="445"/>
      <c r="AU8" s="483" t="s">
        <v>69</v>
      </c>
      <c r="AV8" s="484"/>
      <c r="AW8" s="484"/>
      <c r="AX8" s="484"/>
      <c r="AY8" s="450" t="s">
        <v>177</v>
      </c>
      <c r="AZ8" s="451"/>
      <c r="BA8" s="451"/>
      <c r="BB8" s="451"/>
      <c r="BC8" s="451"/>
      <c r="BD8" s="451"/>
      <c r="BE8" s="451"/>
      <c r="BF8" s="451"/>
      <c r="BG8" s="451"/>
      <c r="BH8" s="451"/>
      <c r="BI8" s="451"/>
      <c r="BJ8" s="451"/>
      <c r="BK8" s="451"/>
      <c r="BL8" s="451"/>
      <c r="BM8" s="452"/>
      <c r="BN8" s="453">
        <v>2170259</v>
      </c>
      <c r="BO8" s="454"/>
      <c r="BP8" s="454"/>
      <c r="BQ8" s="454"/>
      <c r="BR8" s="454"/>
      <c r="BS8" s="454"/>
      <c r="BT8" s="454"/>
      <c r="BU8" s="455"/>
      <c r="BV8" s="453">
        <v>2781733</v>
      </c>
      <c r="BW8" s="454"/>
      <c r="BX8" s="454"/>
      <c r="BY8" s="454"/>
      <c r="BZ8" s="454"/>
      <c r="CA8" s="454"/>
      <c r="CB8" s="454"/>
      <c r="CC8" s="455"/>
      <c r="CD8" s="464" t="s">
        <v>178</v>
      </c>
      <c r="CE8" s="415"/>
      <c r="CF8" s="415"/>
      <c r="CG8" s="415"/>
      <c r="CH8" s="415"/>
      <c r="CI8" s="415"/>
      <c r="CJ8" s="415"/>
      <c r="CK8" s="415"/>
      <c r="CL8" s="415"/>
      <c r="CM8" s="415"/>
      <c r="CN8" s="415"/>
      <c r="CO8" s="415"/>
      <c r="CP8" s="415"/>
      <c r="CQ8" s="415"/>
      <c r="CR8" s="415"/>
      <c r="CS8" s="465"/>
      <c r="CT8" s="516">
        <v>0.5</v>
      </c>
      <c r="CU8" s="517"/>
      <c r="CV8" s="517"/>
      <c r="CW8" s="517"/>
      <c r="CX8" s="517"/>
      <c r="CY8" s="517"/>
      <c r="CZ8" s="517"/>
      <c r="DA8" s="518"/>
      <c r="DB8" s="516">
        <v>0.51</v>
      </c>
      <c r="DC8" s="517"/>
      <c r="DD8" s="517"/>
      <c r="DE8" s="517"/>
      <c r="DF8" s="517"/>
      <c r="DG8" s="517"/>
      <c r="DH8" s="517"/>
      <c r="DI8" s="518"/>
    </row>
    <row r="9" spans="1:119" ht="18.75" customHeight="1" x14ac:dyDescent="0.2">
      <c r="A9" s="2"/>
      <c r="B9" s="399" t="s">
        <v>18</v>
      </c>
      <c r="C9" s="400"/>
      <c r="D9" s="400"/>
      <c r="E9" s="400"/>
      <c r="F9" s="400"/>
      <c r="G9" s="400"/>
      <c r="H9" s="400"/>
      <c r="I9" s="400"/>
      <c r="J9" s="400"/>
      <c r="K9" s="401"/>
      <c r="L9" s="534" t="s">
        <v>14</v>
      </c>
      <c r="M9" s="535"/>
      <c r="N9" s="535"/>
      <c r="O9" s="535"/>
      <c r="P9" s="535"/>
      <c r="Q9" s="536"/>
      <c r="R9" s="537">
        <v>72356</v>
      </c>
      <c r="S9" s="538"/>
      <c r="T9" s="538"/>
      <c r="U9" s="538"/>
      <c r="V9" s="539"/>
      <c r="W9" s="371" t="s">
        <v>180</v>
      </c>
      <c r="X9" s="372"/>
      <c r="Y9" s="372"/>
      <c r="Z9" s="372"/>
      <c r="AA9" s="372"/>
      <c r="AB9" s="372"/>
      <c r="AC9" s="372"/>
      <c r="AD9" s="372"/>
      <c r="AE9" s="372"/>
      <c r="AF9" s="372"/>
      <c r="AG9" s="372"/>
      <c r="AH9" s="372"/>
      <c r="AI9" s="372"/>
      <c r="AJ9" s="372"/>
      <c r="AK9" s="372"/>
      <c r="AL9" s="376"/>
      <c r="AM9" s="482" t="s">
        <v>181</v>
      </c>
      <c r="AN9" s="444"/>
      <c r="AO9" s="444"/>
      <c r="AP9" s="444"/>
      <c r="AQ9" s="444"/>
      <c r="AR9" s="444"/>
      <c r="AS9" s="444"/>
      <c r="AT9" s="445"/>
      <c r="AU9" s="483" t="s">
        <v>69</v>
      </c>
      <c r="AV9" s="484"/>
      <c r="AW9" s="484"/>
      <c r="AX9" s="484"/>
      <c r="AY9" s="450" t="s">
        <v>70</v>
      </c>
      <c r="AZ9" s="451"/>
      <c r="BA9" s="451"/>
      <c r="BB9" s="451"/>
      <c r="BC9" s="451"/>
      <c r="BD9" s="451"/>
      <c r="BE9" s="451"/>
      <c r="BF9" s="451"/>
      <c r="BG9" s="451"/>
      <c r="BH9" s="451"/>
      <c r="BI9" s="451"/>
      <c r="BJ9" s="451"/>
      <c r="BK9" s="451"/>
      <c r="BL9" s="451"/>
      <c r="BM9" s="452"/>
      <c r="BN9" s="453">
        <v>-611474</v>
      </c>
      <c r="BO9" s="454"/>
      <c r="BP9" s="454"/>
      <c r="BQ9" s="454"/>
      <c r="BR9" s="454"/>
      <c r="BS9" s="454"/>
      <c r="BT9" s="454"/>
      <c r="BU9" s="455"/>
      <c r="BV9" s="453">
        <v>-32171</v>
      </c>
      <c r="BW9" s="454"/>
      <c r="BX9" s="454"/>
      <c r="BY9" s="454"/>
      <c r="BZ9" s="454"/>
      <c r="CA9" s="454"/>
      <c r="CB9" s="454"/>
      <c r="CC9" s="455"/>
      <c r="CD9" s="464" t="s">
        <v>67</v>
      </c>
      <c r="CE9" s="415"/>
      <c r="CF9" s="415"/>
      <c r="CG9" s="415"/>
      <c r="CH9" s="415"/>
      <c r="CI9" s="415"/>
      <c r="CJ9" s="415"/>
      <c r="CK9" s="415"/>
      <c r="CL9" s="415"/>
      <c r="CM9" s="415"/>
      <c r="CN9" s="415"/>
      <c r="CO9" s="415"/>
      <c r="CP9" s="415"/>
      <c r="CQ9" s="415"/>
      <c r="CR9" s="415"/>
      <c r="CS9" s="465"/>
      <c r="CT9" s="316">
        <v>15.9</v>
      </c>
      <c r="CU9" s="317"/>
      <c r="CV9" s="317"/>
      <c r="CW9" s="317"/>
      <c r="CX9" s="317"/>
      <c r="CY9" s="317"/>
      <c r="CZ9" s="317"/>
      <c r="DA9" s="318"/>
      <c r="DB9" s="316">
        <v>15.6</v>
      </c>
      <c r="DC9" s="317"/>
      <c r="DD9" s="317"/>
      <c r="DE9" s="317"/>
      <c r="DF9" s="317"/>
      <c r="DG9" s="317"/>
      <c r="DH9" s="317"/>
      <c r="DI9" s="318"/>
    </row>
    <row r="10" spans="1:119" ht="18.75" customHeight="1" x14ac:dyDescent="0.2">
      <c r="A10" s="2"/>
      <c r="B10" s="399"/>
      <c r="C10" s="400"/>
      <c r="D10" s="400"/>
      <c r="E10" s="400"/>
      <c r="F10" s="400"/>
      <c r="G10" s="400"/>
      <c r="H10" s="400"/>
      <c r="I10" s="400"/>
      <c r="J10" s="400"/>
      <c r="K10" s="401"/>
      <c r="L10" s="443" t="s">
        <v>184</v>
      </c>
      <c r="M10" s="444"/>
      <c r="N10" s="444"/>
      <c r="O10" s="444"/>
      <c r="P10" s="444"/>
      <c r="Q10" s="445"/>
      <c r="R10" s="446">
        <v>77499</v>
      </c>
      <c r="S10" s="447"/>
      <c r="T10" s="447"/>
      <c r="U10" s="447"/>
      <c r="V10" s="449"/>
      <c r="W10" s="373"/>
      <c r="X10" s="374"/>
      <c r="Y10" s="374"/>
      <c r="Z10" s="374"/>
      <c r="AA10" s="374"/>
      <c r="AB10" s="374"/>
      <c r="AC10" s="374"/>
      <c r="AD10" s="374"/>
      <c r="AE10" s="374"/>
      <c r="AF10" s="374"/>
      <c r="AG10" s="374"/>
      <c r="AH10" s="374"/>
      <c r="AI10" s="374"/>
      <c r="AJ10" s="374"/>
      <c r="AK10" s="374"/>
      <c r="AL10" s="377"/>
      <c r="AM10" s="482" t="s">
        <v>185</v>
      </c>
      <c r="AN10" s="444"/>
      <c r="AO10" s="444"/>
      <c r="AP10" s="444"/>
      <c r="AQ10" s="444"/>
      <c r="AR10" s="444"/>
      <c r="AS10" s="444"/>
      <c r="AT10" s="445"/>
      <c r="AU10" s="483" t="s">
        <v>188</v>
      </c>
      <c r="AV10" s="484"/>
      <c r="AW10" s="484"/>
      <c r="AX10" s="484"/>
      <c r="AY10" s="450" t="s">
        <v>189</v>
      </c>
      <c r="AZ10" s="451"/>
      <c r="BA10" s="451"/>
      <c r="BB10" s="451"/>
      <c r="BC10" s="451"/>
      <c r="BD10" s="451"/>
      <c r="BE10" s="451"/>
      <c r="BF10" s="451"/>
      <c r="BG10" s="451"/>
      <c r="BH10" s="451"/>
      <c r="BI10" s="451"/>
      <c r="BJ10" s="451"/>
      <c r="BK10" s="451"/>
      <c r="BL10" s="451"/>
      <c r="BM10" s="452"/>
      <c r="BN10" s="453">
        <v>27946</v>
      </c>
      <c r="BO10" s="454"/>
      <c r="BP10" s="454"/>
      <c r="BQ10" s="454"/>
      <c r="BR10" s="454"/>
      <c r="BS10" s="454"/>
      <c r="BT10" s="454"/>
      <c r="BU10" s="455"/>
      <c r="BV10" s="453">
        <v>16357</v>
      </c>
      <c r="BW10" s="454"/>
      <c r="BX10" s="454"/>
      <c r="BY10" s="454"/>
      <c r="BZ10" s="454"/>
      <c r="CA10" s="454"/>
      <c r="CB10" s="454"/>
      <c r="CC10" s="455"/>
      <c r="CD10" s="22" t="s">
        <v>190</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99"/>
      <c r="C11" s="400"/>
      <c r="D11" s="400"/>
      <c r="E11" s="400"/>
      <c r="F11" s="400"/>
      <c r="G11" s="400"/>
      <c r="H11" s="400"/>
      <c r="I11" s="400"/>
      <c r="J11" s="400"/>
      <c r="K11" s="401"/>
      <c r="L11" s="416" t="s">
        <v>193</v>
      </c>
      <c r="M11" s="417"/>
      <c r="N11" s="417"/>
      <c r="O11" s="417"/>
      <c r="P11" s="417"/>
      <c r="Q11" s="418"/>
      <c r="R11" s="531" t="s">
        <v>194</v>
      </c>
      <c r="S11" s="532"/>
      <c r="T11" s="532"/>
      <c r="U11" s="532"/>
      <c r="V11" s="533"/>
      <c r="W11" s="373"/>
      <c r="X11" s="374"/>
      <c r="Y11" s="374"/>
      <c r="Z11" s="374"/>
      <c r="AA11" s="374"/>
      <c r="AB11" s="374"/>
      <c r="AC11" s="374"/>
      <c r="AD11" s="374"/>
      <c r="AE11" s="374"/>
      <c r="AF11" s="374"/>
      <c r="AG11" s="374"/>
      <c r="AH11" s="374"/>
      <c r="AI11" s="374"/>
      <c r="AJ11" s="374"/>
      <c r="AK11" s="374"/>
      <c r="AL11" s="377"/>
      <c r="AM11" s="482" t="s">
        <v>63</v>
      </c>
      <c r="AN11" s="444"/>
      <c r="AO11" s="444"/>
      <c r="AP11" s="444"/>
      <c r="AQ11" s="444"/>
      <c r="AR11" s="444"/>
      <c r="AS11" s="444"/>
      <c r="AT11" s="445"/>
      <c r="AU11" s="483" t="s">
        <v>69</v>
      </c>
      <c r="AV11" s="484"/>
      <c r="AW11" s="484"/>
      <c r="AX11" s="484"/>
      <c r="AY11" s="450" t="s">
        <v>195</v>
      </c>
      <c r="AZ11" s="451"/>
      <c r="BA11" s="451"/>
      <c r="BB11" s="451"/>
      <c r="BC11" s="451"/>
      <c r="BD11" s="451"/>
      <c r="BE11" s="451"/>
      <c r="BF11" s="451"/>
      <c r="BG11" s="451"/>
      <c r="BH11" s="451"/>
      <c r="BI11" s="451"/>
      <c r="BJ11" s="451"/>
      <c r="BK11" s="451"/>
      <c r="BL11" s="451"/>
      <c r="BM11" s="452"/>
      <c r="BN11" s="453">
        <v>0</v>
      </c>
      <c r="BO11" s="454"/>
      <c r="BP11" s="454"/>
      <c r="BQ11" s="454"/>
      <c r="BR11" s="454"/>
      <c r="BS11" s="454"/>
      <c r="BT11" s="454"/>
      <c r="BU11" s="455"/>
      <c r="BV11" s="453">
        <v>0</v>
      </c>
      <c r="BW11" s="454"/>
      <c r="BX11" s="454"/>
      <c r="BY11" s="454"/>
      <c r="BZ11" s="454"/>
      <c r="CA11" s="454"/>
      <c r="CB11" s="454"/>
      <c r="CC11" s="455"/>
      <c r="CD11" s="464" t="s">
        <v>198</v>
      </c>
      <c r="CE11" s="415"/>
      <c r="CF11" s="415"/>
      <c r="CG11" s="415"/>
      <c r="CH11" s="415"/>
      <c r="CI11" s="415"/>
      <c r="CJ11" s="415"/>
      <c r="CK11" s="415"/>
      <c r="CL11" s="415"/>
      <c r="CM11" s="415"/>
      <c r="CN11" s="415"/>
      <c r="CO11" s="415"/>
      <c r="CP11" s="415"/>
      <c r="CQ11" s="415"/>
      <c r="CR11" s="415"/>
      <c r="CS11" s="465"/>
      <c r="CT11" s="516" t="s">
        <v>199</v>
      </c>
      <c r="CU11" s="517"/>
      <c r="CV11" s="517"/>
      <c r="CW11" s="517"/>
      <c r="CX11" s="517"/>
      <c r="CY11" s="517"/>
      <c r="CZ11" s="517"/>
      <c r="DA11" s="518"/>
      <c r="DB11" s="516" t="s">
        <v>199</v>
      </c>
      <c r="DC11" s="517"/>
      <c r="DD11" s="517"/>
      <c r="DE11" s="517"/>
      <c r="DF11" s="517"/>
      <c r="DG11" s="517"/>
      <c r="DH11" s="517"/>
      <c r="DI11" s="518"/>
    </row>
    <row r="12" spans="1:119" ht="18.75" customHeight="1" x14ac:dyDescent="0.2">
      <c r="A12" s="2"/>
      <c r="B12" s="402" t="s">
        <v>201</v>
      </c>
      <c r="C12" s="403"/>
      <c r="D12" s="403"/>
      <c r="E12" s="403"/>
      <c r="F12" s="403"/>
      <c r="G12" s="403"/>
      <c r="H12" s="403"/>
      <c r="I12" s="403"/>
      <c r="J12" s="403"/>
      <c r="K12" s="404"/>
      <c r="L12" s="519" t="s">
        <v>202</v>
      </c>
      <c r="M12" s="520"/>
      <c r="N12" s="520"/>
      <c r="O12" s="520"/>
      <c r="P12" s="520"/>
      <c r="Q12" s="521"/>
      <c r="R12" s="522">
        <v>70791</v>
      </c>
      <c r="S12" s="523"/>
      <c r="T12" s="523"/>
      <c r="U12" s="523"/>
      <c r="V12" s="524"/>
      <c r="W12" s="525" t="s">
        <v>7</v>
      </c>
      <c r="X12" s="484"/>
      <c r="Y12" s="484"/>
      <c r="Z12" s="484"/>
      <c r="AA12" s="484"/>
      <c r="AB12" s="526"/>
      <c r="AC12" s="527" t="s">
        <v>110</v>
      </c>
      <c r="AD12" s="528"/>
      <c r="AE12" s="528"/>
      <c r="AF12" s="528"/>
      <c r="AG12" s="529"/>
      <c r="AH12" s="527" t="s">
        <v>204</v>
      </c>
      <c r="AI12" s="528"/>
      <c r="AJ12" s="528"/>
      <c r="AK12" s="528"/>
      <c r="AL12" s="530"/>
      <c r="AM12" s="482" t="s">
        <v>205</v>
      </c>
      <c r="AN12" s="444"/>
      <c r="AO12" s="444"/>
      <c r="AP12" s="444"/>
      <c r="AQ12" s="444"/>
      <c r="AR12" s="444"/>
      <c r="AS12" s="444"/>
      <c r="AT12" s="445"/>
      <c r="AU12" s="483" t="s">
        <v>69</v>
      </c>
      <c r="AV12" s="484"/>
      <c r="AW12" s="484"/>
      <c r="AX12" s="484"/>
      <c r="AY12" s="450" t="s">
        <v>208</v>
      </c>
      <c r="AZ12" s="451"/>
      <c r="BA12" s="451"/>
      <c r="BB12" s="451"/>
      <c r="BC12" s="451"/>
      <c r="BD12" s="451"/>
      <c r="BE12" s="451"/>
      <c r="BF12" s="451"/>
      <c r="BG12" s="451"/>
      <c r="BH12" s="451"/>
      <c r="BI12" s="451"/>
      <c r="BJ12" s="451"/>
      <c r="BK12" s="451"/>
      <c r="BL12" s="451"/>
      <c r="BM12" s="452"/>
      <c r="BN12" s="453">
        <v>980000</v>
      </c>
      <c r="BO12" s="454"/>
      <c r="BP12" s="454"/>
      <c r="BQ12" s="454"/>
      <c r="BR12" s="454"/>
      <c r="BS12" s="454"/>
      <c r="BT12" s="454"/>
      <c r="BU12" s="455"/>
      <c r="BV12" s="453">
        <v>800000</v>
      </c>
      <c r="BW12" s="454"/>
      <c r="BX12" s="454"/>
      <c r="BY12" s="454"/>
      <c r="BZ12" s="454"/>
      <c r="CA12" s="454"/>
      <c r="CB12" s="454"/>
      <c r="CC12" s="455"/>
      <c r="CD12" s="464" t="s">
        <v>209</v>
      </c>
      <c r="CE12" s="415"/>
      <c r="CF12" s="415"/>
      <c r="CG12" s="415"/>
      <c r="CH12" s="415"/>
      <c r="CI12" s="415"/>
      <c r="CJ12" s="415"/>
      <c r="CK12" s="415"/>
      <c r="CL12" s="415"/>
      <c r="CM12" s="415"/>
      <c r="CN12" s="415"/>
      <c r="CO12" s="415"/>
      <c r="CP12" s="415"/>
      <c r="CQ12" s="415"/>
      <c r="CR12" s="415"/>
      <c r="CS12" s="465"/>
      <c r="CT12" s="516" t="s">
        <v>199</v>
      </c>
      <c r="CU12" s="517"/>
      <c r="CV12" s="517"/>
      <c r="CW12" s="517"/>
      <c r="CX12" s="517"/>
      <c r="CY12" s="517"/>
      <c r="CZ12" s="517"/>
      <c r="DA12" s="518"/>
      <c r="DB12" s="516" t="s">
        <v>199</v>
      </c>
      <c r="DC12" s="517"/>
      <c r="DD12" s="517"/>
      <c r="DE12" s="517"/>
      <c r="DF12" s="517"/>
      <c r="DG12" s="517"/>
      <c r="DH12" s="517"/>
      <c r="DI12" s="518"/>
    </row>
    <row r="13" spans="1:119" ht="18.75" customHeight="1" x14ac:dyDescent="0.2">
      <c r="A13" s="2"/>
      <c r="B13" s="405"/>
      <c r="C13" s="406"/>
      <c r="D13" s="406"/>
      <c r="E13" s="406"/>
      <c r="F13" s="406"/>
      <c r="G13" s="406"/>
      <c r="H13" s="406"/>
      <c r="I13" s="406"/>
      <c r="J13" s="406"/>
      <c r="K13" s="407"/>
      <c r="L13" s="14"/>
      <c r="M13" s="505" t="s">
        <v>211</v>
      </c>
      <c r="N13" s="506"/>
      <c r="O13" s="506"/>
      <c r="P13" s="506"/>
      <c r="Q13" s="507"/>
      <c r="R13" s="508">
        <v>69208</v>
      </c>
      <c r="S13" s="509"/>
      <c r="T13" s="509"/>
      <c r="U13" s="509"/>
      <c r="V13" s="510"/>
      <c r="W13" s="387" t="s">
        <v>212</v>
      </c>
      <c r="X13" s="329"/>
      <c r="Y13" s="329"/>
      <c r="Z13" s="329"/>
      <c r="AA13" s="329"/>
      <c r="AB13" s="330"/>
      <c r="AC13" s="446">
        <v>3719</v>
      </c>
      <c r="AD13" s="447"/>
      <c r="AE13" s="447"/>
      <c r="AF13" s="447"/>
      <c r="AG13" s="448"/>
      <c r="AH13" s="446">
        <v>4211</v>
      </c>
      <c r="AI13" s="447"/>
      <c r="AJ13" s="447"/>
      <c r="AK13" s="447"/>
      <c r="AL13" s="449"/>
      <c r="AM13" s="482" t="s">
        <v>214</v>
      </c>
      <c r="AN13" s="444"/>
      <c r="AO13" s="444"/>
      <c r="AP13" s="444"/>
      <c r="AQ13" s="444"/>
      <c r="AR13" s="444"/>
      <c r="AS13" s="444"/>
      <c r="AT13" s="445"/>
      <c r="AU13" s="483" t="s">
        <v>188</v>
      </c>
      <c r="AV13" s="484"/>
      <c r="AW13" s="484"/>
      <c r="AX13" s="484"/>
      <c r="AY13" s="450" t="s">
        <v>216</v>
      </c>
      <c r="AZ13" s="451"/>
      <c r="BA13" s="451"/>
      <c r="BB13" s="451"/>
      <c r="BC13" s="451"/>
      <c r="BD13" s="451"/>
      <c r="BE13" s="451"/>
      <c r="BF13" s="451"/>
      <c r="BG13" s="451"/>
      <c r="BH13" s="451"/>
      <c r="BI13" s="451"/>
      <c r="BJ13" s="451"/>
      <c r="BK13" s="451"/>
      <c r="BL13" s="451"/>
      <c r="BM13" s="452"/>
      <c r="BN13" s="453">
        <v>-1563528</v>
      </c>
      <c r="BO13" s="454"/>
      <c r="BP13" s="454"/>
      <c r="BQ13" s="454"/>
      <c r="BR13" s="454"/>
      <c r="BS13" s="454"/>
      <c r="BT13" s="454"/>
      <c r="BU13" s="455"/>
      <c r="BV13" s="453">
        <v>-815814</v>
      </c>
      <c r="BW13" s="454"/>
      <c r="BX13" s="454"/>
      <c r="BY13" s="454"/>
      <c r="BZ13" s="454"/>
      <c r="CA13" s="454"/>
      <c r="CB13" s="454"/>
      <c r="CC13" s="455"/>
      <c r="CD13" s="464" t="s">
        <v>217</v>
      </c>
      <c r="CE13" s="415"/>
      <c r="CF13" s="415"/>
      <c r="CG13" s="415"/>
      <c r="CH13" s="415"/>
      <c r="CI13" s="415"/>
      <c r="CJ13" s="415"/>
      <c r="CK13" s="415"/>
      <c r="CL13" s="415"/>
      <c r="CM13" s="415"/>
      <c r="CN13" s="415"/>
      <c r="CO13" s="415"/>
      <c r="CP13" s="415"/>
      <c r="CQ13" s="415"/>
      <c r="CR13" s="415"/>
      <c r="CS13" s="465"/>
      <c r="CT13" s="316">
        <v>9.3000000000000007</v>
      </c>
      <c r="CU13" s="317"/>
      <c r="CV13" s="317"/>
      <c r="CW13" s="317"/>
      <c r="CX13" s="317"/>
      <c r="CY13" s="317"/>
      <c r="CZ13" s="317"/>
      <c r="DA13" s="318"/>
      <c r="DB13" s="316">
        <v>8.8000000000000007</v>
      </c>
      <c r="DC13" s="317"/>
      <c r="DD13" s="317"/>
      <c r="DE13" s="317"/>
      <c r="DF13" s="317"/>
      <c r="DG13" s="317"/>
      <c r="DH13" s="317"/>
      <c r="DI13" s="318"/>
    </row>
    <row r="14" spans="1:119" ht="18.75" customHeight="1" x14ac:dyDescent="0.2">
      <c r="A14" s="2"/>
      <c r="B14" s="405"/>
      <c r="C14" s="406"/>
      <c r="D14" s="406"/>
      <c r="E14" s="406"/>
      <c r="F14" s="406"/>
      <c r="G14" s="406"/>
      <c r="H14" s="406"/>
      <c r="I14" s="406"/>
      <c r="J14" s="406"/>
      <c r="K14" s="407"/>
      <c r="L14" s="495" t="s">
        <v>218</v>
      </c>
      <c r="M14" s="514"/>
      <c r="N14" s="514"/>
      <c r="O14" s="514"/>
      <c r="P14" s="514"/>
      <c r="Q14" s="515"/>
      <c r="R14" s="508">
        <v>71868</v>
      </c>
      <c r="S14" s="509"/>
      <c r="T14" s="509"/>
      <c r="U14" s="509"/>
      <c r="V14" s="510"/>
      <c r="W14" s="375"/>
      <c r="X14" s="332"/>
      <c r="Y14" s="332"/>
      <c r="Z14" s="332"/>
      <c r="AA14" s="332"/>
      <c r="AB14" s="333"/>
      <c r="AC14" s="498">
        <v>10.9</v>
      </c>
      <c r="AD14" s="499"/>
      <c r="AE14" s="499"/>
      <c r="AF14" s="499"/>
      <c r="AG14" s="500"/>
      <c r="AH14" s="498">
        <v>11.5</v>
      </c>
      <c r="AI14" s="499"/>
      <c r="AJ14" s="499"/>
      <c r="AK14" s="499"/>
      <c r="AL14" s="501"/>
      <c r="AM14" s="482"/>
      <c r="AN14" s="444"/>
      <c r="AO14" s="444"/>
      <c r="AP14" s="444"/>
      <c r="AQ14" s="444"/>
      <c r="AR14" s="444"/>
      <c r="AS14" s="444"/>
      <c r="AT14" s="445"/>
      <c r="AU14" s="483"/>
      <c r="AV14" s="484"/>
      <c r="AW14" s="484"/>
      <c r="AX14" s="484"/>
      <c r="AY14" s="450"/>
      <c r="AZ14" s="451"/>
      <c r="BA14" s="451"/>
      <c r="BB14" s="451"/>
      <c r="BC14" s="451"/>
      <c r="BD14" s="451"/>
      <c r="BE14" s="451"/>
      <c r="BF14" s="451"/>
      <c r="BG14" s="451"/>
      <c r="BH14" s="451"/>
      <c r="BI14" s="451"/>
      <c r="BJ14" s="451"/>
      <c r="BK14" s="451"/>
      <c r="BL14" s="451"/>
      <c r="BM14" s="452"/>
      <c r="BN14" s="453"/>
      <c r="BO14" s="454"/>
      <c r="BP14" s="454"/>
      <c r="BQ14" s="454"/>
      <c r="BR14" s="454"/>
      <c r="BS14" s="454"/>
      <c r="BT14" s="454"/>
      <c r="BU14" s="455"/>
      <c r="BV14" s="453"/>
      <c r="BW14" s="454"/>
      <c r="BX14" s="454"/>
      <c r="BY14" s="454"/>
      <c r="BZ14" s="454"/>
      <c r="CA14" s="454"/>
      <c r="CB14" s="454"/>
      <c r="CC14" s="455"/>
      <c r="CD14" s="459" t="s">
        <v>222</v>
      </c>
      <c r="CE14" s="460"/>
      <c r="CF14" s="460"/>
      <c r="CG14" s="460"/>
      <c r="CH14" s="460"/>
      <c r="CI14" s="460"/>
      <c r="CJ14" s="460"/>
      <c r="CK14" s="460"/>
      <c r="CL14" s="460"/>
      <c r="CM14" s="460"/>
      <c r="CN14" s="460"/>
      <c r="CO14" s="460"/>
      <c r="CP14" s="460"/>
      <c r="CQ14" s="460"/>
      <c r="CR14" s="460"/>
      <c r="CS14" s="461"/>
      <c r="CT14" s="502">
        <v>5.2</v>
      </c>
      <c r="CU14" s="503"/>
      <c r="CV14" s="503"/>
      <c r="CW14" s="503"/>
      <c r="CX14" s="503"/>
      <c r="CY14" s="503"/>
      <c r="CZ14" s="503"/>
      <c r="DA14" s="504"/>
      <c r="DB14" s="502">
        <v>18.7</v>
      </c>
      <c r="DC14" s="503"/>
      <c r="DD14" s="503"/>
      <c r="DE14" s="503"/>
      <c r="DF14" s="503"/>
      <c r="DG14" s="503"/>
      <c r="DH14" s="503"/>
      <c r="DI14" s="504"/>
    </row>
    <row r="15" spans="1:119" ht="18.75" customHeight="1" x14ac:dyDescent="0.2">
      <c r="A15" s="2"/>
      <c r="B15" s="405"/>
      <c r="C15" s="406"/>
      <c r="D15" s="406"/>
      <c r="E15" s="406"/>
      <c r="F15" s="406"/>
      <c r="G15" s="406"/>
      <c r="H15" s="406"/>
      <c r="I15" s="406"/>
      <c r="J15" s="406"/>
      <c r="K15" s="407"/>
      <c r="L15" s="14"/>
      <c r="M15" s="505" t="s">
        <v>211</v>
      </c>
      <c r="N15" s="506"/>
      <c r="O15" s="506"/>
      <c r="P15" s="506"/>
      <c r="Q15" s="507"/>
      <c r="R15" s="508">
        <v>70545</v>
      </c>
      <c r="S15" s="509"/>
      <c r="T15" s="509"/>
      <c r="U15" s="509"/>
      <c r="V15" s="510"/>
      <c r="W15" s="387" t="s">
        <v>5</v>
      </c>
      <c r="X15" s="329"/>
      <c r="Y15" s="329"/>
      <c r="Z15" s="329"/>
      <c r="AA15" s="329"/>
      <c r="AB15" s="330"/>
      <c r="AC15" s="446">
        <v>8123</v>
      </c>
      <c r="AD15" s="447"/>
      <c r="AE15" s="447"/>
      <c r="AF15" s="447"/>
      <c r="AG15" s="448"/>
      <c r="AH15" s="446">
        <v>9040</v>
      </c>
      <c r="AI15" s="447"/>
      <c r="AJ15" s="447"/>
      <c r="AK15" s="447"/>
      <c r="AL15" s="449"/>
      <c r="AM15" s="482"/>
      <c r="AN15" s="444"/>
      <c r="AO15" s="444"/>
      <c r="AP15" s="444"/>
      <c r="AQ15" s="444"/>
      <c r="AR15" s="444"/>
      <c r="AS15" s="444"/>
      <c r="AT15" s="445"/>
      <c r="AU15" s="483"/>
      <c r="AV15" s="484"/>
      <c r="AW15" s="484"/>
      <c r="AX15" s="484"/>
      <c r="AY15" s="456" t="s">
        <v>223</v>
      </c>
      <c r="AZ15" s="457"/>
      <c r="BA15" s="457"/>
      <c r="BB15" s="457"/>
      <c r="BC15" s="457"/>
      <c r="BD15" s="457"/>
      <c r="BE15" s="457"/>
      <c r="BF15" s="457"/>
      <c r="BG15" s="457"/>
      <c r="BH15" s="457"/>
      <c r="BI15" s="457"/>
      <c r="BJ15" s="457"/>
      <c r="BK15" s="457"/>
      <c r="BL15" s="457"/>
      <c r="BM15" s="458"/>
      <c r="BN15" s="440">
        <v>9150475</v>
      </c>
      <c r="BO15" s="441"/>
      <c r="BP15" s="441"/>
      <c r="BQ15" s="441"/>
      <c r="BR15" s="441"/>
      <c r="BS15" s="441"/>
      <c r="BT15" s="441"/>
      <c r="BU15" s="442"/>
      <c r="BV15" s="440">
        <v>9000894</v>
      </c>
      <c r="BW15" s="441"/>
      <c r="BX15" s="441"/>
      <c r="BY15" s="441"/>
      <c r="BZ15" s="441"/>
      <c r="CA15" s="441"/>
      <c r="CB15" s="441"/>
      <c r="CC15" s="442"/>
      <c r="CD15" s="511" t="s">
        <v>210</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2">
      <c r="A16" s="2"/>
      <c r="B16" s="405"/>
      <c r="C16" s="406"/>
      <c r="D16" s="406"/>
      <c r="E16" s="406"/>
      <c r="F16" s="406"/>
      <c r="G16" s="406"/>
      <c r="H16" s="406"/>
      <c r="I16" s="406"/>
      <c r="J16" s="406"/>
      <c r="K16" s="407"/>
      <c r="L16" s="495" t="s">
        <v>225</v>
      </c>
      <c r="M16" s="496"/>
      <c r="N16" s="496"/>
      <c r="O16" s="496"/>
      <c r="P16" s="496"/>
      <c r="Q16" s="497"/>
      <c r="R16" s="492" t="s">
        <v>226</v>
      </c>
      <c r="S16" s="493"/>
      <c r="T16" s="493"/>
      <c r="U16" s="493"/>
      <c r="V16" s="494"/>
      <c r="W16" s="375"/>
      <c r="X16" s="332"/>
      <c r="Y16" s="332"/>
      <c r="Z16" s="332"/>
      <c r="AA16" s="332"/>
      <c r="AB16" s="333"/>
      <c r="AC16" s="498">
        <v>23.9</v>
      </c>
      <c r="AD16" s="499"/>
      <c r="AE16" s="499"/>
      <c r="AF16" s="499"/>
      <c r="AG16" s="500"/>
      <c r="AH16" s="498">
        <v>24.6</v>
      </c>
      <c r="AI16" s="499"/>
      <c r="AJ16" s="499"/>
      <c r="AK16" s="499"/>
      <c r="AL16" s="501"/>
      <c r="AM16" s="482"/>
      <c r="AN16" s="444"/>
      <c r="AO16" s="444"/>
      <c r="AP16" s="444"/>
      <c r="AQ16" s="444"/>
      <c r="AR16" s="444"/>
      <c r="AS16" s="444"/>
      <c r="AT16" s="445"/>
      <c r="AU16" s="483"/>
      <c r="AV16" s="484"/>
      <c r="AW16" s="484"/>
      <c r="AX16" s="484"/>
      <c r="AY16" s="450" t="s">
        <v>108</v>
      </c>
      <c r="AZ16" s="451"/>
      <c r="BA16" s="451"/>
      <c r="BB16" s="451"/>
      <c r="BC16" s="451"/>
      <c r="BD16" s="451"/>
      <c r="BE16" s="451"/>
      <c r="BF16" s="451"/>
      <c r="BG16" s="451"/>
      <c r="BH16" s="451"/>
      <c r="BI16" s="451"/>
      <c r="BJ16" s="451"/>
      <c r="BK16" s="451"/>
      <c r="BL16" s="451"/>
      <c r="BM16" s="452"/>
      <c r="BN16" s="453">
        <v>18023833</v>
      </c>
      <c r="BO16" s="454"/>
      <c r="BP16" s="454"/>
      <c r="BQ16" s="454"/>
      <c r="BR16" s="454"/>
      <c r="BS16" s="454"/>
      <c r="BT16" s="454"/>
      <c r="BU16" s="455"/>
      <c r="BV16" s="453">
        <v>17827861</v>
      </c>
      <c r="BW16" s="454"/>
      <c r="BX16" s="454"/>
      <c r="BY16" s="454"/>
      <c r="BZ16" s="454"/>
      <c r="CA16" s="454"/>
      <c r="CB16" s="454"/>
      <c r="CC16" s="455"/>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2">
      <c r="A17" s="2"/>
      <c r="B17" s="408"/>
      <c r="C17" s="409"/>
      <c r="D17" s="409"/>
      <c r="E17" s="409"/>
      <c r="F17" s="409"/>
      <c r="G17" s="409"/>
      <c r="H17" s="409"/>
      <c r="I17" s="409"/>
      <c r="J17" s="409"/>
      <c r="K17" s="410"/>
      <c r="L17" s="15"/>
      <c r="M17" s="489" t="s">
        <v>103</v>
      </c>
      <c r="N17" s="490"/>
      <c r="O17" s="490"/>
      <c r="P17" s="490"/>
      <c r="Q17" s="491"/>
      <c r="R17" s="492" t="s">
        <v>228</v>
      </c>
      <c r="S17" s="493"/>
      <c r="T17" s="493"/>
      <c r="U17" s="493"/>
      <c r="V17" s="494"/>
      <c r="W17" s="387" t="s">
        <v>97</v>
      </c>
      <c r="X17" s="329"/>
      <c r="Y17" s="329"/>
      <c r="Z17" s="329"/>
      <c r="AA17" s="329"/>
      <c r="AB17" s="330"/>
      <c r="AC17" s="446">
        <v>22130</v>
      </c>
      <c r="AD17" s="447"/>
      <c r="AE17" s="447"/>
      <c r="AF17" s="447"/>
      <c r="AG17" s="448"/>
      <c r="AH17" s="446">
        <v>23454</v>
      </c>
      <c r="AI17" s="447"/>
      <c r="AJ17" s="447"/>
      <c r="AK17" s="447"/>
      <c r="AL17" s="449"/>
      <c r="AM17" s="482"/>
      <c r="AN17" s="444"/>
      <c r="AO17" s="444"/>
      <c r="AP17" s="444"/>
      <c r="AQ17" s="444"/>
      <c r="AR17" s="444"/>
      <c r="AS17" s="444"/>
      <c r="AT17" s="445"/>
      <c r="AU17" s="483"/>
      <c r="AV17" s="484"/>
      <c r="AW17" s="484"/>
      <c r="AX17" s="484"/>
      <c r="AY17" s="450" t="s">
        <v>231</v>
      </c>
      <c r="AZ17" s="451"/>
      <c r="BA17" s="451"/>
      <c r="BB17" s="451"/>
      <c r="BC17" s="451"/>
      <c r="BD17" s="451"/>
      <c r="BE17" s="451"/>
      <c r="BF17" s="451"/>
      <c r="BG17" s="451"/>
      <c r="BH17" s="451"/>
      <c r="BI17" s="451"/>
      <c r="BJ17" s="451"/>
      <c r="BK17" s="451"/>
      <c r="BL17" s="451"/>
      <c r="BM17" s="452"/>
      <c r="BN17" s="453">
        <v>11497005</v>
      </c>
      <c r="BO17" s="454"/>
      <c r="BP17" s="454"/>
      <c r="BQ17" s="454"/>
      <c r="BR17" s="454"/>
      <c r="BS17" s="454"/>
      <c r="BT17" s="454"/>
      <c r="BU17" s="455"/>
      <c r="BV17" s="453">
        <v>11318201</v>
      </c>
      <c r="BW17" s="454"/>
      <c r="BX17" s="454"/>
      <c r="BY17" s="454"/>
      <c r="BZ17" s="454"/>
      <c r="CA17" s="454"/>
      <c r="CB17" s="454"/>
      <c r="CC17" s="455"/>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2">
      <c r="A18" s="2"/>
      <c r="B18" s="469" t="s">
        <v>232</v>
      </c>
      <c r="C18" s="401"/>
      <c r="D18" s="401"/>
      <c r="E18" s="470"/>
      <c r="F18" s="470"/>
      <c r="G18" s="470"/>
      <c r="H18" s="470"/>
      <c r="I18" s="470"/>
      <c r="J18" s="470"/>
      <c r="K18" s="470"/>
      <c r="L18" s="485">
        <v>262.35000000000002</v>
      </c>
      <c r="M18" s="485"/>
      <c r="N18" s="485"/>
      <c r="O18" s="485"/>
      <c r="P18" s="485"/>
      <c r="Q18" s="485"/>
      <c r="R18" s="486"/>
      <c r="S18" s="486"/>
      <c r="T18" s="486"/>
      <c r="U18" s="486"/>
      <c r="V18" s="487"/>
      <c r="W18" s="388"/>
      <c r="X18" s="389"/>
      <c r="Y18" s="389"/>
      <c r="Z18" s="389"/>
      <c r="AA18" s="389"/>
      <c r="AB18" s="382"/>
      <c r="AC18" s="425">
        <v>65.099999999999994</v>
      </c>
      <c r="AD18" s="426"/>
      <c r="AE18" s="426"/>
      <c r="AF18" s="426"/>
      <c r="AG18" s="488"/>
      <c r="AH18" s="425">
        <v>63.9</v>
      </c>
      <c r="AI18" s="426"/>
      <c r="AJ18" s="426"/>
      <c r="AK18" s="426"/>
      <c r="AL18" s="427"/>
      <c r="AM18" s="482"/>
      <c r="AN18" s="444"/>
      <c r="AO18" s="444"/>
      <c r="AP18" s="444"/>
      <c r="AQ18" s="444"/>
      <c r="AR18" s="444"/>
      <c r="AS18" s="444"/>
      <c r="AT18" s="445"/>
      <c r="AU18" s="483"/>
      <c r="AV18" s="484"/>
      <c r="AW18" s="484"/>
      <c r="AX18" s="484"/>
      <c r="AY18" s="450" t="s">
        <v>234</v>
      </c>
      <c r="AZ18" s="451"/>
      <c r="BA18" s="451"/>
      <c r="BB18" s="451"/>
      <c r="BC18" s="451"/>
      <c r="BD18" s="451"/>
      <c r="BE18" s="451"/>
      <c r="BF18" s="451"/>
      <c r="BG18" s="451"/>
      <c r="BH18" s="451"/>
      <c r="BI18" s="451"/>
      <c r="BJ18" s="451"/>
      <c r="BK18" s="451"/>
      <c r="BL18" s="451"/>
      <c r="BM18" s="452"/>
      <c r="BN18" s="453">
        <v>18816635</v>
      </c>
      <c r="BO18" s="454"/>
      <c r="BP18" s="454"/>
      <c r="BQ18" s="454"/>
      <c r="BR18" s="454"/>
      <c r="BS18" s="454"/>
      <c r="BT18" s="454"/>
      <c r="BU18" s="455"/>
      <c r="BV18" s="453">
        <v>18466170</v>
      </c>
      <c r="BW18" s="454"/>
      <c r="BX18" s="454"/>
      <c r="BY18" s="454"/>
      <c r="BZ18" s="454"/>
      <c r="CA18" s="454"/>
      <c r="CB18" s="454"/>
      <c r="CC18" s="455"/>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2">
      <c r="A19" s="2"/>
      <c r="B19" s="469" t="s">
        <v>55</v>
      </c>
      <c r="C19" s="401"/>
      <c r="D19" s="401"/>
      <c r="E19" s="470"/>
      <c r="F19" s="470"/>
      <c r="G19" s="470"/>
      <c r="H19" s="470"/>
      <c r="I19" s="470"/>
      <c r="J19" s="470"/>
      <c r="K19" s="470"/>
      <c r="L19" s="471">
        <v>276</v>
      </c>
      <c r="M19" s="471"/>
      <c r="N19" s="471"/>
      <c r="O19" s="471"/>
      <c r="P19" s="471"/>
      <c r="Q19" s="471"/>
      <c r="R19" s="472"/>
      <c r="S19" s="472"/>
      <c r="T19" s="472"/>
      <c r="U19" s="472"/>
      <c r="V19" s="473"/>
      <c r="W19" s="371"/>
      <c r="X19" s="372"/>
      <c r="Y19" s="372"/>
      <c r="Z19" s="372"/>
      <c r="AA19" s="372"/>
      <c r="AB19" s="372"/>
      <c r="AC19" s="480"/>
      <c r="AD19" s="480"/>
      <c r="AE19" s="480"/>
      <c r="AF19" s="480"/>
      <c r="AG19" s="480"/>
      <c r="AH19" s="480"/>
      <c r="AI19" s="480"/>
      <c r="AJ19" s="480"/>
      <c r="AK19" s="480"/>
      <c r="AL19" s="481"/>
      <c r="AM19" s="482"/>
      <c r="AN19" s="444"/>
      <c r="AO19" s="444"/>
      <c r="AP19" s="444"/>
      <c r="AQ19" s="444"/>
      <c r="AR19" s="444"/>
      <c r="AS19" s="444"/>
      <c r="AT19" s="445"/>
      <c r="AU19" s="483"/>
      <c r="AV19" s="484"/>
      <c r="AW19" s="484"/>
      <c r="AX19" s="484"/>
      <c r="AY19" s="450" t="s">
        <v>133</v>
      </c>
      <c r="AZ19" s="451"/>
      <c r="BA19" s="451"/>
      <c r="BB19" s="451"/>
      <c r="BC19" s="451"/>
      <c r="BD19" s="451"/>
      <c r="BE19" s="451"/>
      <c r="BF19" s="451"/>
      <c r="BG19" s="451"/>
      <c r="BH19" s="451"/>
      <c r="BI19" s="451"/>
      <c r="BJ19" s="451"/>
      <c r="BK19" s="451"/>
      <c r="BL19" s="451"/>
      <c r="BM19" s="452"/>
      <c r="BN19" s="453">
        <v>25938074</v>
      </c>
      <c r="BO19" s="454"/>
      <c r="BP19" s="454"/>
      <c r="BQ19" s="454"/>
      <c r="BR19" s="454"/>
      <c r="BS19" s="454"/>
      <c r="BT19" s="454"/>
      <c r="BU19" s="455"/>
      <c r="BV19" s="453">
        <v>25998537</v>
      </c>
      <c r="BW19" s="454"/>
      <c r="BX19" s="454"/>
      <c r="BY19" s="454"/>
      <c r="BZ19" s="454"/>
      <c r="CA19" s="454"/>
      <c r="CB19" s="454"/>
      <c r="CC19" s="455"/>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2">
      <c r="A20" s="2"/>
      <c r="B20" s="469" t="s">
        <v>236</v>
      </c>
      <c r="C20" s="401"/>
      <c r="D20" s="401"/>
      <c r="E20" s="470"/>
      <c r="F20" s="470"/>
      <c r="G20" s="470"/>
      <c r="H20" s="470"/>
      <c r="I20" s="470"/>
      <c r="J20" s="470"/>
      <c r="K20" s="470"/>
      <c r="L20" s="471">
        <v>27572</v>
      </c>
      <c r="M20" s="471"/>
      <c r="N20" s="471"/>
      <c r="O20" s="471"/>
      <c r="P20" s="471"/>
      <c r="Q20" s="471"/>
      <c r="R20" s="472"/>
      <c r="S20" s="472"/>
      <c r="T20" s="472"/>
      <c r="U20" s="472"/>
      <c r="V20" s="473"/>
      <c r="W20" s="388"/>
      <c r="X20" s="389"/>
      <c r="Y20" s="389"/>
      <c r="Z20" s="389"/>
      <c r="AA20" s="389"/>
      <c r="AB20" s="389"/>
      <c r="AC20" s="474"/>
      <c r="AD20" s="474"/>
      <c r="AE20" s="474"/>
      <c r="AF20" s="474"/>
      <c r="AG20" s="474"/>
      <c r="AH20" s="474"/>
      <c r="AI20" s="474"/>
      <c r="AJ20" s="474"/>
      <c r="AK20" s="474"/>
      <c r="AL20" s="475"/>
      <c r="AM20" s="476"/>
      <c r="AN20" s="417"/>
      <c r="AO20" s="417"/>
      <c r="AP20" s="417"/>
      <c r="AQ20" s="417"/>
      <c r="AR20" s="417"/>
      <c r="AS20" s="417"/>
      <c r="AT20" s="418"/>
      <c r="AU20" s="477"/>
      <c r="AV20" s="478"/>
      <c r="AW20" s="478"/>
      <c r="AX20" s="479"/>
      <c r="AY20" s="450"/>
      <c r="AZ20" s="451"/>
      <c r="BA20" s="451"/>
      <c r="BB20" s="451"/>
      <c r="BC20" s="451"/>
      <c r="BD20" s="451"/>
      <c r="BE20" s="451"/>
      <c r="BF20" s="451"/>
      <c r="BG20" s="451"/>
      <c r="BH20" s="451"/>
      <c r="BI20" s="451"/>
      <c r="BJ20" s="451"/>
      <c r="BK20" s="451"/>
      <c r="BL20" s="451"/>
      <c r="BM20" s="452"/>
      <c r="BN20" s="453"/>
      <c r="BO20" s="454"/>
      <c r="BP20" s="454"/>
      <c r="BQ20" s="454"/>
      <c r="BR20" s="454"/>
      <c r="BS20" s="454"/>
      <c r="BT20" s="454"/>
      <c r="BU20" s="455"/>
      <c r="BV20" s="453"/>
      <c r="BW20" s="454"/>
      <c r="BX20" s="454"/>
      <c r="BY20" s="454"/>
      <c r="BZ20" s="454"/>
      <c r="CA20" s="454"/>
      <c r="CB20" s="454"/>
      <c r="CC20" s="455"/>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2">
      <c r="A21" s="2"/>
      <c r="B21" s="466" t="s">
        <v>237</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28"/>
      <c r="AZ21" s="429"/>
      <c r="BA21" s="429"/>
      <c r="BB21" s="429"/>
      <c r="BC21" s="429"/>
      <c r="BD21" s="429"/>
      <c r="BE21" s="429"/>
      <c r="BF21" s="429"/>
      <c r="BG21" s="429"/>
      <c r="BH21" s="429"/>
      <c r="BI21" s="429"/>
      <c r="BJ21" s="429"/>
      <c r="BK21" s="429"/>
      <c r="BL21" s="429"/>
      <c r="BM21" s="430"/>
      <c r="BN21" s="431"/>
      <c r="BO21" s="432"/>
      <c r="BP21" s="432"/>
      <c r="BQ21" s="432"/>
      <c r="BR21" s="432"/>
      <c r="BS21" s="432"/>
      <c r="BT21" s="432"/>
      <c r="BU21" s="433"/>
      <c r="BV21" s="431"/>
      <c r="BW21" s="432"/>
      <c r="BX21" s="432"/>
      <c r="BY21" s="432"/>
      <c r="BZ21" s="432"/>
      <c r="CA21" s="432"/>
      <c r="CB21" s="432"/>
      <c r="CC21" s="4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2">
      <c r="A22" s="2"/>
      <c r="B22" s="435" t="s">
        <v>238</v>
      </c>
      <c r="C22" s="349"/>
      <c r="D22" s="350"/>
      <c r="E22" s="328" t="s">
        <v>7</v>
      </c>
      <c r="F22" s="329"/>
      <c r="G22" s="329"/>
      <c r="H22" s="329"/>
      <c r="I22" s="329"/>
      <c r="J22" s="329"/>
      <c r="K22" s="330"/>
      <c r="L22" s="328" t="s">
        <v>240</v>
      </c>
      <c r="M22" s="329"/>
      <c r="N22" s="329"/>
      <c r="O22" s="329"/>
      <c r="P22" s="330"/>
      <c r="Q22" s="334" t="s">
        <v>242</v>
      </c>
      <c r="R22" s="335"/>
      <c r="S22" s="335"/>
      <c r="T22" s="335"/>
      <c r="U22" s="335"/>
      <c r="V22" s="336"/>
      <c r="W22" s="348" t="s">
        <v>56</v>
      </c>
      <c r="X22" s="349"/>
      <c r="Y22" s="350"/>
      <c r="Z22" s="328" t="s">
        <v>7</v>
      </c>
      <c r="AA22" s="329"/>
      <c r="AB22" s="329"/>
      <c r="AC22" s="329"/>
      <c r="AD22" s="329"/>
      <c r="AE22" s="329"/>
      <c r="AF22" s="329"/>
      <c r="AG22" s="330"/>
      <c r="AH22" s="340" t="s">
        <v>182</v>
      </c>
      <c r="AI22" s="329"/>
      <c r="AJ22" s="329"/>
      <c r="AK22" s="329"/>
      <c r="AL22" s="330"/>
      <c r="AM22" s="340" t="s">
        <v>243</v>
      </c>
      <c r="AN22" s="341"/>
      <c r="AO22" s="341"/>
      <c r="AP22" s="341"/>
      <c r="AQ22" s="341"/>
      <c r="AR22" s="342"/>
      <c r="AS22" s="334" t="s">
        <v>242</v>
      </c>
      <c r="AT22" s="335"/>
      <c r="AU22" s="335"/>
      <c r="AV22" s="335"/>
      <c r="AW22" s="335"/>
      <c r="AX22" s="346"/>
      <c r="AY22" s="456" t="s">
        <v>245</v>
      </c>
      <c r="AZ22" s="457"/>
      <c r="BA22" s="457"/>
      <c r="BB22" s="457"/>
      <c r="BC22" s="457"/>
      <c r="BD22" s="457"/>
      <c r="BE22" s="457"/>
      <c r="BF22" s="457"/>
      <c r="BG22" s="457"/>
      <c r="BH22" s="457"/>
      <c r="BI22" s="457"/>
      <c r="BJ22" s="457"/>
      <c r="BK22" s="457"/>
      <c r="BL22" s="457"/>
      <c r="BM22" s="458"/>
      <c r="BN22" s="440">
        <v>38492344</v>
      </c>
      <c r="BO22" s="441"/>
      <c r="BP22" s="441"/>
      <c r="BQ22" s="441"/>
      <c r="BR22" s="441"/>
      <c r="BS22" s="441"/>
      <c r="BT22" s="441"/>
      <c r="BU22" s="442"/>
      <c r="BV22" s="440">
        <v>39530831</v>
      </c>
      <c r="BW22" s="441"/>
      <c r="BX22" s="441"/>
      <c r="BY22" s="441"/>
      <c r="BZ22" s="441"/>
      <c r="CA22" s="441"/>
      <c r="CB22" s="441"/>
      <c r="CC22" s="442"/>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2">
      <c r="A23" s="2"/>
      <c r="B23" s="436"/>
      <c r="C23" s="352"/>
      <c r="D23" s="353"/>
      <c r="E23" s="331"/>
      <c r="F23" s="332"/>
      <c r="G23" s="332"/>
      <c r="H23" s="332"/>
      <c r="I23" s="332"/>
      <c r="J23" s="332"/>
      <c r="K23" s="333"/>
      <c r="L23" s="331"/>
      <c r="M23" s="332"/>
      <c r="N23" s="332"/>
      <c r="O23" s="332"/>
      <c r="P23" s="333"/>
      <c r="Q23" s="337"/>
      <c r="R23" s="338"/>
      <c r="S23" s="338"/>
      <c r="T23" s="338"/>
      <c r="U23" s="338"/>
      <c r="V23" s="339"/>
      <c r="W23" s="351"/>
      <c r="X23" s="352"/>
      <c r="Y23" s="353"/>
      <c r="Z23" s="331"/>
      <c r="AA23" s="332"/>
      <c r="AB23" s="332"/>
      <c r="AC23" s="332"/>
      <c r="AD23" s="332"/>
      <c r="AE23" s="332"/>
      <c r="AF23" s="332"/>
      <c r="AG23" s="333"/>
      <c r="AH23" s="331"/>
      <c r="AI23" s="332"/>
      <c r="AJ23" s="332"/>
      <c r="AK23" s="332"/>
      <c r="AL23" s="333"/>
      <c r="AM23" s="343"/>
      <c r="AN23" s="344"/>
      <c r="AO23" s="344"/>
      <c r="AP23" s="344"/>
      <c r="AQ23" s="344"/>
      <c r="AR23" s="345"/>
      <c r="AS23" s="337"/>
      <c r="AT23" s="338"/>
      <c r="AU23" s="338"/>
      <c r="AV23" s="338"/>
      <c r="AW23" s="338"/>
      <c r="AX23" s="347"/>
      <c r="AY23" s="450" t="s">
        <v>247</v>
      </c>
      <c r="AZ23" s="451"/>
      <c r="BA23" s="451"/>
      <c r="BB23" s="451"/>
      <c r="BC23" s="451"/>
      <c r="BD23" s="451"/>
      <c r="BE23" s="451"/>
      <c r="BF23" s="451"/>
      <c r="BG23" s="451"/>
      <c r="BH23" s="451"/>
      <c r="BI23" s="451"/>
      <c r="BJ23" s="451"/>
      <c r="BK23" s="451"/>
      <c r="BL23" s="451"/>
      <c r="BM23" s="452"/>
      <c r="BN23" s="453">
        <v>25187810</v>
      </c>
      <c r="BO23" s="454"/>
      <c r="BP23" s="454"/>
      <c r="BQ23" s="454"/>
      <c r="BR23" s="454"/>
      <c r="BS23" s="454"/>
      <c r="BT23" s="454"/>
      <c r="BU23" s="455"/>
      <c r="BV23" s="453">
        <v>24827125</v>
      </c>
      <c r="BW23" s="454"/>
      <c r="BX23" s="454"/>
      <c r="BY23" s="454"/>
      <c r="BZ23" s="454"/>
      <c r="CA23" s="454"/>
      <c r="CB23" s="454"/>
      <c r="CC23" s="455"/>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2">
      <c r="A24" s="2"/>
      <c r="B24" s="436"/>
      <c r="C24" s="352"/>
      <c r="D24" s="353"/>
      <c r="E24" s="443" t="s">
        <v>249</v>
      </c>
      <c r="F24" s="444"/>
      <c r="G24" s="444"/>
      <c r="H24" s="444"/>
      <c r="I24" s="444"/>
      <c r="J24" s="444"/>
      <c r="K24" s="445"/>
      <c r="L24" s="446">
        <v>1</v>
      </c>
      <c r="M24" s="447"/>
      <c r="N24" s="447"/>
      <c r="O24" s="447"/>
      <c r="P24" s="448"/>
      <c r="Q24" s="446">
        <v>8000</v>
      </c>
      <c r="R24" s="447"/>
      <c r="S24" s="447"/>
      <c r="T24" s="447"/>
      <c r="U24" s="447"/>
      <c r="V24" s="448"/>
      <c r="W24" s="351"/>
      <c r="X24" s="352"/>
      <c r="Y24" s="353"/>
      <c r="Z24" s="443" t="s">
        <v>250</v>
      </c>
      <c r="AA24" s="444"/>
      <c r="AB24" s="444"/>
      <c r="AC24" s="444"/>
      <c r="AD24" s="444"/>
      <c r="AE24" s="444"/>
      <c r="AF24" s="444"/>
      <c r="AG24" s="445"/>
      <c r="AH24" s="446">
        <v>474</v>
      </c>
      <c r="AI24" s="447"/>
      <c r="AJ24" s="447"/>
      <c r="AK24" s="447"/>
      <c r="AL24" s="448"/>
      <c r="AM24" s="446">
        <v>1562304</v>
      </c>
      <c r="AN24" s="447"/>
      <c r="AO24" s="447"/>
      <c r="AP24" s="447"/>
      <c r="AQ24" s="447"/>
      <c r="AR24" s="448"/>
      <c r="AS24" s="446">
        <v>3296</v>
      </c>
      <c r="AT24" s="447"/>
      <c r="AU24" s="447"/>
      <c r="AV24" s="447"/>
      <c r="AW24" s="447"/>
      <c r="AX24" s="449"/>
      <c r="AY24" s="428" t="s">
        <v>252</v>
      </c>
      <c r="AZ24" s="429"/>
      <c r="BA24" s="429"/>
      <c r="BB24" s="429"/>
      <c r="BC24" s="429"/>
      <c r="BD24" s="429"/>
      <c r="BE24" s="429"/>
      <c r="BF24" s="429"/>
      <c r="BG24" s="429"/>
      <c r="BH24" s="429"/>
      <c r="BI24" s="429"/>
      <c r="BJ24" s="429"/>
      <c r="BK24" s="429"/>
      <c r="BL24" s="429"/>
      <c r="BM24" s="430"/>
      <c r="BN24" s="453">
        <v>26531093</v>
      </c>
      <c r="BO24" s="454"/>
      <c r="BP24" s="454"/>
      <c r="BQ24" s="454"/>
      <c r="BR24" s="454"/>
      <c r="BS24" s="454"/>
      <c r="BT24" s="454"/>
      <c r="BU24" s="455"/>
      <c r="BV24" s="453">
        <v>26306372</v>
      </c>
      <c r="BW24" s="454"/>
      <c r="BX24" s="454"/>
      <c r="BY24" s="454"/>
      <c r="BZ24" s="454"/>
      <c r="CA24" s="454"/>
      <c r="CB24" s="454"/>
      <c r="CC24" s="455"/>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2">
      <c r="A25" s="2"/>
      <c r="B25" s="436"/>
      <c r="C25" s="352"/>
      <c r="D25" s="353"/>
      <c r="E25" s="443" t="s">
        <v>230</v>
      </c>
      <c r="F25" s="444"/>
      <c r="G25" s="444"/>
      <c r="H25" s="444"/>
      <c r="I25" s="444"/>
      <c r="J25" s="444"/>
      <c r="K25" s="445"/>
      <c r="L25" s="446">
        <v>1</v>
      </c>
      <c r="M25" s="447"/>
      <c r="N25" s="447"/>
      <c r="O25" s="447"/>
      <c r="P25" s="448"/>
      <c r="Q25" s="446">
        <v>6800</v>
      </c>
      <c r="R25" s="447"/>
      <c r="S25" s="447"/>
      <c r="T25" s="447"/>
      <c r="U25" s="447"/>
      <c r="V25" s="448"/>
      <c r="W25" s="351"/>
      <c r="X25" s="352"/>
      <c r="Y25" s="353"/>
      <c r="Z25" s="443" t="s">
        <v>253</v>
      </c>
      <c r="AA25" s="444"/>
      <c r="AB25" s="444"/>
      <c r="AC25" s="444"/>
      <c r="AD25" s="444"/>
      <c r="AE25" s="444"/>
      <c r="AF25" s="444"/>
      <c r="AG25" s="445"/>
      <c r="AH25" s="446" t="s">
        <v>199</v>
      </c>
      <c r="AI25" s="447"/>
      <c r="AJ25" s="447"/>
      <c r="AK25" s="447"/>
      <c r="AL25" s="448"/>
      <c r="AM25" s="446" t="s">
        <v>199</v>
      </c>
      <c r="AN25" s="447"/>
      <c r="AO25" s="447"/>
      <c r="AP25" s="447"/>
      <c r="AQ25" s="447"/>
      <c r="AR25" s="448"/>
      <c r="AS25" s="446" t="s">
        <v>199</v>
      </c>
      <c r="AT25" s="447"/>
      <c r="AU25" s="447"/>
      <c r="AV25" s="447"/>
      <c r="AW25" s="447"/>
      <c r="AX25" s="449"/>
      <c r="AY25" s="456" t="s">
        <v>35</v>
      </c>
      <c r="AZ25" s="457"/>
      <c r="BA25" s="457"/>
      <c r="BB25" s="457"/>
      <c r="BC25" s="457"/>
      <c r="BD25" s="457"/>
      <c r="BE25" s="457"/>
      <c r="BF25" s="457"/>
      <c r="BG25" s="457"/>
      <c r="BH25" s="457"/>
      <c r="BI25" s="457"/>
      <c r="BJ25" s="457"/>
      <c r="BK25" s="457"/>
      <c r="BL25" s="457"/>
      <c r="BM25" s="458"/>
      <c r="BN25" s="440">
        <v>5430068</v>
      </c>
      <c r="BO25" s="441"/>
      <c r="BP25" s="441"/>
      <c r="BQ25" s="441"/>
      <c r="BR25" s="441"/>
      <c r="BS25" s="441"/>
      <c r="BT25" s="441"/>
      <c r="BU25" s="442"/>
      <c r="BV25" s="440">
        <v>6382095</v>
      </c>
      <c r="BW25" s="441"/>
      <c r="BX25" s="441"/>
      <c r="BY25" s="441"/>
      <c r="BZ25" s="441"/>
      <c r="CA25" s="441"/>
      <c r="CB25" s="441"/>
      <c r="CC25" s="442"/>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2">
      <c r="A26" s="2"/>
      <c r="B26" s="436"/>
      <c r="C26" s="352"/>
      <c r="D26" s="353"/>
      <c r="E26" s="443" t="s">
        <v>254</v>
      </c>
      <c r="F26" s="444"/>
      <c r="G26" s="444"/>
      <c r="H26" s="444"/>
      <c r="I26" s="444"/>
      <c r="J26" s="444"/>
      <c r="K26" s="445"/>
      <c r="L26" s="446">
        <v>1</v>
      </c>
      <c r="M26" s="447"/>
      <c r="N26" s="447"/>
      <c r="O26" s="447"/>
      <c r="P26" s="448"/>
      <c r="Q26" s="446">
        <v>6400</v>
      </c>
      <c r="R26" s="447"/>
      <c r="S26" s="447"/>
      <c r="T26" s="447"/>
      <c r="U26" s="447"/>
      <c r="V26" s="448"/>
      <c r="W26" s="351"/>
      <c r="X26" s="352"/>
      <c r="Y26" s="353"/>
      <c r="Z26" s="443" t="s">
        <v>255</v>
      </c>
      <c r="AA26" s="462"/>
      <c r="AB26" s="462"/>
      <c r="AC26" s="462"/>
      <c r="AD26" s="462"/>
      <c r="AE26" s="462"/>
      <c r="AF26" s="462"/>
      <c r="AG26" s="463"/>
      <c r="AH26" s="446">
        <v>19</v>
      </c>
      <c r="AI26" s="447"/>
      <c r="AJ26" s="447"/>
      <c r="AK26" s="447"/>
      <c r="AL26" s="448"/>
      <c r="AM26" s="446">
        <v>69388</v>
      </c>
      <c r="AN26" s="447"/>
      <c r="AO26" s="447"/>
      <c r="AP26" s="447"/>
      <c r="AQ26" s="447"/>
      <c r="AR26" s="448"/>
      <c r="AS26" s="446">
        <v>3652</v>
      </c>
      <c r="AT26" s="447"/>
      <c r="AU26" s="447"/>
      <c r="AV26" s="447"/>
      <c r="AW26" s="447"/>
      <c r="AX26" s="449"/>
      <c r="AY26" s="464" t="s">
        <v>256</v>
      </c>
      <c r="AZ26" s="415"/>
      <c r="BA26" s="415"/>
      <c r="BB26" s="415"/>
      <c r="BC26" s="415"/>
      <c r="BD26" s="415"/>
      <c r="BE26" s="415"/>
      <c r="BF26" s="415"/>
      <c r="BG26" s="415"/>
      <c r="BH26" s="415"/>
      <c r="BI26" s="415"/>
      <c r="BJ26" s="415"/>
      <c r="BK26" s="415"/>
      <c r="BL26" s="415"/>
      <c r="BM26" s="465"/>
      <c r="BN26" s="453" t="s">
        <v>199</v>
      </c>
      <c r="BO26" s="454"/>
      <c r="BP26" s="454"/>
      <c r="BQ26" s="454"/>
      <c r="BR26" s="454"/>
      <c r="BS26" s="454"/>
      <c r="BT26" s="454"/>
      <c r="BU26" s="455"/>
      <c r="BV26" s="453" t="s">
        <v>199</v>
      </c>
      <c r="BW26" s="454"/>
      <c r="BX26" s="454"/>
      <c r="BY26" s="454"/>
      <c r="BZ26" s="454"/>
      <c r="CA26" s="454"/>
      <c r="CB26" s="454"/>
      <c r="CC26" s="455"/>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2">
      <c r="A27" s="2"/>
      <c r="B27" s="436"/>
      <c r="C27" s="352"/>
      <c r="D27" s="353"/>
      <c r="E27" s="443" t="s">
        <v>257</v>
      </c>
      <c r="F27" s="444"/>
      <c r="G27" s="444"/>
      <c r="H27" s="444"/>
      <c r="I27" s="444"/>
      <c r="J27" s="444"/>
      <c r="K27" s="445"/>
      <c r="L27" s="446">
        <v>1</v>
      </c>
      <c r="M27" s="447"/>
      <c r="N27" s="447"/>
      <c r="O27" s="447"/>
      <c r="P27" s="448"/>
      <c r="Q27" s="446">
        <v>3900</v>
      </c>
      <c r="R27" s="447"/>
      <c r="S27" s="447"/>
      <c r="T27" s="447"/>
      <c r="U27" s="447"/>
      <c r="V27" s="448"/>
      <c r="W27" s="351"/>
      <c r="X27" s="352"/>
      <c r="Y27" s="353"/>
      <c r="Z27" s="443" t="s">
        <v>259</v>
      </c>
      <c r="AA27" s="444"/>
      <c r="AB27" s="444"/>
      <c r="AC27" s="444"/>
      <c r="AD27" s="444"/>
      <c r="AE27" s="444"/>
      <c r="AF27" s="444"/>
      <c r="AG27" s="445"/>
      <c r="AH27" s="446">
        <v>8</v>
      </c>
      <c r="AI27" s="447"/>
      <c r="AJ27" s="447"/>
      <c r="AK27" s="447"/>
      <c r="AL27" s="448"/>
      <c r="AM27" s="446">
        <v>31704</v>
      </c>
      <c r="AN27" s="447"/>
      <c r="AO27" s="447"/>
      <c r="AP27" s="447"/>
      <c r="AQ27" s="447"/>
      <c r="AR27" s="448"/>
      <c r="AS27" s="446">
        <v>3963</v>
      </c>
      <c r="AT27" s="447"/>
      <c r="AU27" s="447"/>
      <c r="AV27" s="447"/>
      <c r="AW27" s="447"/>
      <c r="AX27" s="449"/>
      <c r="AY27" s="459" t="s">
        <v>261</v>
      </c>
      <c r="AZ27" s="460"/>
      <c r="BA27" s="460"/>
      <c r="BB27" s="460"/>
      <c r="BC27" s="460"/>
      <c r="BD27" s="460"/>
      <c r="BE27" s="460"/>
      <c r="BF27" s="460"/>
      <c r="BG27" s="460"/>
      <c r="BH27" s="460"/>
      <c r="BI27" s="460"/>
      <c r="BJ27" s="460"/>
      <c r="BK27" s="460"/>
      <c r="BL27" s="460"/>
      <c r="BM27" s="461"/>
      <c r="BN27" s="431">
        <v>235804</v>
      </c>
      <c r="BO27" s="432"/>
      <c r="BP27" s="432"/>
      <c r="BQ27" s="432"/>
      <c r="BR27" s="432"/>
      <c r="BS27" s="432"/>
      <c r="BT27" s="432"/>
      <c r="BU27" s="433"/>
      <c r="BV27" s="431">
        <v>235803</v>
      </c>
      <c r="BW27" s="432"/>
      <c r="BX27" s="432"/>
      <c r="BY27" s="432"/>
      <c r="BZ27" s="432"/>
      <c r="CA27" s="432"/>
      <c r="CB27" s="432"/>
      <c r="CC27" s="4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2">
      <c r="A28" s="2"/>
      <c r="B28" s="436"/>
      <c r="C28" s="352"/>
      <c r="D28" s="353"/>
      <c r="E28" s="443" t="s">
        <v>262</v>
      </c>
      <c r="F28" s="444"/>
      <c r="G28" s="444"/>
      <c r="H28" s="444"/>
      <c r="I28" s="444"/>
      <c r="J28" s="444"/>
      <c r="K28" s="445"/>
      <c r="L28" s="446">
        <v>1</v>
      </c>
      <c r="M28" s="447"/>
      <c r="N28" s="447"/>
      <c r="O28" s="447"/>
      <c r="P28" s="448"/>
      <c r="Q28" s="446">
        <v>3700</v>
      </c>
      <c r="R28" s="447"/>
      <c r="S28" s="447"/>
      <c r="T28" s="447"/>
      <c r="U28" s="447"/>
      <c r="V28" s="448"/>
      <c r="W28" s="351"/>
      <c r="X28" s="352"/>
      <c r="Y28" s="353"/>
      <c r="Z28" s="443" t="s">
        <v>36</v>
      </c>
      <c r="AA28" s="444"/>
      <c r="AB28" s="444"/>
      <c r="AC28" s="444"/>
      <c r="AD28" s="444"/>
      <c r="AE28" s="444"/>
      <c r="AF28" s="444"/>
      <c r="AG28" s="445"/>
      <c r="AH28" s="446" t="s">
        <v>199</v>
      </c>
      <c r="AI28" s="447"/>
      <c r="AJ28" s="447"/>
      <c r="AK28" s="447"/>
      <c r="AL28" s="448"/>
      <c r="AM28" s="446" t="s">
        <v>199</v>
      </c>
      <c r="AN28" s="447"/>
      <c r="AO28" s="447"/>
      <c r="AP28" s="447"/>
      <c r="AQ28" s="447"/>
      <c r="AR28" s="448"/>
      <c r="AS28" s="446" t="s">
        <v>199</v>
      </c>
      <c r="AT28" s="447"/>
      <c r="AU28" s="447"/>
      <c r="AV28" s="447"/>
      <c r="AW28" s="447"/>
      <c r="AX28" s="449"/>
      <c r="AY28" s="319" t="s">
        <v>265</v>
      </c>
      <c r="AZ28" s="320"/>
      <c r="BA28" s="320"/>
      <c r="BB28" s="321"/>
      <c r="BC28" s="456" t="s">
        <v>102</v>
      </c>
      <c r="BD28" s="457"/>
      <c r="BE28" s="457"/>
      <c r="BF28" s="457"/>
      <c r="BG28" s="457"/>
      <c r="BH28" s="457"/>
      <c r="BI28" s="457"/>
      <c r="BJ28" s="457"/>
      <c r="BK28" s="457"/>
      <c r="BL28" s="457"/>
      <c r="BM28" s="458"/>
      <c r="BN28" s="440">
        <v>6839248</v>
      </c>
      <c r="BO28" s="441"/>
      <c r="BP28" s="441"/>
      <c r="BQ28" s="441"/>
      <c r="BR28" s="441"/>
      <c r="BS28" s="441"/>
      <c r="BT28" s="441"/>
      <c r="BU28" s="442"/>
      <c r="BV28" s="440">
        <v>6891303</v>
      </c>
      <c r="BW28" s="441"/>
      <c r="BX28" s="441"/>
      <c r="BY28" s="441"/>
      <c r="BZ28" s="441"/>
      <c r="CA28" s="441"/>
      <c r="CB28" s="441"/>
      <c r="CC28" s="442"/>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2">
      <c r="A29" s="2"/>
      <c r="B29" s="436"/>
      <c r="C29" s="352"/>
      <c r="D29" s="353"/>
      <c r="E29" s="443" t="s">
        <v>266</v>
      </c>
      <c r="F29" s="444"/>
      <c r="G29" s="444"/>
      <c r="H29" s="444"/>
      <c r="I29" s="444"/>
      <c r="J29" s="444"/>
      <c r="K29" s="445"/>
      <c r="L29" s="446">
        <v>20</v>
      </c>
      <c r="M29" s="447"/>
      <c r="N29" s="447"/>
      <c r="O29" s="447"/>
      <c r="P29" s="448"/>
      <c r="Q29" s="446">
        <v>3500</v>
      </c>
      <c r="R29" s="447"/>
      <c r="S29" s="447"/>
      <c r="T29" s="447"/>
      <c r="U29" s="447"/>
      <c r="V29" s="448"/>
      <c r="W29" s="354"/>
      <c r="X29" s="355"/>
      <c r="Y29" s="356"/>
      <c r="Z29" s="443" t="s">
        <v>268</v>
      </c>
      <c r="AA29" s="444"/>
      <c r="AB29" s="444"/>
      <c r="AC29" s="444"/>
      <c r="AD29" s="444"/>
      <c r="AE29" s="444"/>
      <c r="AF29" s="444"/>
      <c r="AG29" s="445"/>
      <c r="AH29" s="446">
        <v>482</v>
      </c>
      <c r="AI29" s="447"/>
      <c r="AJ29" s="447"/>
      <c r="AK29" s="447"/>
      <c r="AL29" s="448"/>
      <c r="AM29" s="446">
        <v>1594008</v>
      </c>
      <c r="AN29" s="447"/>
      <c r="AO29" s="447"/>
      <c r="AP29" s="447"/>
      <c r="AQ29" s="447"/>
      <c r="AR29" s="448"/>
      <c r="AS29" s="446">
        <v>3307</v>
      </c>
      <c r="AT29" s="447"/>
      <c r="AU29" s="447"/>
      <c r="AV29" s="447"/>
      <c r="AW29" s="447"/>
      <c r="AX29" s="449"/>
      <c r="AY29" s="322"/>
      <c r="AZ29" s="323"/>
      <c r="BA29" s="323"/>
      <c r="BB29" s="324"/>
      <c r="BC29" s="450" t="s">
        <v>270</v>
      </c>
      <c r="BD29" s="451"/>
      <c r="BE29" s="451"/>
      <c r="BF29" s="451"/>
      <c r="BG29" s="451"/>
      <c r="BH29" s="451"/>
      <c r="BI29" s="451"/>
      <c r="BJ29" s="451"/>
      <c r="BK29" s="451"/>
      <c r="BL29" s="451"/>
      <c r="BM29" s="452"/>
      <c r="BN29" s="453">
        <v>2509601</v>
      </c>
      <c r="BO29" s="454"/>
      <c r="BP29" s="454"/>
      <c r="BQ29" s="454"/>
      <c r="BR29" s="454"/>
      <c r="BS29" s="454"/>
      <c r="BT29" s="454"/>
      <c r="BU29" s="455"/>
      <c r="BV29" s="453">
        <v>2009591</v>
      </c>
      <c r="BW29" s="454"/>
      <c r="BX29" s="454"/>
      <c r="BY29" s="454"/>
      <c r="BZ29" s="454"/>
      <c r="CA29" s="454"/>
      <c r="CB29" s="454"/>
      <c r="CC29" s="455"/>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2">
      <c r="A30" s="2"/>
      <c r="B30" s="437"/>
      <c r="C30" s="438"/>
      <c r="D30" s="439"/>
      <c r="E30" s="416"/>
      <c r="F30" s="417"/>
      <c r="G30" s="417"/>
      <c r="H30" s="417"/>
      <c r="I30" s="417"/>
      <c r="J30" s="417"/>
      <c r="K30" s="418"/>
      <c r="L30" s="419"/>
      <c r="M30" s="420"/>
      <c r="N30" s="420"/>
      <c r="O30" s="420"/>
      <c r="P30" s="421"/>
      <c r="Q30" s="419"/>
      <c r="R30" s="420"/>
      <c r="S30" s="420"/>
      <c r="T30" s="420"/>
      <c r="U30" s="420"/>
      <c r="V30" s="421"/>
      <c r="W30" s="422" t="s">
        <v>271</v>
      </c>
      <c r="X30" s="423"/>
      <c r="Y30" s="423"/>
      <c r="Z30" s="423"/>
      <c r="AA30" s="423"/>
      <c r="AB30" s="423"/>
      <c r="AC30" s="423"/>
      <c r="AD30" s="423"/>
      <c r="AE30" s="423"/>
      <c r="AF30" s="423"/>
      <c r="AG30" s="424"/>
      <c r="AH30" s="425">
        <v>99.9</v>
      </c>
      <c r="AI30" s="426"/>
      <c r="AJ30" s="426"/>
      <c r="AK30" s="426"/>
      <c r="AL30" s="426"/>
      <c r="AM30" s="426"/>
      <c r="AN30" s="426"/>
      <c r="AO30" s="426"/>
      <c r="AP30" s="426"/>
      <c r="AQ30" s="426"/>
      <c r="AR30" s="426"/>
      <c r="AS30" s="426"/>
      <c r="AT30" s="426"/>
      <c r="AU30" s="426"/>
      <c r="AV30" s="426"/>
      <c r="AW30" s="426"/>
      <c r="AX30" s="427"/>
      <c r="AY30" s="325"/>
      <c r="AZ30" s="326"/>
      <c r="BA30" s="326"/>
      <c r="BB30" s="327"/>
      <c r="BC30" s="428" t="s">
        <v>68</v>
      </c>
      <c r="BD30" s="429"/>
      <c r="BE30" s="429"/>
      <c r="BF30" s="429"/>
      <c r="BG30" s="429"/>
      <c r="BH30" s="429"/>
      <c r="BI30" s="429"/>
      <c r="BJ30" s="429"/>
      <c r="BK30" s="429"/>
      <c r="BL30" s="429"/>
      <c r="BM30" s="430"/>
      <c r="BN30" s="431">
        <v>7193056</v>
      </c>
      <c r="BO30" s="432"/>
      <c r="BP30" s="432"/>
      <c r="BQ30" s="432"/>
      <c r="BR30" s="432"/>
      <c r="BS30" s="432"/>
      <c r="BT30" s="432"/>
      <c r="BU30" s="433"/>
      <c r="BV30" s="431">
        <v>6210408</v>
      </c>
      <c r="BW30" s="432"/>
      <c r="BX30" s="432"/>
      <c r="BY30" s="432"/>
      <c r="BZ30" s="432"/>
      <c r="CA30" s="432"/>
      <c r="CB30" s="432"/>
      <c r="CC30" s="4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4" t="s">
        <v>186</v>
      </c>
      <c r="D32" s="434"/>
      <c r="E32" s="434"/>
      <c r="F32" s="434"/>
      <c r="G32" s="434"/>
      <c r="H32" s="434"/>
      <c r="I32" s="434"/>
      <c r="J32" s="434"/>
      <c r="K32" s="434"/>
      <c r="L32" s="434"/>
      <c r="M32" s="434"/>
      <c r="N32" s="434"/>
      <c r="O32" s="434"/>
      <c r="P32" s="434"/>
      <c r="Q32" s="434"/>
      <c r="R32" s="434"/>
      <c r="S32" s="434"/>
      <c r="U32" s="415" t="s">
        <v>92</v>
      </c>
      <c r="V32" s="415"/>
      <c r="W32" s="415"/>
      <c r="X32" s="415"/>
      <c r="Y32" s="415"/>
      <c r="Z32" s="415"/>
      <c r="AA32" s="415"/>
      <c r="AB32" s="415"/>
      <c r="AC32" s="415"/>
      <c r="AD32" s="415"/>
      <c r="AE32" s="415"/>
      <c r="AF32" s="415"/>
      <c r="AG32" s="415"/>
      <c r="AH32" s="415"/>
      <c r="AI32" s="415"/>
      <c r="AJ32" s="415"/>
      <c r="AK32" s="415"/>
      <c r="AM32" s="415" t="s">
        <v>273</v>
      </c>
      <c r="AN32" s="415"/>
      <c r="AO32" s="415"/>
      <c r="AP32" s="415"/>
      <c r="AQ32" s="415"/>
      <c r="AR32" s="415"/>
      <c r="AS32" s="415"/>
      <c r="AT32" s="415"/>
      <c r="AU32" s="415"/>
      <c r="AV32" s="415"/>
      <c r="AW32" s="415"/>
      <c r="AX32" s="415"/>
      <c r="AY32" s="415"/>
      <c r="AZ32" s="415"/>
      <c r="BA32" s="415"/>
      <c r="BB32" s="415"/>
      <c r="BC32" s="415"/>
      <c r="BE32" s="415" t="s">
        <v>274</v>
      </c>
      <c r="BF32" s="415"/>
      <c r="BG32" s="415"/>
      <c r="BH32" s="415"/>
      <c r="BI32" s="415"/>
      <c r="BJ32" s="415"/>
      <c r="BK32" s="415"/>
      <c r="BL32" s="415"/>
      <c r="BM32" s="415"/>
      <c r="BN32" s="415"/>
      <c r="BO32" s="415"/>
      <c r="BP32" s="415"/>
      <c r="BQ32" s="415"/>
      <c r="BR32" s="415"/>
      <c r="BS32" s="415"/>
      <c r="BT32" s="415"/>
      <c r="BU32" s="415"/>
      <c r="BW32" s="415" t="s">
        <v>276</v>
      </c>
      <c r="BX32" s="415"/>
      <c r="BY32" s="415"/>
      <c r="BZ32" s="415"/>
      <c r="CA32" s="415"/>
      <c r="CB32" s="415"/>
      <c r="CC32" s="415"/>
      <c r="CD32" s="415"/>
      <c r="CE32" s="415"/>
      <c r="CF32" s="415"/>
      <c r="CG32" s="415"/>
      <c r="CH32" s="415"/>
      <c r="CI32" s="415"/>
      <c r="CJ32" s="415"/>
      <c r="CK32" s="415"/>
      <c r="CL32" s="415"/>
      <c r="CM32" s="415"/>
      <c r="CO32" s="415" t="s">
        <v>277</v>
      </c>
      <c r="CP32" s="415"/>
      <c r="CQ32" s="415"/>
      <c r="CR32" s="415"/>
      <c r="CS32" s="415"/>
      <c r="CT32" s="415"/>
      <c r="CU32" s="415"/>
      <c r="CV32" s="415"/>
      <c r="CW32" s="415"/>
      <c r="CX32" s="415"/>
      <c r="CY32" s="415"/>
      <c r="CZ32" s="415"/>
      <c r="DA32" s="415"/>
      <c r="DB32" s="415"/>
      <c r="DC32" s="415"/>
      <c r="DD32" s="415"/>
      <c r="DE32" s="415"/>
      <c r="DI32" s="36"/>
    </row>
    <row r="33" spans="1:113" ht="13.5" customHeight="1" x14ac:dyDescent="0.2">
      <c r="A33" s="2"/>
      <c r="B33" s="5"/>
      <c r="C33" s="394" t="s">
        <v>119</v>
      </c>
      <c r="D33" s="394"/>
      <c r="E33" s="374" t="s">
        <v>278</v>
      </c>
      <c r="F33" s="374"/>
      <c r="G33" s="374"/>
      <c r="H33" s="374"/>
      <c r="I33" s="374"/>
      <c r="J33" s="374"/>
      <c r="K33" s="374"/>
      <c r="L33" s="374"/>
      <c r="M33" s="374"/>
      <c r="N33" s="374"/>
      <c r="O33" s="374"/>
      <c r="P33" s="374"/>
      <c r="Q33" s="374"/>
      <c r="R33" s="374"/>
      <c r="S33" s="374"/>
      <c r="T33" s="12"/>
      <c r="U33" s="394" t="s">
        <v>119</v>
      </c>
      <c r="V33" s="394"/>
      <c r="W33" s="374" t="s">
        <v>278</v>
      </c>
      <c r="X33" s="374"/>
      <c r="Y33" s="374"/>
      <c r="Z33" s="374"/>
      <c r="AA33" s="374"/>
      <c r="AB33" s="374"/>
      <c r="AC33" s="374"/>
      <c r="AD33" s="374"/>
      <c r="AE33" s="374"/>
      <c r="AF33" s="374"/>
      <c r="AG33" s="374"/>
      <c r="AH33" s="374"/>
      <c r="AI33" s="374"/>
      <c r="AJ33" s="374"/>
      <c r="AK33" s="374"/>
      <c r="AL33" s="12"/>
      <c r="AM33" s="394" t="s">
        <v>119</v>
      </c>
      <c r="AN33" s="394"/>
      <c r="AO33" s="374" t="s">
        <v>278</v>
      </c>
      <c r="AP33" s="374"/>
      <c r="AQ33" s="374"/>
      <c r="AR33" s="374"/>
      <c r="AS33" s="374"/>
      <c r="AT33" s="374"/>
      <c r="AU33" s="374"/>
      <c r="AV33" s="374"/>
      <c r="AW33" s="374"/>
      <c r="AX33" s="374"/>
      <c r="AY33" s="374"/>
      <c r="AZ33" s="374"/>
      <c r="BA33" s="374"/>
      <c r="BB33" s="374"/>
      <c r="BC33" s="374"/>
      <c r="BD33" s="8"/>
      <c r="BE33" s="374" t="s">
        <v>281</v>
      </c>
      <c r="BF33" s="374"/>
      <c r="BG33" s="374" t="s">
        <v>167</v>
      </c>
      <c r="BH33" s="374"/>
      <c r="BI33" s="374"/>
      <c r="BJ33" s="374"/>
      <c r="BK33" s="374"/>
      <c r="BL33" s="374"/>
      <c r="BM33" s="374"/>
      <c r="BN33" s="374"/>
      <c r="BO33" s="374"/>
      <c r="BP33" s="374"/>
      <c r="BQ33" s="374"/>
      <c r="BR33" s="374"/>
      <c r="BS33" s="374"/>
      <c r="BT33" s="374"/>
      <c r="BU33" s="374"/>
      <c r="BV33" s="8"/>
      <c r="BW33" s="394" t="s">
        <v>281</v>
      </c>
      <c r="BX33" s="394"/>
      <c r="BY33" s="374" t="s">
        <v>109</v>
      </c>
      <c r="BZ33" s="374"/>
      <c r="CA33" s="374"/>
      <c r="CB33" s="374"/>
      <c r="CC33" s="374"/>
      <c r="CD33" s="374"/>
      <c r="CE33" s="374"/>
      <c r="CF33" s="374"/>
      <c r="CG33" s="374"/>
      <c r="CH33" s="374"/>
      <c r="CI33" s="374"/>
      <c r="CJ33" s="374"/>
      <c r="CK33" s="374"/>
      <c r="CL33" s="374"/>
      <c r="CM33" s="374"/>
      <c r="CN33" s="12"/>
      <c r="CO33" s="394" t="s">
        <v>119</v>
      </c>
      <c r="CP33" s="394"/>
      <c r="CQ33" s="374" t="s">
        <v>282</v>
      </c>
      <c r="CR33" s="374"/>
      <c r="CS33" s="374"/>
      <c r="CT33" s="374"/>
      <c r="CU33" s="374"/>
      <c r="CV33" s="374"/>
      <c r="CW33" s="374"/>
      <c r="CX33" s="374"/>
      <c r="CY33" s="374"/>
      <c r="CZ33" s="374"/>
      <c r="DA33" s="374"/>
      <c r="DB33" s="374"/>
      <c r="DC33" s="374"/>
      <c r="DD33" s="374"/>
      <c r="DE33" s="374"/>
      <c r="DF33" s="12"/>
      <c r="DG33" s="414" t="s">
        <v>79</v>
      </c>
      <c r="DH33" s="414"/>
      <c r="DI33" s="19"/>
    </row>
    <row r="34" spans="1:113" ht="32.25" customHeight="1" x14ac:dyDescent="0.2">
      <c r="A34" s="2"/>
      <c r="B34" s="5"/>
      <c r="C34" s="412">
        <f>IF(E34="","",1)</f>
        <v>1</v>
      </c>
      <c r="D34" s="412"/>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2"/>
      <c r="U34" s="412">
        <f>IF(W34="","",MAX(C34:D43)+1)</f>
        <v>4</v>
      </c>
      <c r="V34" s="412"/>
      <c r="W34" s="411" t="str">
        <f>IF('各会計、関係団体の財政状況及び健全化判断比率'!B28="","",'各会計、関係団体の財政状況及び健全化判断比率'!B28)</f>
        <v>香取市国民健康保険事業特別会計</v>
      </c>
      <c r="X34" s="411"/>
      <c r="Y34" s="411"/>
      <c r="Z34" s="411"/>
      <c r="AA34" s="411"/>
      <c r="AB34" s="411"/>
      <c r="AC34" s="411"/>
      <c r="AD34" s="411"/>
      <c r="AE34" s="411"/>
      <c r="AF34" s="411"/>
      <c r="AG34" s="411"/>
      <c r="AH34" s="411"/>
      <c r="AI34" s="411"/>
      <c r="AJ34" s="411"/>
      <c r="AK34" s="411"/>
      <c r="AL34" s="2"/>
      <c r="AM34" s="412">
        <f>IF(AO34="","",MAX(C34:D43,U34:V43)+1)</f>
        <v>7</v>
      </c>
      <c r="AN34" s="412"/>
      <c r="AO34" s="411" t="str">
        <f>IF('各会計、関係団体の財政状況及び健全化判断比率'!B31="","",'各会計、関係団体の財政状況及び健全化判断比率'!B31)</f>
        <v>香取市水道事業会計</v>
      </c>
      <c r="AP34" s="411"/>
      <c r="AQ34" s="411"/>
      <c r="AR34" s="411"/>
      <c r="AS34" s="411"/>
      <c r="AT34" s="411"/>
      <c r="AU34" s="411"/>
      <c r="AV34" s="411"/>
      <c r="AW34" s="411"/>
      <c r="AX34" s="411"/>
      <c r="AY34" s="411"/>
      <c r="AZ34" s="411"/>
      <c r="BA34" s="411"/>
      <c r="BB34" s="411"/>
      <c r="BC34" s="411"/>
      <c r="BD34" s="2"/>
      <c r="BE34" s="412">
        <f>IF(BG34="","",MAX(C34:D43,U34:V43,AM34:AN43)+1)</f>
        <v>11</v>
      </c>
      <c r="BF34" s="412"/>
      <c r="BG34" s="411" t="str">
        <f>IF('各会計、関係団体の財政状況及び健全化判断比率'!B35="","",'各会計、関係団体の財政状況及び健全化判断比率'!B35)</f>
        <v>香取市観光事業特別会計</v>
      </c>
      <c r="BH34" s="411"/>
      <c r="BI34" s="411"/>
      <c r="BJ34" s="411"/>
      <c r="BK34" s="411"/>
      <c r="BL34" s="411"/>
      <c r="BM34" s="411"/>
      <c r="BN34" s="411"/>
      <c r="BO34" s="411"/>
      <c r="BP34" s="411"/>
      <c r="BQ34" s="411"/>
      <c r="BR34" s="411"/>
      <c r="BS34" s="411"/>
      <c r="BT34" s="411"/>
      <c r="BU34" s="411"/>
      <c r="BV34" s="2"/>
      <c r="BW34" s="412">
        <f>IF(BY34="","",MAX(C34:D43,U34:V43,AM34:AN43,BE34:BF43)+1)</f>
        <v>13</v>
      </c>
      <c r="BX34" s="412"/>
      <c r="BY34" s="411" t="str">
        <f>IF('各会計、関係団体の財政状況及び健全化判断比率'!B68="","",'各会計、関係団体の財政状況及び健全化判断比率'!B68)</f>
        <v>千葉県市町村総合事務組合（一般会計）</v>
      </c>
      <c r="BZ34" s="411"/>
      <c r="CA34" s="411"/>
      <c r="CB34" s="411"/>
      <c r="CC34" s="411"/>
      <c r="CD34" s="411"/>
      <c r="CE34" s="411"/>
      <c r="CF34" s="411"/>
      <c r="CG34" s="411"/>
      <c r="CH34" s="411"/>
      <c r="CI34" s="411"/>
      <c r="CJ34" s="411"/>
      <c r="CK34" s="411"/>
      <c r="CL34" s="411"/>
      <c r="CM34" s="411"/>
      <c r="CN34" s="2"/>
      <c r="CO34" s="412">
        <f>IF(CQ34="","",MAX(C34:D43,U34:V43,AM34:AN43,BE34:BF43,BW34:BX43)+1)</f>
        <v>20</v>
      </c>
      <c r="CP34" s="412"/>
      <c r="CQ34" s="411" t="str">
        <f>IF('各会計、関係団体の財政状況及び健全化判断比率'!BS7="","",'各会計、関係団体の財政状況及び健全化判断比率'!BS7)</f>
        <v>紅小町の郷</v>
      </c>
      <c r="CR34" s="411"/>
      <c r="CS34" s="411"/>
      <c r="CT34" s="411"/>
      <c r="CU34" s="411"/>
      <c r="CV34" s="411"/>
      <c r="CW34" s="411"/>
      <c r="CX34" s="411"/>
      <c r="CY34" s="411"/>
      <c r="CZ34" s="411"/>
      <c r="DA34" s="411"/>
      <c r="DB34" s="411"/>
      <c r="DC34" s="411"/>
      <c r="DD34" s="411"/>
      <c r="DE34" s="411"/>
      <c r="DG34" s="413" t="str">
        <f>IF('各会計、関係団体の財政状況及び健全化判断比率'!BR7="","",'各会計、関係団体の財政状況及び健全化判断比率'!BR7)</f>
        <v/>
      </c>
      <c r="DH34" s="413"/>
      <c r="DI34" s="19"/>
    </row>
    <row r="35" spans="1:113" ht="32.25" customHeight="1" x14ac:dyDescent="0.2">
      <c r="A35" s="2"/>
      <c r="B35" s="5"/>
      <c r="C35" s="412">
        <f t="shared" ref="C35:C43" si="0">IF(E35="","",C34+1)</f>
        <v>2</v>
      </c>
      <c r="D35" s="412"/>
      <c r="E35" s="411" t="str">
        <f>IF('各会計、関係団体の財政状況及び健全化判断比率'!B8="","",'各会計、関係団体の財政状況及び健全化判断比率'!B8)</f>
        <v>香取市土地取得事業特別会計</v>
      </c>
      <c r="F35" s="411"/>
      <c r="G35" s="411"/>
      <c r="H35" s="411"/>
      <c r="I35" s="411"/>
      <c r="J35" s="411"/>
      <c r="K35" s="411"/>
      <c r="L35" s="411"/>
      <c r="M35" s="411"/>
      <c r="N35" s="411"/>
      <c r="O35" s="411"/>
      <c r="P35" s="411"/>
      <c r="Q35" s="411"/>
      <c r="R35" s="411"/>
      <c r="S35" s="411"/>
      <c r="T35" s="2"/>
      <c r="U35" s="412">
        <f t="shared" ref="U35:U43" si="1">IF(W35="","",U34+1)</f>
        <v>5</v>
      </c>
      <c r="V35" s="412"/>
      <c r="W35" s="411" t="str">
        <f>IF('各会計、関係団体の財政状況及び健全化判断比率'!B29="","",'各会計、関係団体の財政状況及び健全化判断比率'!B29)</f>
        <v>香取市介護保険事業特別会計</v>
      </c>
      <c r="X35" s="411"/>
      <c r="Y35" s="411"/>
      <c r="Z35" s="411"/>
      <c r="AA35" s="411"/>
      <c r="AB35" s="411"/>
      <c r="AC35" s="411"/>
      <c r="AD35" s="411"/>
      <c r="AE35" s="411"/>
      <c r="AF35" s="411"/>
      <c r="AG35" s="411"/>
      <c r="AH35" s="411"/>
      <c r="AI35" s="411"/>
      <c r="AJ35" s="411"/>
      <c r="AK35" s="411"/>
      <c r="AL35" s="2"/>
      <c r="AM35" s="412">
        <f t="shared" ref="AM35:AM43" si="2">IF(AO35="","",AM34+1)</f>
        <v>8</v>
      </c>
      <c r="AN35" s="412"/>
      <c r="AO35" s="411" t="str">
        <f>IF('各会計、関係団体の財政状況及び健全化判断比率'!B32="","",'各会計、関係団体の財政状況及び健全化判断比率'!B32)</f>
        <v>香取市簡易水道事業会計</v>
      </c>
      <c r="AP35" s="411"/>
      <c r="AQ35" s="411"/>
      <c r="AR35" s="411"/>
      <c r="AS35" s="411"/>
      <c r="AT35" s="411"/>
      <c r="AU35" s="411"/>
      <c r="AV35" s="411"/>
      <c r="AW35" s="411"/>
      <c r="AX35" s="411"/>
      <c r="AY35" s="411"/>
      <c r="AZ35" s="411"/>
      <c r="BA35" s="411"/>
      <c r="BB35" s="411"/>
      <c r="BC35" s="411"/>
      <c r="BD35" s="2"/>
      <c r="BE35" s="412">
        <f t="shared" ref="BE35:BE43" si="3">IF(BG35="","",BE34+1)</f>
        <v>12</v>
      </c>
      <c r="BF35" s="412"/>
      <c r="BG35" s="411" t="str">
        <f>IF('各会計、関係団体の財政状況及び健全化判断比率'!B36="","",'各会計、関係団体の財政状況及び健全化判断比率'!B36)</f>
        <v>香取市太陽光発電事業特別会計</v>
      </c>
      <c r="BH35" s="411"/>
      <c r="BI35" s="411"/>
      <c r="BJ35" s="411"/>
      <c r="BK35" s="411"/>
      <c r="BL35" s="411"/>
      <c r="BM35" s="411"/>
      <c r="BN35" s="411"/>
      <c r="BO35" s="411"/>
      <c r="BP35" s="411"/>
      <c r="BQ35" s="411"/>
      <c r="BR35" s="411"/>
      <c r="BS35" s="411"/>
      <c r="BT35" s="411"/>
      <c r="BU35" s="411"/>
      <c r="BV35" s="2"/>
      <c r="BW35" s="412">
        <f t="shared" ref="BW35:BW43" si="4">IF(BY35="","",BW34+1)</f>
        <v>14</v>
      </c>
      <c r="BX35" s="412"/>
      <c r="BY35" s="411" t="str">
        <f>IF('各会計、関係団体の財政状況及び健全化判断比率'!B69="","",'各会計、関係団体の財政状況及び健全化判断比率'!B69)</f>
        <v>千葉県市町村総合事務組合（千葉県自治会館管理運営特別会計）</v>
      </c>
      <c r="BZ35" s="411"/>
      <c r="CA35" s="411"/>
      <c r="CB35" s="411"/>
      <c r="CC35" s="411"/>
      <c r="CD35" s="411"/>
      <c r="CE35" s="411"/>
      <c r="CF35" s="411"/>
      <c r="CG35" s="411"/>
      <c r="CH35" s="411"/>
      <c r="CI35" s="411"/>
      <c r="CJ35" s="411"/>
      <c r="CK35" s="411"/>
      <c r="CL35" s="411"/>
      <c r="CM35" s="411"/>
      <c r="CN35" s="2"/>
      <c r="CO35" s="412">
        <f t="shared" ref="CO35:CO43" si="5">IF(CQ35="","",CO34+1)</f>
        <v>21</v>
      </c>
      <c r="CP35" s="412"/>
      <c r="CQ35" s="411" t="str">
        <f>IF('各会計、関係団体の財政状況及び健全化判断比率'!BS8="","",'各会計、関係団体の財政状況及び健全化判断比率'!BS8)</f>
        <v>成田香取エネルギー</v>
      </c>
      <c r="CR35" s="411"/>
      <c r="CS35" s="411"/>
      <c r="CT35" s="411"/>
      <c r="CU35" s="411"/>
      <c r="CV35" s="411"/>
      <c r="CW35" s="411"/>
      <c r="CX35" s="411"/>
      <c r="CY35" s="411"/>
      <c r="CZ35" s="411"/>
      <c r="DA35" s="411"/>
      <c r="DB35" s="411"/>
      <c r="DC35" s="411"/>
      <c r="DD35" s="411"/>
      <c r="DE35" s="411"/>
      <c r="DG35" s="413" t="str">
        <f>IF('各会計、関係団体の財政状況及び健全化判断比率'!BR8="","",'各会計、関係団体の財政状況及び健全化判断比率'!BR8)</f>
        <v/>
      </c>
      <c r="DH35" s="413"/>
      <c r="DI35" s="19"/>
    </row>
    <row r="36" spans="1:113" ht="32.25" customHeight="1" x14ac:dyDescent="0.2">
      <c r="A36" s="2"/>
      <c r="B36" s="5"/>
      <c r="C36" s="412">
        <f t="shared" si="0"/>
        <v>3</v>
      </c>
      <c r="D36" s="412"/>
      <c r="E36" s="411" t="str">
        <f>IF('各会計、関係団体の財政状況及び健全化判断比率'!B9="","",'各会計、関係団体の財政状況及び健全化判断比率'!B9)</f>
        <v>香取市病院事業債管理特別会計</v>
      </c>
      <c r="F36" s="411"/>
      <c r="G36" s="411"/>
      <c r="H36" s="411"/>
      <c r="I36" s="411"/>
      <c r="J36" s="411"/>
      <c r="K36" s="411"/>
      <c r="L36" s="411"/>
      <c r="M36" s="411"/>
      <c r="N36" s="411"/>
      <c r="O36" s="411"/>
      <c r="P36" s="411"/>
      <c r="Q36" s="411"/>
      <c r="R36" s="411"/>
      <c r="S36" s="411"/>
      <c r="T36" s="2"/>
      <c r="U36" s="412">
        <f t="shared" si="1"/>
        <v>6</v>
      </c>
      <c r="V36" s="412"/>
      <c r="W36" s="411" t="str">
        <f>IF('各会計、関係団体の財政状況及び健全化判断比率'!B30="","",'各会計、関係団体の財政状況及び健全化判断比率'!B30)</f>
        <v>香取市後期高齢者医療事業特別会計</v>
      </c>
      <c r="X36" s="411"/>
      <c r="Y36" s="411"/>
      <c r="Z36" s="411"/>
      <c r="AA36" s="411"/>
      <c r="AB36" s="411"/>
      <c r="AC36" s="411"/>
      <c r="AD36" s="411"/>
      <c r="AE36" s="411"/>
      <c r="AF36" s="411"/>
      <c r="AG36" s="411"/>
      <c r="AH36" s="411"/>
      <c r="AI36" s="411"/>
      <c r="AJ36" s="411"/>
      <c r="AK36" s="411"/>
      <c r="AL36" s="2"/>
      <c r="AM36" s="412">
        <f t="shared" si="2"/>
        <v>9</v>
      </c>
      <c r="AN36" s="412"/>
      <c r="AO36" s="411" t="str">
        <f>IF('各会計、関係団体の財政状況及び健全化判断比率'!B33="","",'各会計、関係団体の財政状況及び健全化判断比率'!B33)</f>
        <v>香取市公共下水道事業会計</v>
      </c>
      <c r="AP36" s="411"/>
      <c r="AQ36" s="411"/>
      <c r="AR36" s="411"/>
      <c r="AS36" s="411"/>
      <c r="AT36" s="411"/>
      <c r="AU36" s="411"/>
      <c r="AV36" s="411"/>
      <c r="AW36" s="411"/>
      <c r="AX36" s="411"/>
      <c r="AY36" s="411"/>
      <c r="AZ36" s="411"/>
      <c r="BA36" s="411"/>
      <c r="BB36" s="411"/>
      <c r="BC36" s="411"/>
      <c r="BD36" s="2"/>
      <c r="BE36" s="412" t="str">
        <f t="shared" si="3"/>
        <v/>
      </c>
      <c r="BF36" s="412"/>
      <c r="BG36" s="411"/>
      <c r="BH36" s="411"/>
      <c r="BI36" s="411"/>
      <c r="BJ36" s="411"/>
      <c r="BK36" s="411"/>
      <c r="BL36" s="411"/>
      <c r="BM36" s="411"/>
      <c r="BN36" s="411"/>
      <c r="BO36" s="411"/>
      <c r="BP36" s="411"/>
      <c r="BQ36" s="411"/>
      <c r="BR36" s="411"/>
      <c r="BS36" s="411"/>
      <c r="BT36" s="411"/>
      <c r="BU36" s="411"/>
      <c r="BV36" s="2"/>
      <c r="BW36" s="412">
        <f t="shared" si="4"/>
        <v>15</v>
      </c>
      <c r="BX36" s="412"/>
      <c r="BY36" s="411" t="str">
        <f>IF('各会計、関係団体の財政状況及び健全化判断比率'!B70="","",'各会計、関係団体の財政状況及び健全化判断比率'!B70)</f>
        <v>千葉県市町村総合事務組合（千葉県自治研修センター特別会計）</v>
      </c>
      <c r="BZ36" s="411"/>
      <c r="CA36" s="411"/>
      <c r="CB36" s="411"/>
      <c r="CC36" s="411"/>
      <c r="CD36" s="411"/>
      <c r="CE36" s="411"/>
      <c r="CF36" s="411"/>
      <c r="CG36" s="411"/>
      <c r="CH36" s="411"/>
      <c r="CI36" s="411"/>
      <c r="CJ36" s="411"/>
      <c r="CK36" s="411"/>
      <c r="CL36" s="411"/>
      <c r="CM36" s="411"/>
      <c r="CN36" s="2"/>
      <c r="CO36" s="412">
        <f t="shared" si="5"/>
        <v>22</v>
      </c>
      <c r="CP36" s="412"/>
      <c r="CQ36" s="411" t="str">
        <f>IF('各会計、関係団体の財政状況及び健全化判断比率'!BS9="","",'各会計、関係団体の財政状況及び健全化判断比率'!BS9)</f>
        <v>香取おみがわ医療センター</v>
      </c>
      <c r="CR36" s="411"/>
      <c r="CS36" s="411"/>
      <c r="CT36" s="411"/>
      <c r="CU36" s="411"/>
      <c r="CV36" s="411"/>
      <c r="CW36" s="411"/>
      <c r="CX36" s="411"/>
      <c r="CY36" s="411"/>
      <c r="CZ36" s="411"/>
      <c r="DA36" s="411"/>
      <c r="DB36" s="411"/>
      <c r="DC36" s="411"/>
      <c r="DD36" s="411"/>
      <c r="DE36" s="411"/>
      <c r="DG36" s="413" t="str">
        <f>IF('各会計、関係団体の財政状況及び健全化判断比率'!BR9="","",'各会計、関係団体の財政状況及び健全化判断比率'!BR9)</f>
        <v>○</v>
      </c>
      <c r="DH36" s="413"/>
      <c r="DI36" s="19"/>
    </row>
    <row r="37" spans="1:113" ht="32.25" customHeight="1" x14ac:dyDescent="0.2">
      <c r="A37" s="2"/>
      <c r="B37" s="5"/>
      <c r="C37" s="412" t="str">
        <f t="shared" si="0"/>
        <v/>
      </c>
      <c r="D37" s="412"/>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2"/>
      <c r="U37" s="412" t="str">
        <f t="shared" si="1"/>
        <v/>
      </c>
      <c r="V37" s="412"/>
      <c r="W37" s="411"/>
      <c r="X37" s="411"/>
      <c r="Y37" s="411"/>
      <c r="Z37" s="411"/>
      <c r="AA37" s="411"/>
      <c r="AB37" s="411"/>
      <c r="AC37" s="411"/>
      <c r="AD37" s="411"/>
      <c r="AE37" s="411"/>
      <c r="AF37" s="411"/>
      <c r="AG37" s="411"/>
      <c r="AH37" s="411"/>
      <c r="AI37" s="411"/>
      <c r="AJ37" s="411"/>
      <c r="AK37" s="411"/>
      <c r="AL37" s="2"/>
      <c r="AM37" s="412">
        <f t="shared" si="2"/>
        <v>10</v>
      </c>
      <c r="AN37" s="412"/>
      <c r="AO37" s="411" t="str">
        <f>IF('各会計、関係団体の財政状況及び健全化判断比率'!B34="","",'各会計、関係団体の財政状況及び健全化判断比率'!B34)</f>
        <v>香取市農業集落排水事業会計</v>
      </c>
      <c r="AP37" s="411"/>
      <c r="AQ37" s="411"/>
      <c r="AR37" s="411"/>
      <c r="AS37" s="411"/>
      <c r="AT37" s="411"/>
      <c r="AU37" s="411"/>
      <c r="AV37" s="411"/>
      <c r="AW37" s="411"/>
      <c r="AX37" s="411"/>
      <c r="AY37" s="411"/>
      <c r="AZ37" s="411"/>
      <c r="BA37" s="411"/>
      <c r="BB37" s="411"/>
      <c r="BC37" s="411"/>
      <c r="BD37" s="2"/>
      <c r="BE37" s="412" t="str">
        <f t="shared" si="3"/>
        <v/>
      </c>
      <c r="BF37" s="412"/>
      <c r="BG37" s="411"/>
      <c r="BH37" s="411"/>
      <c r="BI37" s="411"/>
      <c r="BJ37" s="411"/>
      <c r="BK37" s="411"/>
      <c r="BL37" s="411"/>
      <c r="BM37" s="411"/>
      <c r="BN37" s="411"/>
      <c r="BO37" s="411"/>
      <c r="BP37" s="411"/>
      <c r="BQ37" s="411"/>
      <c r="BR37" s="411"/>
      <c r="BS37" s="411"/>
      <c r="BT37" s="411"/>
      <c r="BU37" s="411"/>
      <c r="BV37" s="2"/>
      <c r="BW37" s="412">
        <f t="shared" si="4"/>
        <v>16</v>
      </c>
      <c r="BX37" s="412"/>
      <c r="BY37" s="411" t="str">
        <f>IF('各会計、関係団体の財政状況及び健全化判断比率'!B71="","",'各会計、関係団体の財政状況及び健全化判断比率'!B71)</f>
        <v>千葉県市町村総合事務組合（千葉県市町村交通災害共済特別会計）</v>
      </c>
      <c r="BZ37" s="411"/>
      <c r="CA37" s="411"/>
      <c r="CB37" s="411"/>
      <c r="CC37" s="411"/>
      <c r="CD37" s="411"/>
      <c r="CE37" s="411"/>
      <c r="CF37" s="411"/>
      <c r="CG37" s="411"/>
      <c r="CH37" s="411"/>
      <c r="CI37" s="411"/>
      <c r="CJ37" s="411"/>
      <c r="CK37" s="411"/>
      <c r="CL37" s="411"/>
      <c r="CM37" s="411"/>
      <c r="CN37" s="2"/>
      <c r="CO37" s="412" t="str">
        <f t="shared" si="5"/>
        <v/>
      </c>
      <c r="CP37" s="412"/>
      <c r="CQ37" s="411" t="str">
        <f>IF('各会計、関係団体の財政状況及び健全化判断比率'!BS10="","",'各会計、関係団体の財政状況及び健全化判断比率'!BS10)</f>
        <v/>
      </c>
      <c r="CR37" s="411"/>
      <c r="CS37" s="411"/>
      <c r="CT37" s="411"/>
      <c r="CU37" s="411"/>
      <c r="CV37" s="411"/>
      <c r="CW37" s="411"/>
      <c r="CX37" s="411"/>
      <c r="CY37" s="411"/>
      <c r="CZ37" s="411"/>
      <c r="DA37" s="411"/>
      <c r="DB37" s="411"/>
      <c r="DC37" s="411"/>
      <c r="DD37" s="411"/>
      <c r="DE37" s="411"/>
      <c r="DG37" s="413" t="str">
        <f>IF('各会計、関係団体の財政状況及び健全化判断比率'!BR10="","",'各会計、関係団体の財政状況及び健全化判断比率'!BR10)</f>
        <v/>
      </c>
      <c r="DH37" s="413"/>
      <c r="DI37" s="19"/>
    </row>
    <row r="38" spans="1:113" ht="32.25" customHeight="1" x14ac:dyDescent="0.2">
      <c r="A38" s="2"/>
      <c r="B38" s="5"/>
      <c r="C38" s="412" t="str">
        <f t="shared" si="0"/>
        <v/>
      </c>
      <c r="D38" s="412"/>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2"/>
      <c r="U38" s="412" t="str">
        <f t="shared" si="1"/>
        <v/>
      </c>
      <c r="V38" s="412"/>
      <c r="W38" s="411"/>
      <c r="X38" s="411"/>
      <c r="Y38" s="411"/>
      <c r="Z38" s="411"/>
      <c r="AA38" s="411"/>
      <c r="AB38" s="411"/>
      <c r="AC38" s="411"/>
      <c r="AD38" s="411"/>
      <c r="AE38" s="411"/>
      <c r="AF38" s="411"/>
      <c r="AG38" s="411"/>
      <c r="AH38" s="411"/>
      <c r="AI38" s="411"/>
      <c r="AJ38" s="411"/>
      <c r="AK38" s="411"/>
      <c r="AL38" s="2"/>
      <c r="AM38" s="412" t="str">
        <f t="shared" si="2"/>
        <v/>
      </c>
      <c r="AN38" s="412"/>
      <c r="AO38" s="411"/>
      <c r="AP38" s="411"/>
      <c r="AQ38" s="411"/>
      <c r="AR38" s="411"/>
      <c r="AS38" s="411"/>
      <c r="AT38" s="411"/>
      <c r="AU38" s="411"/>
      <c r="AV38" s="411"/>
      <c r="AW38" s="411"/>
      <c r="AX38" s="411"/>
      <c r="AY38" s="411"/>
      <c r="AZ38" s="411"/>
      <c r="BA38" s="411"/>
      <c r="BB38" s="411"/>
      <c r="BC38" s="411"/>
      <c r="BD38" s="2"/>
      <c r="BE38" s="412" t="str">
        <f t="shared" si="3"/>
        <v/>
      </c>
      <c r="BF38" s="412"/>
      <c r="BG38" s="411"/>
      <c r="BH38" s="411"/>
      <c r="BI38" s="411"/>
      <c r="BJ38" s="411"/>
      <c r="BK38" s="411"/>
      <c r="BL38" s="411"/>
      <c r="BM38" s="411"/>
      <c r="BN38" s="411"/>
      <c r="BO38" s="411"/>
      <c r="BP38" s="411"/>
      <c r="BQ38" s="411"/>
      <c r="BR38" s="411"/>
      <c r="BS38" s="411"/>
      <c r="BT38" s="411"/>
      <c r="BU38" s="411"/>
      <c r="BV38" s="2"/>
      <c r="BW38" s="412">
        <f t="shared" si="4"/>
        <v>17</v>
      </c>
      <c r="BX38" s="412"/>
      <c r="BY38" s="411" t="str">
        <f>IF('各会計、関係団体の財政状況及び健全化判断比率'!B72="","",'各会計、関係団体の財政状況及び健全化判断比率'!B72)</f>
        <v>千葉県後期高齢者医療広域連合（一般会計）</v>
      </c>
      <c r="BZ38" s="411"/>
      <c r="CA38" s="411"/>
      <c r="CB38" s="411"/>
      <c r="CC38" s="411"/>
      <c r="CD38" s="411"/>
      <c r="CE38" s="411"/>
      <c r="CF38" s="411"/>
      <c r="CG38" s="411"/>
      <c r="CH38" s="411"/>
      <c r="CI38" s="411"/>
      <c r="CJ38" s="411"/>
      <c r="CK38" s="411"/>
      <c r="CL38" s="411"/>
      <c r="CM38" s="411"/>
      <c r="CN38" s="2"/>
      <c r="CO38" s="412" t="str">
        <f t="shared" si="5"/>
        <v/>
      </c>
      <c r="CP38" s="412"/>
      <c r="CQ38" s="411" t="str">
        <f>IF('各会計、関係団体の財政状況及び健全化判断比率'!BS11="","",'各会計、関係団体の財政状況及び健全化判断比率'!BS11)</f>
        <v/>
      </c>
      <c r="CR38" s="411"/>
      <c r="CS38" s="411"/>
      <c r="CT38" s="411"/>
      <c r="CU38" s="411"/>
      <c r="CV38" s="411"/>
      <c r="CW38" s="411"/>
      <c r="CX38" s="411"/>
      <c r="CY38" s="411"/>
      <c r="CZ38" s="411"/>
      <c r="DA38" s="411"/>
      <c r="DB38" s="411"/>
      <c r="DC38" s="411"/>
      <c r="DD38" s="411"/>
      <c r="DE38" s="411"/>
      <c r="DG38" s="413" t="str">
        <f>IF('各会計、関係団体の財政状況及び健全化判断比率'!BR11="","",'各会計、関係団体の財政状況及び健全化判断比率'!BR11)</f>
        <v/>
      </c>
      <c r="DH38" s="413"/>
      <c r="DI38" s="19"/>
    </row>
    <row r="39" spans="1:113" ht="32.25" customHeight="1" x14ac:dyDescent="0.2">
      <c r="A39" s="2"/>
      <c r="B39" s="5"/>
      <c r="C39" s="412" t="str">
        <f t="shared" si="0"/>
        <v/>
      </c>
      <c r="D39" s="412"/>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2"/>
      <c r="U39" s="412" t="str">
        <f t="shared" si="1"/>
        <v/>
      </c>
      <c r="V39" s="412"/>
      <c r="W39" s="411"/>
      <c r="X39" s="411"/>
      <c r="Y39" s="411"/>
      <c r="Z39" s="411"/>
      <c r="AA39" s="411"/>
      <c r="AB39" s="411"/>
      <c r="AC39" s="411"/>
      <c r="AD39" s="411"/>
      <c r="AE39" s="411"/>
      <c r="AF39" s="411"/>
      <c r="AG39" s="411"/>
      <c r="AH39" s="411"/>
      <c r="AI39" s="411"/>
      <c r="AJ39" s="411"/>
      <c r="AK39" s="411"/>
      <c r="AL39" s="2"/>
      <c r="AM39" s="412" t="str">
        <f t="shared" si="2"/>
        <v/>
      </c>
      <c r="AN39" s="412"/>
      <c r="AO39" s="411"/>
      <c r="AP39" s="411"/>
      <c r="AQ39" s="411"/>
      <c r="AR39" s="411"/>
      <c r="AS39" s="411"/>
      <c r="AT39" s="411"/>
      <c r="AU39" s="411"/>
      <c r="AV39" s="411"/>
      <c r="AW39" s="411"/>
      <c r="AX39" s="411"/>
      <c r="AY39" s="411"/>
      <c r="AZ39" s="411"/>
      <c r="BA39" s="411"/>
      <c r="BB39" s="411"/>
      <c r="BC39" s="411"/>
      <c r="BD39" s="2"/>
      <c r="BE39" s="412" t="str">
        <f t="shared" si="3"/>
        <v/>
      </c>
      <c r="BF39" s="412"/>
      <c r="BG39" s="411"/>
      <c r="BH39" s="411"/>
      <c r="BI39" s="411"/>
      <c r="BJ39" s="411"/>
      <c r="BK39" s="411"/>
      <c r="BL39" s="411"/>
      <c r="BM39" s="411"/>
      <c r="BN39" s="411"/>
      <c r="BO39" s="411"/>
      <c r="BP39" s="411"/>
      <c r="BQ39" s="411"/>
      <c r="BR39" s="411"/>
      <c r="BS39" s="411"/>
      <c r="BT39" s="411"/>
      <c r="BU39" s="411"/>
      <c r="BV39" s="2"/>
      <c r="BW39" s="412">
        <f t="shared" si="4"/>
        <v>18</v>
      </c>
      <c r="BX39" s="412"/>
      <c r="BY39" s="411" t="str">
        <f>IF('各会計、関係団体の財政状況及び健全化判断比率'!B73="","",'各会計、関係団体の財政状況及び健全化判断比率'!B73)</f>
        <v>千葉県後期高齢者医療広域連合（後期高齢者医療特別会計）</v>
      </c>
      <c r="BZ39" s="411"/>
      <c r="CA39" s="411"/>
      <c r="CB39" s="411"/>
      <c r="CC39" s="411"/>
      <c r="CD39" s="411"/>
      <c r="CE39" s="411"/>
      <c r="CF39" s="411"/>
      <c r="CG39" s="411"/>
      <c r="CH39" s="411"/>
      <c r="CI39" s="411"/>
      <c r="CJ39" s="411"/>
      <c r="CK39" s="411"/>
      <c r="CL39" s="411"/>
      <c r="CM39" s="411"/>
      <c r="CN39" s="2"/>
      <c r="CO39" s="412" t="str">
        <f t="shared" si="5"/>
        <v/>
      </c>
      <c r="CP39" s="412"/>
      <c r="CQ39" s="411" t="str">
        <f>IF('各会計、関係団体の財政状況及び健全化判断比率'!BS12="","",'各会計、関係団体の財政状況及び健全化判断比率'!BS12)</f>
        <v/>
      </c>
      <c r="CR39" s="411"/>
      <c r="CS39" s="411"/>
      <c r="CT39" s="411"/>
      <c r="CU39" s="411"/>
      <c r="CV39" s="411"/>
      <c r="CW39" s="411"/>
      <c r="CX39" s="411"/>
      <c r="CY39" s="411"/>
      <c r="CZ39" s="411"/>
      <c r="DA39" s="411"/>
      <c r="DB39" s="411"/>
      <c r="DC39" s="411"/>
      <c r="DD39" s="411"/>
      <c r="DE39" s="411"/>
      <c r="DG39" s="413" t="str">
        <f>IF('各会計、関係団体の財政状況及び健全化判断比率'!BR12="","",'各会計、関係団体の財政状況及び健全化判断比率'!BR12)</f>
        <v/>
      </c>
      <c r="DH39" s="413"/>
      <c r="DI39" s="19"/>
    </row>
    <row r="40" spans="1:113" ht="32.25" customHeight="1" x14ac:dyDescent="0.2">
      <c r="A40" s="2"/>
      <c r="B40" s="5"/>
      <c r="C40" s="412" t="str">
        <f t="shared" si="0"/>
        <v/>
      </c>
      <c r="D40" s="412"/>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2"/>
      <c r="U40" s="412" t="str">
        <f t="shared" si="1"/>
        <v/>
      </c>
      <c r="V40" s="412"/>
      <c r="W40" s="411"/>
      <c r="X40" s="411"/>
      <c r="Y40" s="411"/>
      <c r="Z40" s="411"/>
      <c r="AA40" s="411"/>
      <c r="AB40" s="411"/>
      <c r="AC40" s="411"/>
      <c r="AD40" s="411"/>
      <c r="AE40" s="411"/>
      <c r="AF40" s="411"/>
      <c r="AG40" s="411"/>
      <c r="AH40" s="411"/>
      <c r="AI40" s="411"/>
      <c r="AJ40" s="411"/>
      <c r="AK40" s="411"/>
      <c r="AL40" s="2"/>
      <c r="AM40" s="412" t="str">
        <f t="shared" si="2"/>
        <v/>
      </c>
      <c r="AN40" s="412"/>
      <c r="AO40" s="411"/>
      <c r="AP40" s="411"/>
      <c r="AQ40" s="411"/>
      <c r="AR40" s="411"/>
      <c r="AS40" s="411"/>
      <c r="AT40" s="411"/>
      <c r="AU40" s="411"/>
      <c r="AV40" s="411"/>
      <c r="AW40" s="411"/>
      <c r="AX40" s="411"/>
      <c r="AY40" s="411"/>
      <c r="AZ40" s="411"/>
      <c r="BA40" s="411"/>
      <c r="BB40" s="411"/>
      <c r="BC40" s="411"/>
      <c r="BD40" s="2"/>
      <c r="BE40" s="412" t="str">
        <f t="shared" si="3"/>
        <v/>
      </c>
      <c r="BF40" s="412"/>
      <c r="BG40" s="411"/>
      <c r="BH40" s="411"/>
      <c r="BI40" s="411"/>
      <c r="BJ40" s="411"/>
      <c r="BK40" s="411"/>
      <c r="BL40" s="411"/>
      <c r="BM40" s="411"/>
      <c r="BN40" s="411"/>
      <c r="BO40" s="411"/>
      <c r="BP40" s="411"/>
      <c r="BQ40" s="411"/>
      <c r="BR40" s="411"/>
      <c r="BS40" s="411"/>
      <c r="BT40" s="411"/>
      <c r="BU40" s="411"/>
      <c r="BV40" s="2"/>
      <c r="BW40" s="412">
        <f t="shared" si="4"/>
        <v>19</v>
      </c>
      <c r="BX40" s="412"/>
      <c r="BY40" s="411" t="str">
        <f>IF('各会計、関係団体の財政状況及び健全化判断比率'!B74="","",'各会計、関係団体の財政状況及び健全化判断比率'!B74)</f>
        <v>香取広域市町村圏事務組合（一般会計）</v>
      </c>
      <c r="BZ40" s="411"/>
      <c r="CA40" s="411"/>
      <c r="CB40" s="411"/>
      <c r="CC40" s="411"/>
      <c r="CD40" s="411"/>
      <c r="CE40" s="411"/>
      <c r="CF40" s="411"/>
      <c r="CG40" s="411"/>
      <c r="CH40" s="411"/>
      <c r="CI40" s="411"/>
      <c r="CJ40" s="411"/>
      <c r="CK40" s="411"/>
      <c r="CL40" s="411"/>
      <c r="CM40" s="411"/>
      <c r="CN40" s="2"/>
      <c r="CO40" s="412" t="str">
        <f t="shared" si="5"/>
        <v/>
      </c>
      <c r="CP40" s="412"/>
      <c r="CQ40" s="411" t="str">
        <f>IF('各会計、関係団体の財政状況及び健全化判断比率'!BS13="","",'各会計、関係団体の財政状況及び健全化判断比率'!BS13)</f>
        <v/>
      </c>
      <c r="CR40" s="411"/>
      <c r="CS40" s="411"/>
      <c r="CT40" s="411"/>
      <c r="CU40" s="411"/>
      <c r="CV40" s="411"/>
      <c r="CW40" s="411"/>
      <c r="CX40" s="411"/>
      <c r="CY40" s="411"/>
      <c r="CZ40" s="411"/>
      <c r="DA40" s="411"/>
      <c r="DB40" s="411"/>
      <c r="DC40" s="411"/>
      <c r="DD40" s="411"/>
      <c r="DE40" s="411"/>
      <c r="DG40" s="413" t="str">
        <f>IF('各会計、関係団体の財政状況及び健全化判断比率'!BR13="","",'各会計、関係団体の財政状況及び健全化判断比率'!BR13)</f>
        <v/>
      </c>
      <c r="DH40" s="413"/>
      <c r="DI40" s="19"/>
    </row>
    <row r="41" spans="1:113" ht="32.25" customHeight="1" x14ac:dyDescent="0.2">
      <c r="A41" s="2"/>
      <c r="B41" s="5"/>
      <c r="C41" s="412" t="str">
        <f t="shared" si="0"/>
        <v/>
      </c>
      <c r="D41" s="412"/>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2"/>
      <c r="U41" s="412" t="str">
        <f t="shared" si="1"/>
        <v/>
      </c>
      <c r="V41" s="412"/>
      <c r="W41" s="411"/>
      <c r="X41" s="411"/>
      <c r="Y41" s="411"/>
      <c r="Z41" s="411"/>
      <c r="AA41" s="411"/>
      <c r="AB41" s="411"/>
      <c r="AC41" s="411"/>
      <c r="AD41" s="411"/>
      <c r="AE41" s="411"/>
      <c r="AF41" s="411"/>
      <c r="AG41" s="411"/>
      <c r="AH41" s="411"/>
      <c r="AI41" s="411"/>
      <c r="AJ41" s="411"/>
      <c r="AK41" s="411"/>
      <c r="AL41" s="2"/>
      <c r="AM41" s="412" t="str">
        <f t="shared" si="2"/>
        <v/>
      </c>
      <c r="AN41" s="412"/>
      <c r="AO41" s="411"/>
      <c r="AP41" s="411"/>
      <c r="AQ41" s="411"/>
      <c r="AR41" s="411"/>
      <c r="AS41" s="411"/>
      <c r="AT41" s="411"/>
      <c r="AU41" s="411"/>
      <c r="AV41" s="411"/>
      <c r="AW41" s="411"/>
      <c r="AX41" s="411"/>
      <c r="AY41" s="411"/>
      <c r="AZ41" s="411"/>
      <c r="BA41" s="411"/>
      <c r="BB41" s="411"/>
      <c r="BC41" s="411"/>
      <c r="BD41" s="2"/>
      <c r="BE41" s="412" t="str">
        <f t="shared" si="3"/>
        <v/>
      </c>
      <c r="BF41" s="412"/>
      <c r="BG41" s="411"/>
      <c r="BH41" s="411"/>
      <c r="BI41" s="411"/>
      <c r="BJ41" s="411"/>
      <c r="BK41" s="411"/>
      <c r="BL41" s="411"/>
      <c r="BM41" s="411"/>
      <c r="BN41" s="411"/>
      <c r="BO41" s="411"/>
      <c r="BP41" s="411"/>
      <c r="BQ41" s="411"/>
      <c r="BR41" s="411"/>
      <c r="BS41" s="411"/>
      <c r="BT41" s="411"/>
      <c r="BU41" s="411"/>
      <c r="BV41" s="2"/>
      <c r="BW41" s="412" t="str">
        <f t="shared" si="4"/>
        <v/>
      </c>
      <c r="BX41" s="412"/>
      <c r="BY41" s="411" t="str">
        <f>IF('各会計、関係団体の財政状況及び健全化判断比率'!B75="","",'各会計、関係団体の財政状況及び健全化判断比率'!B75)</f>
        <v/>
      </c>
      <c r="BZ41" s="411"/>
      <c r="CA41" s="411"/>
      <c r="CB41" s="411"/>
      <c r="CC41" s="411"/>
      <c r="CD41" s="411"/>
      <c r="CE41" s="411"/>
      <c r="CF41" s="411"/>
      <c r="CG41" s="411"/>
      <c r="CH41" s="411"/>
      <c r="CI41" s="411"/>
      <c r="CJ41" s="411"/>
      <c r="CK41" s="411"/>
      <c r="CL41" s="411"/>
      <c r="CM41" s="411"/>
      <c r="CN41" s="2"/>
      <c r="CO41" s="412" t="str">
        <f t="shared" si="5"/>
        <v/>
      </c>
      <c r="CP41" s="412"/>
      <c r="CQ41" s="411" t="str">
        <f>IF('各会計、関係団体の財政状況及び健全化判断比率'!BS14="","",'各会計、関係団体の財政状況及び健全化判断比率'!BS14)</f>
        <v/>
      </c>
      <c r="CR41" s="411"/>
      <c r="CS41" s="411"/>
      <c r="CT41" s="411"/>
      <c r="CU41" s="411"/>
      <c r="CV41" s="411"/>
      <c r="CW41" s="411"/>
      <c r="CX41" s="411"/>
      <c r="CY41" s="411"/>
      <c r="CZ41" s="411"/>
      <c r="DA41" s="411"/>
      <c r="DB41" s="411"/>
      <c r="DC41" s="411"/>
      <c r="DD41" s="411"/>
      <c r="DE41" s="411"/>
      <c r="DG41" s="413" t="str">
        <f>IF('各会計、関係団体の財政状況及び健全化判断比率'!BR14="","",'各会計、関係団体の財政状況及び健全化判断比率'!BR14)</f>
        <v/>
      </c>
      <c r="DH41" s="413"/>
      <c r="DI41" s="19"/>
    </row>
    <row r="42" spans="1:113" ht="32.25" customHeight="1" x14ac:dyDescent="0.2">
      <c r="B42" s="5"/>
      <c r="C42" s="412" t="str">
        <f t="shared" si="0"/>
        <v/>
      </c>
      <c r="D42" s="412"/>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2"/>
      <c r="U42" s="412" t="str">
        <f t="shared" si="1"/>
        <v/>
      </c>
      <c r="V42" s="412"/>
      <c r="W42" s="411"/>
      <c r="X42" s="411"/>
      <c r="Y42" s="411"/>
      <c r="Z42" s="411"/>
      <c r="AA42" s="411"/>
      <c r="AB42" s="411"/>
      <c r="AC42" s="411"/>
      <c r="AD42" s="411"/>
      <c r="AE42" s="411"/>
      <c r="AF42" s="411"/>
      <c r="AG42" s="411"/>
      <c r="AH42" s="411"/>
      <c r="AI42" s="411"/>
      <c r="AJ42" s="411"/>
      <c r="AK42" s="411"/>
      <c r="AL42" s="2"/>
      <c r="AM42" s="412" t="str">
        <f t="shared" si="2"/>
        <v/>
      </c>
      <c r="AN42" s="412"/>
      <c r="AO42" s="411"/>
      <c r="AP42" s="411"/>
      <c r="AQ42" s="411"/>
      <c r="AR42" s="411"/>
      <c r="AS42" s="411"/>
      <c r="AT42" s="411"/>
      <c r="AU42" s="411"/>
      <c r="AV42" s="411"/>
      <c r="AW42" s="411"/>
      <c r="AX42" s="411"/>
      <c r="AY42" s="411"/>
      <c r="AZ42" s="411"/>
      <c r="BA42" s="411"/>
      <c r="BB42" s="411"/>
      <c r="BC42" s="411"/>
      <c r="BD42" s="2"/>
      <c r="BE42" s="412" t="str">
        <f t="shared" si="3"/>
        <v/>
      </c>
      <c r="BF42" s="412"/>
      <c r="BG42" s="411"/>
      <c r="BH42" s="411"/>
      <c r="BI42" s="411"/>
      <c r="BJ42" s="411"/>
      <c r="BK42" s="411"/>
      <c r="BL42" s="411"/>
      <c r="BM42" s="411"/>
      <c r="BN42" s="411"/>
      <c r="BO42" s="411"/>
      <c r="BP42" s="411"/>
      <c r="BQ42" s="411"/>
      <c r="BR42" s="411"/>
      <c r="BS42" s="411"/>
      <c r="BT42" s="411"/>
      <c r="BU42" s="411"/>
      <c r="BV42" s="2"/>
      <c r="BW42" s="412" t="str">
        <f t="shared" si="4"/>
        <v/>
      </c>
      <c r="BX42" s="412"/>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2"/>
      <c r="CO42" s="412" t="str">
        <f t="shared" si="5"/>
        <v/>
      </c>
      <c r="CP42" s="412"/>
      <c r="CQ42" s="411" t="str">
        <f>IF('各会計、関係団体の財政状況及び健全化判断比率'!BS15="","",'各会計、関係団体の財政状況及び健全化判断比率'!BS15)</f>
        <v/>
      </c>
      <c r="CR42" s="411"/>
      <c r="CS42" s="411"/>
      <c r="CT42" s="411"/>
      <c r="CU42" s="411"/>
      <c r="CV42" s="411"/>
      <c r="CW42" s="411"/>
      <c r="CX42" s="411"/>
      <c r="CY42" s="411"/>
      <c r="CZ42" s="411"/>
      <c r="DA42" s="411"/>
      <c r="DB42" s="411"/>
      <c r="DC42" s="411"/>
      <c r="DD42" s="411"/>
      <c r="DE42" s="411"/>
      <c r="DG42" s="413" t="str">
        <f>IF('各会計、関係団体の財政状況及び健全化判断比率'!BR15="","",'各会計、関係団体の財政状況及び健全化判断比率'!BR15)</f>
        <v/>
      </c>
      <c r="DH42" s="413"/>
      <c r="DI42" s="19"/>
    </row>
    <row r="43" spans="1:113" ht="32.25" customHeight="1" x14ac:dyDescent="0.2">
      <c r="B43" s="5"/>
      <c r="C43" s="412" t="str">
        <f t="shared" si="0"/>
        <v/>
      </c>
      <c r="D43" s="412"/>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2"/>
      <c r="U43" s="412" t="str">
        <f t="shared" si="1"/>
        <v/>
      </c>
      <c r="V43" s="412"/>
      <c r="W43" s="411"/>
      <c r="X43" s="411"/>
      <c r="Y43" s="411"/>
      <c r="Z43" s="411"/>
      <c r="AA43" s="411"/>
      <c r="AB43" s="411"/>
      <c r="AC43" s="411"/>
      <c r="AD43" s="411"/>
      <c r="AE43" s="411"/>
      <c r="AF43" s="411"/>
      <c r="AG43" s="411"/>
      <c r="AH43" s="411"/>
      <c r="AI43" s="411"/>
      <c r="AJ43" s="411"/>
      <c r="AK43" s="411"/>
      <c r="AL43" s="2"/>
      <c r="AM43" s="412" t="str">
        <f t="shared" si="2"/>
        <v/>
      </c>
      <c r="AN43" s="412"/>
      <c r="AO43" s="411"/>
      <c r="AP43" s="411"/>
      <c r="AQ43" s="411"/>
      <c r="AR43" s="411"/>
      <c r="AS43" s="411"/>
      <c r="AT43" s="411"/>
      <c r="AU43" s="411"/>
      <c r="AV43" s="411"/>
      <c r="AW43" s="411"/>
      <c r="AX43" s="411"/>
      <c r="AY43" s="411"/>
      <c r="AZ43" s="411"/>
      <c r="BA43" s="411"/>
      <c r="BB43" s="411"/>
      <c r="BC43" s="411"/>
      <c r="BD43" s="2"/>
      <c r="BE43" s="412" t="str">
        <f t="shared" si="3"/>
        <v/>
      </c>
      <c r="BF43" s="412"/>
      <c r="BG43" s="411"/>
      <c r="BH43" s="411"/>
      <c r="BI43" s="411"/>
      <c r="BJ43" s="411"/>
      <c r="BK43" s="411"/>
      <c r="BL43" s="411"/>
      <c r="BM43" s="411"/>
      <c r="BN43" s="411"/>
      <c r="BO43" s="411"/>
      <c r="BP43" s="411"/>
      <c r="BQ43" s="411"/>
      <c r="BR43" s="411"/>
      <c r="BS43" s="411"/>
      <c r="BT43" s="411"/>
      <c r="BU43" s="411"/>
      <c r="BV43" s="2"/>
      <c r="BW43" s="412" t="str">
        <f t="shared" si="4"/>
        <v/>
      </c>
      <c r="BX43" s="412"/>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2"/>
      <c r="CO43" s="412" t="str">
        <f t="shared" si="5"/>
        <v/>
      </c>
      <c r="CP43" s="412"/>
      <c r="CQ43" s="411" t="str">
        <f>IF('各会計、関係団体の財政状況及び健全化判断比率'!BS16="","",'各会計、関係団体の財政状況及び健全化判断比率'!BS16)</f>
        <v/>
      </c>
      <c r="CR43" s="411"/>
      <c r="CS43" s="411"/>
      <c r="CT43" s="411"/>
      <c r="CU43" s="411"/>
      <c r="CV43" s="411"/>
      <c r="CW43" s="411"/>
      <c r="CX43" s="411"/>
      <c r="CY43" s="411"/>
      <c r="CZ43" s="411"/>
      <c r="DA43" s="411"/>
      <c r="DB43" s="411"/>
      <c r="DC43" s="411"/>
      <c r="DD43" s="411"/>
      <c r="DE43" s="411"/>
      <c r="DG43" s="413" t="str">
        <f>IF('各会計、関係団体の財政状況及び健全化判断比率'!BR16="","",'各会計、関係団体の財政状況及び健全化判断比率'!BR16)</f>
        <v/>
      </c>
      <c r="DH43" s="41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283</v>
      </c>
      <c r="E46" s="357" t="s">
        <v>284</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286</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288</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7" t="s">
        <v>289</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row>
    <row r="50" spans="5:113" x14ac:dyDescent="0.2">
      <c r="E50" s="357" t="s">
        <v>196</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292</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294</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357" t="s">
        <v>295</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2"/>
    <row r="55" spans="5:113" x14ac:dyDescent="0.2"/>
    <row r="56" spans="5:113" x14ac:dyDescent="0.2"/>
  </sheetData>
  <sheetProtection algorithmName="SHA-512" hashValue="3UxANqidA8WjE7eA1WDWxhJTQb9/6qwwezVkDn6IKLUCnZYp1WWUWX08BwCMbO2XfVAPWOJxe2B5AFDnLo4OoQ==" saltValue="be9HecpSZAVu1OUYda8TV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296</v>
      </c>
      <c r="DI1" s="646"/>
      <c r="DJ1" s="646"/>
      <c r="DK1" s="646"/>
      <c r="DL1" s="646"/>
      <c r="DM1" s="646"/>
      <c r="DN1" s="647"/>
      <c r="DO1" s="1"/>
      <c r="DP1" s="645" t="s">
        <v>279</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2">
      <c r="B2" s="40" t="s">
        <v>298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3" t="s">
        <v>114</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299</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300</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2">
      <c r="B4" s="483" t="s">
        <v>7</v>
      </c>
      <c r="C4" s="484"/>
      <c r="D4" s="484"/>
      <c r="E4" s="484"/>
      <c r="F4" s="484"/>
      <c r="G4" s="484"/>
      <c r="H4" s="484"/>
      <c r="I4" s="484"/>
      <c r="J4" s="484"/>
      <c r="K4" s="484"/>
      <c r="L4" s="484"/>
      <c r="M4" s="484"/>
      <c r="N4" s="484"/>
      <c r="O4" s="484"/>
      <c r="P4" s="484"/>
      <c r="Q4" s="526"/>
      <c r="R4" s="483" t="s">
        <v>303</v>
      </c>
      <c r="S4" s="484"/>
      <c r="T4" s="484"/>
      <c r="U4" s="484"/>
      <c r="V4" s="484"/>
      <c r="W4" s="484"/>
      <c r="X4" s="484"/>
      <c r="Y4" s="526"/>
      <c r="Z4" s="483" t="s">
        <v>306</v>
      </c>
      <c r="AA4" s="484"/>
      <c r="AB4" s="484"/>
      <c r="AC4" s="526"/>
      <c r="AD4" s="483" t="s">
        <v>229</v>
      </c>
      <c r="AE4" s="484"/>
      <c r="AF4" s="484"/>
      <c r="AG4" s="484"/>
      <c r="AH4" s="484"/>
      <c r="AI4" s="484"/>
      <c r="AJ4" s="484"/>
      <c r="AK4" s="526"/>
      <c r="AL4" s="483" t="s">
        <v>306</v>
      </c>
      <c r="AM4" s="484"/>
      <c r="AN4" s="484"/>
      <c r="AO4" s="526"/>
      <c r="AP4" s="648" t="s">
        <v>309</v>
      </c>
      <c r="AQ4" s="648"/>
      <c r="AR4" s="648"/>
      <c r="AS4" s="648"/>
      <c r="AT4" s="648"/>
      <c r="AU4" s="648"/>
      <c r="AV4" s="648"/>
      <c r="AW4" s="648"/>
      <c r="AX4" s="648"/>
      <c r="AY4" s="648"/>
      <c r="AZ4" s="648"/>
      <c r="BA4" s="648"/>
      <c r="BB4" s="648"/>
      <c r="BC4" s="648"/>
      <c r="BD4" s="648"/>
      <c r="BE4" s="648"/>
      <c r="BF4" s="648"/>
      <c r="BG4" s="648" t="s">
        <v>285</v>
      </c>
      <c r="BH4" s="648"/>
      <c r="BI4" s="648"/>
      <c r="BJ4" s="648"/>
      <c r="BK4" s="648"/>
      <c r="BL4" s="648"/>
      <c r="BM4" s="648"/>
      <c r="BN4" s="648"/>
      <c r="BO4" s="648" t="s">
        <v>306</v>
      </c>
      <c r="BP4" s="648"/>
      <c r="BQ4" s="648"/>
      <c r="BR4" s="648"/>
      <c r="BS4" s="648" t="s">
        <v>310</v>
      </c>
      <c r="BT4" s="648"/>
      <c r="BU4" s="648"/>
      <c r="BV4" s="648"/>
      <c r="BW4" s="648"/>
      <c r="BX4" s="648"/>
      <c r="BY4" s="648"/>
      <c r="BZ4" s="648"/>
      <c r="CA4" s="648"/>
      <c r="CB4" s="648"/>
      <c r="CD4" s="483" t="s">
        <v>311</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2">
      <c r="B5" s="612" t="s">
        <v>305</v>
      </c>
      <c r="C5" s="613"/>
      <c r="D5" s="613"/>
      <c r="E5" s="613"/>
      <c r="F5" s="613"/>
      <c r="G5" s="613"/>
      <c r="H5" s="613"/>
      <c r="I5" s="613"/>
      <c r="J5" s="613"/>
      <c r="K5" s="613"/>
      <c r="L5" s="613"/>
      <c r="M5" s="613"/>
      <c r="N5" s="613"/>
      <c r="O5" s="613"/>
      <c r="P5" s="613"/>
      <c r="Q5" s="614"/>
      <c r="R5" s="609">
        <v>9100212</v>
      </c>
      <c r="S5" s="610"/>
      <c r="T5" s="610"/>
      <c r="U5" s="610"/>
      <c r="V5" s="610"/>
      <c r="W5" s="610"/>
      <c r="X5" s="610"/>
      <c r="Y5" s="632"/>
      <c r="Z5" s="643">
        <v>23.4</v>
      </c>
      <c r="AA5" s="643"/>
      <c r="AB5" s="643"/>
      <c r="AC5" s="643"/>
      <c r="AD5" s="644">
        <v>8888118</v>
      </c>
      <c r="AE5" s="644"/>
      <c r="AF5" s="644"/>
      <c r="AG5" s="644"/>
      <c r="AH5" s="644"/>
      <c r="AI5" s="644"/>
      <c r="AJ5" s="644"/>
      <c r="AK5" s="644"/>
      <c r="AL5" s="633">
        <v>43.2</v>
      </c>
      <c r="AM5" s="616"/>
      <c r="AN5" s="616"/>
      <c r="AO5" s="636"/>
      <c r="AP5" s="612" t="s">
        <v>312</v>
      </c>
      <c r="AQ5" s="613"/>
      <c r="AR5" s="613"/>
      <c r="AS5" s="613"/>
      <c r="AT5" s="613"/>
      <c r="AU5" s="613"/>
      <c r="AV5" s="613"/>
      <c r="AW5" s="613"/>
      <c r="AX5" s="613"/>
      <c r="AY5" s="613"/>
      <c r="AZ5" s="613"/>
      <c r="BA5" s="613"/>
      <c r="BB5" s="613"/>
      <c r="BC5" s="613"/>
      <c r="BD5" s="613"/>
      <c r="BE5" s="613"/>
      <c r="BF5" s="614"/>
      <c r="BG5" s="570">
        <v>8888118</v>
      </c>
      <c r="BH5" s="454"/>
      <c r="BI5" s="454"/>
      <c r="BJ5" s="454"/>
      <c r="BK5" s="454"/>
      <c r="BL5" s="454"/>
      <c r="BM5" s="454"/>
      <c r="BN5" s="583"/>
      <c r="BO5" s="603">
        <v>97.7</v>
      </c>
      <c r="BP5" s="603"/>
      <c r="BQ5" s="603"/>
      <c r="BR5" s="603"/>
      <c r="BS5" s="604" t="s">
        <v>199</v>
      </c>
      <c r="BT5" s="604"/>
      <c r="BU5" s="604"/>
      <c r="BV5" s="604"/>
      <c r="BW5" s="604"/>
      <c r="BX5" s="604"/>
      <c r="BY5" s="604"/>
      <c r="BZ5" s="604"/>
      <c r="CA5" s="604"/>
      <c r="CB5" s="626"/>
      <c r="CD5" s="483" t="s">
        <v>309</v>
      </c>
      <c r="CE5" s="484"/>
      <c r="CF5" s="484"/>
      <c r="CG5" s="484"/>
      <c r="CH5" s="484"/>
      <c r="CI5" s="484"/>
      <c r="CJ5" s="484"/>
      <c r="CK5" s="484"/>
      <c r="CL5" s="484"/>
      <c r="CM5" s="484"/>
      <c r="CN5" s="484"/>
      <c r="CO5" s="484"/>
      <c r="CP5" s="484"/>
      <c r="CQ5" s="526"/>
      <c r="CR5" s="483" t="s">
        <v>315</v>
      </c>
      <c r="CS5" s="484"/>
      <c r="CT5" s="484"/>
      <c r="CU5" s="484"/>
      <c r="CV5" s="484"/>
      <c r="CW5" s="484"/>
      <c r="CX5" s="484"/>
      <c r="CY5" s="526"/>
      <c r="CZ5" s="483" t="s">
        <v>306</v>
      </c>
      <c r="DA5" s="484"/>
      <c r="DB5" s="484"/>
      <c r="DC5" s="526"/>
      <c r="DD5" s="483" t="s">
        <v>316</v>
      </c>
      <c r="DE5" s="484"/>
      <c r="DF5" s="484"/>
      <c r="DG5" s="484"/>
      <c r="DH5" s="484"/>
      <c r="DI5" s="484"/>
      <c r="DJ5" s="484"/>
      <c r="DK5" s="484"/>
      <c r="DL5" s="484"/>
      <c r="DM5" s="484"/>
      <c r="DN5" s="484"/>
      <c r="DO5" s="484"/>
      <c r="DP5" s="526"/>
      <c r="DQ5" s="483" t="s">
        <v>318</v>
      </c>
      <c r="DR5" s="484"/>
      <c r="DS5" s="484"/>
      <c r="DT5" s="484"/>
      <c r="DU5" s="484"/>
      <c r="DV5" s="484"/>
      <c r="DW5" s="484"/>
      <c r="DX5" s="484"/>
      <c r="DY5" s="484"/>
      <c r="DZ5" s="484"/>
      <c r="EA5" s="484"/>
      <c r="EB5" s="484"/>
      <c r="EC5" s="526"/>
    </row>
    <row r="6" spans="2:143" ht="11.25" customHeight="1" x14ac:dyDescent="0.2">
      <c r="B6" s="568" t="s">
        <v>319</v>
      </c>
      <c r="C6" s="357"/>
      <c r="D6" s="357"/>
      <c r="E6" s="357"/>
      <c r="F6" s="357"/>
      <c r="G6" s="357"/>
      <c r="H6" s="357"/>
      <c r="I6" s="357"/>
      <c r="J6" s="357"/>
      <c r="K6" s="357"/>
      <c r="L6" s="357"/>
      <c r="M6" s="357"/>
      <c r="N6" s="357"/>
      <c r="O6" s="357"/>
      <c r="P6" s="357"/>
      <c r="Q6" s="569"/>
      <c r="R6" s="570">
        <v>422971</v>
      </c>
      <c r="S6" s="454"/>
      <c r="T6" s="454"/>
      <c r="U6" s="454"/>
      <c r="V6" s="454"/>
      <c r="W6" s="454"/>
      <c r="X6" s="454"/>
      <c r="Y6" s="583"/>
      <c r="Z6" s="603">
        <v>1.1000000000000001</v>
      </c>
      <c r="AA6" s="603"/>
      <c r="AB6" s="603"/>
      <c r="AC6" s="603"/>
      <c r="AD6" s="604">
        <v>422971</v>
      </c>
      <c r="AE6" s="604"/>
      <c r="AF6" s="604"/>
      <c r="AG6" s="604"/>
      <c r="AH6" s="604"/>
      <c r="AI6" s="604"/>
      <c r="AJ6" s="604"/>
      <c r="AK6" s="604"/>
      <c r="AL6" s="573">
        <v>2.1</v>
      </c>
      <c r="AM6" s="317"/>
      <c r="AN6" s="317"/>
      <c r="AO6" s="605"/>
      <c r="AP6" s="568" t="s">
        <v>106</v>
      </c>
      <c r="AQ6" s="357"/>
      <c r="AR6" s="357"/>
      <c r="AS6" s="357"/>
      <c r="AT6" s="357"/>
      <c r="AU6" s="357"/>
      <c r="AV6" s="357"/>
      <c r="AW6" s="357"/>
      <c r="AX6" s="357"/>
      <c r="AY6" s="357"/>
      <c r="AZ6" s="357"/>
      <c r="BA6" s="357"/>
      <c r="BB6" s="357"/>
      <c r="BC6" s="357"/>
      <c r="BD6" s="357"/>
      <c r="BE6" s="357"/>
      <c r="BF6" s="569"/>
      <c r="BG6" s="570">
        <v>8888118</v>
      </c>
      <c r="BH6" s="454"/>
      <c r="BI6" s="454"/>
      <c r="BJ6" s="454"/>
      <c r="BK6" s="454"/>
      <c r="BL6" s="454"/>
      <c r="BM6" s="454"/>
      <c r="BN6" s="583"/>
      <c r="BO6" s="603">
        <v>97.7</v>
      </c>
      <c r="BP6" s="603"/>
      <c r="BQ6" s="603"/>
      <c r="BR6" s="603"/>
      <c r="BS6" s="604" t="s">
        <v>199</v>
      </c>
      <c r="BT6" s="604"/>
      <c r="BU6" s="604"/>
      <c r="BV6" s="604"/>
      <c r="BW6" s="604"/>
      <c r="BX6" s="604"/>
      <c r="BY6" s="604"/>
      <c r="BZ6" s="604"/>
      <c r="CA6" s="604"/>
      <c r="CB6" s="626"/>
      <c r="CD6" s="612" t="s">
        <v>320</v>
      </c>
      <c r="CE6" s="613"/>
      <c r="CF6" s="613"/>
      <c r="CG6" s="613"/>
      <c r="CH6" s="613"/>
      <c r="CI6" s="613"/>
      <c r="CJ6" s="613"/>
      <c r="CK6" s="613"/>
      <c r="CL6" s="613"/>
      <c r="CM6" s="613"/>
      <c r="CN6" s="613"/>
      <c r="CO6" s="613"/>
      <c r="CP6" s="613"/>
      <c r="CQ6" s="614"/>
      <c r="CR6" s="570">
        <v>224882</v>
      </c>
      <c r="CS6" s="454"/>
      <c r="CT6" s="454"/>
      <c r="CU6" s="454"/>
      <c r="CV6" s="454"/>
      <c r="CW6" s="454"/>
      <c r="CX6" s="454"/>
      <c r="CY6" s="583"/>
      <c r="CZ6" s="633">
        <v>0.6</v>
      </c>
      <c r="DA6" s="616"/>
      <c r="DB6" s="616"/>
      <c r="DC6" s="634"/>
      <c r="DD6" s="576" t="s">
        <v>199</v>
      </c>
      <c r="DE6" s="454"/>
      <c r="DF6" s="454"/>
      <c r="DG6" s="454"/>
      <c r="DH6" s="454"/>
      <c r="DI6" s="454"/>
      <c r="DJ6" s="454"/>
      <c r="DK6" s="454"/>
      <c r="DL6" s="454"/>
      <c r="DM6" s="454"/>
      <c r="DN6" s="454"/>
      <c r="DO6" s="454"/>
      <c r="DP6" s="583"/>
      <c r="DQ6" s="576">
        <v>224882</v>
      </c>
      <c r="DR6" s="454"/>
      <c r="DS6" s="454"/>
      <c r="DT6" s="454"/>
      <c r="DU6" s="454"/>
      <c r="DV6" s="454"/>
      <c r="DW6" s="454"/>
      <c r="DX6" s="454"/>
      <c r="DY6" s="454"/>
      <c r="DZ6" s="454"/>
      <c r="EA6" s="454"/>
      <c r="EB6" s="454"/>
      <c r="EC6" s="601"/>
    </row>
    <row r="7" spans="2:143" ht="11.25" customHeight="1" x14ac:dyDescent="0.2">
      <c r="B7" s="568" t="s">
        <v>43</v>
      </c>
      <c r="C7" s="357"/>
      <c r="D7" s="357"/>
      <c r="E7" s="357"/>
      <c r="F7" s="357"/>
      <c r="G7" s="357"/>
      <c r="H7" s="357"/>
      <c r="I7" s="357"/>
      <c r="J7" s="357"/>
      <c r="K7" s="357"/>
      <c r="L7" s="357"/>
      <c r="M7" s="357"/>
      <c r="N7" s="357"/>
      <c r="O7" s="357"/>
      <c r="P7" s="357"/>
      <c r="Q7" s="569"/>
      <c r="R7" s="570">
        <v>4295</v>
      </c>
      <c r="S7" s="454"/>
      <c r="T7" s="454"/>
      <c r="U7" s="454"/>
      <c r="V7" s="454"/>
      <c r="W7" s="454"/>
      <c r="X7" s="454"/>
      <c r="Y7" s="583"/>
      <c r="Z7" s="603">
        <v>0</v>
      </c>
      <c r="AA7" s="603"/>
      <c r="AB7" s="603"/>
      <c r="AC7" s="603"/>
      <c r="AD7" s="604">
        <v>4295</v>
      </c>
      <c r="AE7" s="604"/>
      <c r="AF7" s="604"/>
      <c r="AG7" s="604"/>
      <c r="AH7" s="604"/>
      <c r="AI7" s="604"/>
      <c r="AJ7" s="604"/>
      <c r="AK7" s="604"/>
      <c r="AL7" s="573">
        <v>0</v>
      </c>
      <c r="AM7" s="317"/>
      <c r="AN7" s="317"/>
      <c r="AO7" s="605"/>
      <c r="AP7" s="568" t="s">
        <v>321</v>
      </c>
      <c r="AQ7" s="357"/>
      <c r="AR7" s="357"/>
      <c r="AS7" s="357"/>
      <c r="AT7" s="357"/>
      <c r="AU7" s="357"/>
      <c r="AV7" s="357"/>
      <c r="AW7" s="357"/>
      <c r="AX7" s="357"/>
      <c r="AY7" s="357"/>
      <c r="AZ7" s="357"/>
      <c r="BA7" s="357"/>
      <c r="BB7" s="357"/>
      <c r="BC7" s="357"/>
      <c r="BD7" s="357"/>
      <c r="BE7" s="357"/>
      <c r="BF7" s="569"/>
      <c r="BG7" s="570">
        <v>3795811</v>
      </c>
      <c r="BH7" s="454"/>
      <c r="BI7" s="454"/>
      <c r="BJ7" s="454"/>
      <c r="BK7" s="454"/>
      <c r="BL7" s="454"/>
      <c r="BM7" s="454"/>
      <c r="BN7" s="583"/>
      <c r="BO7" s="603">
        <v>41.7</v>
      </c>
      <c r="BP7" s="603"/>
      <c r="BQ7" s="603"/>
      <c r="BR7" s="603"/>
      <c r="BS7" s="604" t="s">
        <v>199</v>
      </c>
      <c r="BT7" s="604"/>
      <c r="BU7" s="604"/>
      <c r="BV7" s="604"/>
      <c r="BW7" s="604"/>
      <c r="BX7" s="604"/>
      <c r="BY7" s="604"/>
      <c r="BZ7" s="604"/>
      <c r="CA7" s="604"/>
      <c r="CB7" s="626"/>
      <c r="CD7" s="568" t="s">
        <v>323</v>
      </c>
      <c r="CE7" s="357"/>
      <c r="CF7" s="357"/>
      <c r="CG7" s="357"/>
      <c r="CH7" s="357"/>
      <c r="CI7" s="357"/>
      <c r="CJ7" s="357"/>
      <c r="CK7" s="357"/>
      <c r="CL7" s="357"/>
      <c r="CM7" s="357"/>
      <c r="CN7" s="357"/>
      <c r="CO7" s="357"/>
      <c r="CP7" s="357"/>
      <c r="CQ7" s="569"/>
      <c r="CR7" s="570">
        <v>6152054</v>
      </c>
      <c r="CS7" s="454"/>
      <c r="CT7" s="454"/>
      <c r="CU7" s="454"/>
      <c r="CV7" s="454"/>
      <c r="CW7" s="454"/>
      <c r="CX7" s="454"/>
      <c r="CY7" s="583"/>
      <c r="CZ7" s="603">
        <v>16.8</v>
      </c>
      <c r="DA7" s="603"/>
      <c r="DB7" s="603"/>
      <c r="DC7" s="603"/>
      <c r="DD7" s="576">
        <v>210604</v>
      </c>
      <c r="DE7" s="454"/>
      <c r="DF7" s="454"/>
      <c r="DG7" s="454"/>
      <c r="DH7" s="454"/>
      <c r="DI7" s="454"/>
      <c r="DJ7" s="454"/>
      <c r="DK7" s="454"/>
      <c r="DL7" s="454"/>
      <c r="DM7" s="454"/>
      <c r="DN7" s="454"/>
      <c r="DO7" s="454"/>
      <c r="DP7" s="583"/>
      <c r="DQ7" s="576">
        <v>4838846</v>
      </c>
      <c r="DR7" s="454"/>
      <c r="DS7" s="454"/>
      <c r="DT7" s="454"/>
      <c r="DU7" s="454"/>
      <c r="DV7" s="454"/>
      <c r="DW7" s="454"/>
      <c r="DX7" s="454"/>
      <c r="DY7" s="454"/>
      <c r="DZ7" s="454"/>
      <c r="EA7" s="454"/>
      <c r="EB7" s="454"/>
      <c r="EC7" s="601"/>
    </row>
    <row r="8" spans="2:143" ht="11.25" customHeight="1" x14ac:dyDescent="0.2">
      <c r="B8" s="568" t="s">
        <v>324</v>
      </c>
      <c r="C8" s="357"/>
      <c r="D8" s="357"/>
      <c r="E8" s="357"/>
      <c r="F8" s="357"/>
      <c r="G8" s="357"/>
      <c r="H8" s="357"/>
      <c r="I8" s="357"/>
      <c r="J8" s="357"/>
      <c r="K8" s="357"/>
      <c r="L8" s="357"/>
      <c r="M8" s="357"/>
      <c r="N8" s="357"/>
      <c r="O8" s="357"/>
      <c r="P8" s="357"/>
      <c r="Q8" s="569"/>
      <c r="R8" s="570">
        <v>60829</v>
      </c>
      <c r="S8" s="454"/>
      <c r="T8" s="454"/>
      <c r="U8" s="454"/>
      <c r="V8" s="454"/>
      <c r="W8" s="454"/>
      <c r="X8" s="454"/>
      <c r="Y8" s="583"/>
      <c r="Z8" s="603">
        <v>0.2</v>
      </c>
      <c r="AA8" s="603"/>
      <c r="AB8" s="603"/>
      <c r="AC8" s="603"/>
      <c r="AD8" s="604">
        <v>60829</v>
      </c>
      <c r="AE8" s="604"/>
      <c r="AF8" s="604"/>
      <c r="AG8" s="604"/>
      <c r="AH8" s="604"/>
      <c r="AI8" s="604"/>
      <c r="AJ8" s="604"/>
      <c r="AK8" s="604"/>
      <c r="AL8" s="573">
        <v>0.3</v>
      </c>
      <c r="AM8" s="317"/>
      <c r="AN8" s="317"/>
      <c r="AO8" s="605"/>
      <c r="AP8" s="568" t="s">
        <v>123</v>
      </c>
      <c r="AQ8" s="357"/>
      <c r="AR8" s="357"/>
      <c r="AS8" s="357"/>
      <c r="AT8" s="357"/>
      <c r="AU8" s="357"/>
      <c r="AV8" s="357"/>
      <c r="AW8" s="357"/>
      <c r="AX8" s="357"/>
      <c r="AY8" s="357"/>
      <c r="AZ8" s="357"/>
      <c r="BA8" s="357"/>
      <c r="BB8" s="357"/>
      <c r="BC8" s="357"/>
      <c r="BD8" s="357"/>
      <c r="BE8" s="357"/>
      <c r="BF8" s="569"/>
      <c r="BG8" s="570">
        <v>129231</v>
      </c>
      <c r="BH8" s="454"/>
      <c r="BI8" s="454"/>
      <c r="BJ8" s="454"/>
      <c r="BK8" s="454"/>
      <c r="BL8" s="454"/>
      <c r="BM8" s="454"/>
      <c r="BN8" s="583"/>
      <c r="BO8" s="603">
        <v>1.4</v>
      </c>
      <c r="BP8" s="603"/>
      <c r="BQ8" s="603"/>
      <c r="BR8" s="603"/>
      <c r="BS8" s="604" t="s">
        <v>199</v>
      </c>
      <c r="BT8" s="604"/>
      <c r="BU8" s="604"/>
      <c r="BV8" s="604"/>
      <c r="BW8" s="604"/>
      <c r="BX8" s="604"/>
      <c r="BY8" s="604"/>
      <c r="BZ8" s="604"/>
      <c r="CA8" s="604"/>
      <c r="CB8" s="626"/>
      <c r="CD8" s="568" t="s">
        <v>327</v>
      </c>
      <c r="CE8" s="357"/>
      <c r="CF8" s="357"/>
      <c r="CG8" s="357"/>
      <c r="CH8" s="357"/>
      <c r="CI8" s="357"/>
      <c r="CJ8" s="357"/>
      <c r="CK8" s="357"/>
      <c r="CL8" s="357"/>
      <c r="CM8" s="357"/>
      <c r="CN8" s="357"/>
      <c r="CO8" s="357"/>
      <c r="CP8" s="357"/>
      <c r="CQ8" s="569"/>
      <c r="CR8" s="570">
        <v>12572364</v>
      </c>
      <c r="CS8" s="454"/>
      <c r="CT8" s="454"/>
      <c r="CU8" s="454"/>
      <c r="CV8" s="454"/>
      <c r="CW8" s="454"/>
      <c r="CX8" s="454"/>
      <c r="CY8" s="583"/>
      <c r="CZ8" s="603">
        <v>34.4</v>
      </c>
      <c r="DA8" s="603"/>
      <c r="DB8" s="603"/>
      <c r="DC8" s="603"/>
      <c r="DD8" s="576">
        <v>374456</v>
      </c>
      <c r="DE8" s="454"/>
      <c r="DF8" s="454"/>
      <c r="DG8" s="454"/>
      <c r="DH8" s="454"/>
      <c r="DI8" s="454"/>
      <c r="DJ8" s="454"/>
      <c r="DK8" s="454"/>
      <c r="DL8" s="454"/>
      <c r="DM8" s="454"/>
      <c r="DN8" s="454"/>
      <c r="DO8" s="454"/>
      <c r="DP8" s="583"/>
      <c r="DQ8" s="576">
        <v>5949429</v>
      </c>
      <c r="DR8" s="454"/>
      <c r="DS8" s="454"/>
      <c r="DT8" s="454"/>
      <c r="DU8" s="454"/>
      <c r="DV8" s="454"/>
      <c r="DW8" s="454"/>
      <c r="DX8" s="454"/>
      <c r="DY8" s="454"/>
      <c r="DZ8" s="454"/>
      <c r="EA8" s="454"/>
      <c r="EB8" s="454"/>
      <c r="EC8" s="601"/>
    </row>
    <row r="9" spans="2:143" ht="11.25" customHeight="1" x14ac:dyDescent="0.2">
      <c r="B9" s="568" t="s">
        <v>326</v>
      </c>
      <c r="C9" s="357"/>
      <c r="D9" s="357"/>
      <c r="E9" s="357"/>
      <c r="F9" s="357"/>
      <c r="G9" s="357"/>
      <c r="H9" s="357"/>
      <c r="I9" s="357"/>
      <c r="J9" s="357"/>
      <c r="K9" s="357"/>
      <c r="L9" s="357"/>
      <c r="M9" s="357"/>
      <c r="N9" s="357"/>
      <c r="O9" s="357"/>
      <c r="P9" s="357"/>
      <c r="Q9" s="569"/>
      <c r="R9" s="570">
        <v>72717</v>
      </c>
      <c r="S9" s="454"/>
      <c r="T9" s="454"/>
      <c r="U9" s="454"/>
      <c r="V9" s="454"/>
      <c r="W9" s="454"/>
      <c r="X9" s="454"/>
      <c r="Y9" s="583"/>
      <c r="Z9" s="603">
        <v>0.2</v>
      </c>
      <c r="AA9" s="603"/>
      <c r="AB9" s="603"/>
      <c r="AC9" s="603"/>
      <c r="AD9" s="604">
        <v>72717</v>
      </c>
      <c r="AE9" s="604"/>
      <c r="AF9" s="604"/>
      <c r="AG9" s="604"/>
      <c r="AH9" s="604"/>
      <c r="AI9" s="604"/>
      <c r="AJ9" s="604"/>
      <c r="AK9" s="604"/>
      <c r="AL9" s="573">
        <v>0.4</v>
      </c>
      <c r="AM9" s="317"/>
      <c r="AN9" s="317"/>
      <c r="AO9" s="605"/>
      <c r="AP9" s="568" t="s">
        <v>328</v>
      </c>
      <c r="AQ9" s="357"/>
      <c r="AR9" s="357"/>
      <c r="AS9" s="357"/>
      <c r="AT9" s="357"/>
      <c r="AU9" s="357"/>
      <c r="AV9" s="357"/>
      <c r="AW9" s="357"/>
      <c r="AX9" s="357"/>
      <c r="AY9" s="357"/>
      <c r="AZ9" s="357"/>
      <c r="BA9" s="357"/>
      <c r="BB9" s="357"/>
      <c r="BC9" s="357"/>
      <c r="BD9" s="357"/>
      <c r="BE9" s="357"/>
      <c r="BF9" s="569"/>
      <c r="BG9" s="570">
        <v>3269960</v>
      </c>
      <c r="BH9" s="454"/>
      <c r="BI9" s="454"/>
      <c r="BJ9" s="454"/>
      <c r="BK9" s="454"/>
      <c r="BL9" s="454"/>
      <c r="BM9" s="454"/>
      <c r="BN9" s="583"/>
      <c r="BO9" s="603">
        <v>35.9</v>
      </c>
      <c r="BP9" s="603"/>
      <c r="BQ9" s="603"/>
      <c r="BR9" s="603"/>
      <c r="BS9" s="604" t="s">
        <v>199</v>
      </c>
      <c r="BT9" s="604"/>
      <c r="BU9" s="604"/>
      <c r="BV9" s="604"/>
      <c r="BW9" s="604"/>
      <c r="BX9" s="604"/>
      <c r="BY9" s="604"/>
      <c r="BZ9" s="604"/>
      <c r="CA9" s="604"/>
      <c r="CB9" s="626"/>
      <c r="CD9" s="568" t="s">
        <v>331</v>
      </c>
      <c r="CE9" s="357"/>
      <c r="CF9" s="357"/>
      <c r="CG9" s="357"/>
      <c r="CH9" s="357"/>
      <c r="CI9" s="357"/>
      <c r="CJ9" s="357"/>
      <c r="CK9" s="357"/>
      <c r="CL9" s="357"/>
      <c r="CM9" s="357"/>
      <c r="CN9" s="357"/>
      <c r="CO9" s="357"/>
      <c r="CP9" s="357"/>
      <c r="CQ9" s="569"/>
      <c r="CR9" s="570">
        <v>3820574</v>
      </c>
      <c r="CS9" s="454"/>
      <c r="CT9" s="454"/>
      <c r="CU9" s="454"/>
      <c r="CV9" s="454"/>
      <c r="CW9" s="454"/>
      <c r="CX9" s="454"/>
      <c r="CY9" s="583"/>
      <c r="CZ9" s="603">
        <v>10.4</v>
      </c>
      <c r="DA9" s="603"/>
      <c r="DB9" s="603"/>
      <c r="DC9" s="603"/>
      <c r="DD9" s="576">
        <v>57026</v>
      </c>
      <c r="DE9" s="454"/>
      <c r="DF9" s="454"/>
      <c r="DG9" s="454"/>
      <c r="DH9" s="454"/>
      <c r="DI9" s="454"/>
      <c r="DJ9" s="454"/>
      <c r="DK9" s="454"/>
      <c r="DL9" s="454"/>
      <c r="DM9" s="454"/>
      <c r="DN9" s="454"/>
      <c r="DO9" s="454"/>
      <c r="DP9" s="583"/>
      <c r="DQ9" s="576">
        <v>2295933</v>
      </c>
      <c r="DR9" s="454"/>
      <c r="DS9" s="454"/>
      <c r="DT9" s="454"/>
      <c r="DU9" s="454"/>
      <c r="DV9" s="454"/>
      <c r="DW9" s="454"/>
      <c r="DX9" s="454"/>
      <c r="DY9" s="454"/>
      <c r="DZ9" s="454"/>
      <c r="EA9" s="454"/>
      <c r="EB9" s="454"/>
      <c r="EC9" s="601"/>
    </row>
    <row r="10" spans="2:143" ht="11.25" customHeight="1" x14ac:dyDescent="0.2">
      <c r="B10" s="568" t="s">
        <v>131</v>
      </c>
      <c r="C10" s="357"/>
      <c r="D10" s="357"/>
      <c r="E10" s="357"/>
      <c r="F10" s="357"/>
      <c r="G10" s="357"/>
      <c r="H10" s="357"/>
      <c r="I10" s="357"/>
      <c r="J10" s="357"/>
      <c r="K10" s="357"/>
      <c r="L10" s="357"/>
      <c r="M10" s="357"/>
      <c r="N10" s="357"/>
      <c r="O10" s="357"/>
      <c r="P10" s="357"/>
      <c r="Q10" s="569"/>
      <c r="R10" s="570" t="s">
        <v>199</v>
      </c>
      <c r="S10" s="454"/>
      <c r="T10" s="454"/>
      <c r="U10" s="454"/>
      <c r="V10" s="454"/>
      <c r="W10" s="454"/>
      <c r="X10" s="454"/>
      <c r="Y10" s="583"/>
      <c r="Z10" s="603" t="s">
        <v>199</v>
      </c>
      <c r="AA10" s="603"/>
      <c r="AB10" s="603"/>
      <c r="AC10" s="603"/>
      <c r="AD10" s="604" t="s">
        <v>199</v>
      </c>
      <c r="AE10" s="604"/>
      <c r="AF10" s="604"/>
      <c r="AG10" s="604"/>
      <c r="AH10" s="604"/>
      <c r="AI10" s="604"/>
      <c r="AJ10" s="604"/>
      <c r="AK10" s="604"/>
      <c r="AL10" s="573" t="s">
        <v>199</v>
      </c>
      <c r="AM10" s="317"/>
      <c r="AN10" s="317"/>
      <c r="AO10" s="605"/>
      <c r="AP10" s="568" t="s">
        <v>191</v>
      </c>
      <c r="AQ10" s="357"/>
      <c r="AR10" s="357"/>
      <c r="AS10" s="357"/>
      <c r="AT10" s="357"/>
      <c r="AU10" s="357"/>
      <c r="AV10" s="357"/>
      <c r="AW10" s="357"/>
      <c r="AX10" s="357"/>
      <c r="AY10" s="357"/>
      <c r="AZ10" s="357"/>
      <c r="BA10" s="357"/>
      <c r="BB10" s="357"/>
      <c r="BC10" s="357"/>
      <c r="BD10" s="357"/>
      <c r="BE10" s="357"/>
      <c r="BF10" s="569"/>
      <c r="BG10" s="570">
        <v>176627</v>
      </c>
      <c r="BH10" s="454"/>
      <c r="BI10" s="454"/>
      <c r="BJ10" s="454"/>
      <c r="BK10" s="454"/>
      <c r="BL10" s="454"/>
      <c r="BM10" s="454"/>
      <c r="BN10" s="583"/>
      <c r="BO10" s="603">
        <v>1.9</v>
      </c>
      <c r="BP10" s="603"/>
      <c r="BQ10" s="603"/>
      <c r="BR10" s="603"/>
      <c r="BS10" s="604" t="s">
        <v>199</v>
      </c>
      <c r="BT10" s="604"/>
      <c r="BU10" s="604"/>
      <c r="BV10" s="604"/>
      <c r="BW10" s="604"/>
      <c r="BX10" s="604"/>
      <c r="BY10" s="604"/>
      <c r="BZ10" s="604"/>
      <c r="CA10" s="604"/>
      <c r="CB10" s="626"/>
      <c r="CD10" s="568" t="s">
        <v>224</v>
      </c>
      <c r="CE10" s="357"/>
      <c r="CF10" s="357"/>
      <c r="CG10" s="357"/>
      <c r="CH10" s="357"/>
      <c r="CI10" s="357"/>
      <c r="CJ10" s="357"/>
      <c r="CK10" s="357"/>
      <c r="CL10" s="357"/>
      <c r="CM10" s="357"/>
      <c r="CN10" s="357"/>
      <c r="CO10" s="357"/>
      <c r="CP10" s="357"/>
      <c r="CQ10" s="569"/>
      <c r="CR10" s="570">
        <v>9150</v>
      </c>
      <c r="CS10" s="454"/>
      <c r="CT10" s="454"/>
      <c r="CU10" s="454"/>
      <c r="CV10" s="454"/>
      <c r="CW10" s="454"/>
      <c r="CX10" s="454"/>
      <c r="CY10" s="583"/>
      <c r="CZ10" s="603">
        <v>0</v>
      </c>
      <c r="DA10" s="603"/>
      <c r="DB10" s="603"/>
      <c r="DC10" s="603"/>
      <c r="DD10" s="576" t="s">
        <v>199</v>
      </c>
      <c r="DE10" s="454"/>
      <c r="DF10" s="454"/>
      <c r="DG10" s="454"/>
      <c r="DH10" s="454"/>
      <c r="DI10" s="454"/>
      <c r="DJ10" s="454"/>
      <c r="DK10" s="454"/>
      <c r="DL10" s="454"/>
      <c r="DM10" s="454"/>
      <c r="DN10" s="454"/>
      <c r="DO10" s="454"/>
      <c r="DP10" s="583"/>
      <c r="DQ10" s="576">
        <v>9150</v>
      </c>
      <c r="DR10" s="454"/>
      <c r="DS10" s="454"/>
      <c r="DT10" s="454"/>
      <c r="DU10" s="454"/>
      <c r="DV10" s="454"/>
      <c r="DW10" s="454"/>
      <c r="DX10" s="454"/>
      <c r="DY10" s="454"/>
      <c r="DZ10" s="454"/>
      <c r="EA10" s="454"/>
      <c r="EB10" s="454"/>
      <c r="EC10" s="601"/>
    </row>
    <row r="11" spans="2:143" ht="11.25" customHeight="1" x14ac:dyDescent="0.2">
      <c r="B11" s="568" t="s">
        <v>104</v>
      </c>
      <c r="C11" s="357"/>
      <c r="D11" s="357"/>
      <c r="E11" s="357"/>
      <c r="F11" s="357"/>
      <c r="G11" s="357"/>
      <c r="H11" s="357"/>
      <c r="I11" s="357"/>
      <c r="J11" s="357"/>
      <c r="K11" s="357"/>
      <c r="L11" s="357"/>
      <c r="M11" s="357"/>
      <c r="N11" s="357"/>
      <c r="O11" s="357"/>
      <c r="P11" s="357"/>
      <c r="Q11" s="569"/>
      <c r="R11" s="570">
        <v>1754324</v>
      </c>
      <c r="S11" s="454"/>
      <c r="T11" s="454"/>
      <c r="U11" s="454"/>
      <c r="V11" s="454"/>
      <c r="W11" s="454"/>
      <c r="X11" s="454"/>
      <c r="Y11" s="583"/>
      <c r="Z11" s="573">
        <v>4.5</v>
      </c>
      <c r="AA11" s="317"/>
      <c r="AB11" s="317"/>
      <c r="AC11" s="584"/>
      <c r="AD11" s="576">
        <v>1754324</v>
      </c>
      <c r="AE11" s="454"/>
      <c r="AF11" s="454"/>
      <c r="AG11" s="454"/>
      <c r="AH11" s="454"/>
      <c r="AI11" s="454"/>
      <c r="AJ11" s="454"/>
      <c r="AK11" s="583"/>
      <c r="AL11" s="573">
        <v>8.5</v>
      </c>
      <c r="AM11" s="317"/>
      <c r="AN11" s="317"/>
      <c r="AO11" s="605"/>
      <c r="AP11" s="568" t="s">
        <v>333</v>
      </c>
      <c r="AQ11" s="357"/>
      <c r="AR11" s="357"/>
      <c r="AS11" s="357"/>
      <c r="AT11" s="357"/>
      <c r="AU11" s="357"/>
      <c r="AV11" s="357"/>
      <c r="AW11" s="357"/>
      <c r="AX11" s="357"/>
      <c r="AY11" s="357"/>
      <c r="AZ11" s="357"/>
      <c r="BA11" s="357"/>
      <c r="BB11" s="357"/>
      <c r="BC11" s="357"/>
      <c r="BD11" s="357"/>
      <c r="BE11" s="357"/>
      <c r="BF11" s="569"/>
      <c r="BG11" s="570">
        <v>219993</v>
      </c>
      <c r="BH11" s="454"/>
      <c r="BI11" s="454"/>
      <c r="BJ11" s="454"/>
      <c r="BK11" s="454"/>
      <c r="BL11" s="454"/>
      <c r="BM11" s="454"/>
      <c r="BN11" s="583"/>
      <c r="BO11" s="603">
        <v>2.4</v>
      </c>
      <c r="BP11" s="603"/>
      <c r="BQ11" s="603"/>
      <c r="BR11" s="603"/>
      <c r="BS11" s="604" t="s">
        <v>199</v>
      </c>
      <c r="BT11" s="604"/>
      <c r="BU11" s="604"/>
      <c r="BV11" s="604"/>
      <c r="BW11" s="604"/>
      <c r="BX11" s="604"/>
      <c r="BY11" s="604"/>
      <c r="BZ11" s="604"/>
      <c r="CA11" s="604"/>
      <c r="CB11" s="626"/>
      <c r="CD11" s="568" t="s">
        <v>336</v>
      </c>
      <c r="CE11" s="357"/>
      <c r="CF11" s="357"/>
      <c r="CG11" s="357"/>
      <c r="CH11" s="357"/>
      <c r="CI11" s="357"/>
      <c r="CJ11" s="357"/>
      <c r="CK11" s="357"/>
      <c r="CL11" s="357"/>
      <c r="CM11" s="357"/>
      <c r="CN11" s="357"/>
      <c r="CO11" s="357"/>
      <c r="CP11" s="357"/>
      <c r="CQ11" s="569"/>
      <c r="CR11" s="570">
        <v>1411472</v>
      </c>
      <c r="CS11" s="454"/>
      <c r="CT11" s="454"/>
      <c r="CU11" s="454"/>
      <c r="CV11" s="454"/>
      <c r="CW11" s="454"/>
      <c r="CX11" s="454"/>
      <c r="CY11" s="583"/>
      <c r="CZ11" s="603">
        <v>3.9</v>
      </c>
      <c r="DA11" s="603"/>
      <c r="DB11" s="603"/>
      <c r="DC11" s="603"/>
      <c r="DD11" s="576">
        <v>313489</v>
      </c>
      <c r="DE11" s="454"/>
      <c r="DF11" s="454"/>
      <c r="DG11" s="454"/>
      <c r="DH11" s="454"/>
      <c r="DI11" s="454"/>
      <c r="DJ11" s="454"/>
      <c r="DK11" s="454"/>
      <c r="DL11" s="454"/>
      <c r="DM11" s="454"/>
      <c r="DN11" s="454"/>
      <c r="DO11" s="454"/>
      <c r="DP11" s="583"/>
      <c r="DQ11" s="576">
        <v>659634</v>
      </c>
      <c r="DR11" s="454"/>
      <c r="DS11" s="454"/>
      <c r="DT11" s="454"/>
      <c r="DU11" s="454"/>
      <c r="DV11" s="454"/>
      <c r="DW11" s="454"/>
      <c r="DX11" s="454"/>
      <c r="DY11" s="454"/>
      <c r="DZ11" s="454"/>
      <c r="EA11" s="454"/>
      <c r="EB11" s="454"/>
      <c r="EC11" s="601"/>
    </row>
    <row r="12" spans="2:143" ht="11.25" customHeight="1" x14ac:dyDescent="0.2">
      <c r="B12" s="568" t="s">
        <v>149</v>
      </c>
      <c r="C12" s="357"/>
      <c r="D12" s="357"/>
      <c r="E12" s="357"/>
      <c r="F12" s="357"/>
      <c r="G12" s="357"/>
      <c r="H12" s="357"/>
      <c r="I12" s="357"/>
      <c r="J12" s="357"/>
      <c r="K12" s="357"/>
      <c r="L12" s="357"/>
      <c r="M12" s="357"/>
      <c r="N12" s="357"/>
      <c r="O12" s="357"/>
      <c r="P12" s="357"/>
      <c r="Q12" s="569"/>
      <c r="R12" s="570">
        <v>148312</v>
      </c>
      <c r="S12" s="454"/>
      <c r="T12" s="454"/>
      <c r="U12" s="454"/>
      <c r="V12" s="454"/>
      <c r="W12" s="454"/>
      <c r="X12" s="454"/>
      <c r="Y12" s="583"/>
      <c r="Z12" s="603">
        <v>0.4</v>
      </c>
      <c r="AA12" s="603"/>
      <c r="AB12" s="603"/>
      <c r="AC12" s="603"/>
      <c r="AD12" s="604">
        <v>148312</v>
      </c>
      <c r="AE12" s="604"/>
      <c r="AF12" s="604"/>
      <c r="AG12" s="604"/>
      <c r="AH12" s="604"/>
      <c r="AI12" s="604"/>
      <c r="AJ12" s="604"/>
      <c r="AK12" s="604"/>
      <c r="AL12" s="573">
        <v>0.7</v>
      </c>
      <c r="AM12" s="317"/>
      <c r="AN12" s="317"/>
      <c r="AO12" s="605"/>
      <c r="AP12" s="568" t="s">
        <v>337</v>
      </c>
      <c r="AQ12" s="357"/>
      <c r="AR12" s="357"/>
      <c r="AS12" s="357"/>
      <c r="AT12" s="357"/>
      <c r="AU12" s="357"/>
      <c r="AV12" s="357"/>
      <c r="AW12" s="357"/>
      <c r="AX12" s="357"/>
      <c r="AY12" s="357"/>
      <c r="AZ12" s="357"/>
      <c r="BA12" s="357"/>
      <c r="BB12" s="357"/>
      <c r="BC12" s="357"/>
      <c r="BD12" s="357"/>
      <c r="BE12" s="357"/>
      <c r="BF12" s="569"/>
      <c r="BG12" s="570">
        <v>4249670</v>
      </c>
      <c r="BH12" s="454"/>
      <c r="BI12" s="454"/>
      <c r="BJ12" s="454"/>
      <c r="BK12" s="454"/>
      <c r="BL12" s="454"/>
      <c r="BM12" s="454"/>
      <c r="BN12" s="583"/>
      <c r="BO12" s="603">
        <v>46.7</v>
      </c>
      <c r="BP12" s="603"/>
      <c r="BQ12" s="603"/>
      <c r="BR12" s="603"/>
      <c r="BS12" s="604" t="s">
        <v>199</v>
      </c>
      <c r="BT12" s="604"/>
      <c r="BU12" s="604"/>
      <c r="BV12" s="604"/>
      <c r="BW12" s="604"/>
      <c r="BX12" s="604"/>
      <c r="BY12" s="604"/>
      <c r="BZ12" s="604"/>
      <c r="CA12" s="604"/>
      <c r="CB12" s="626"/>
      <c r="CD12" s="568" t="s">
        <v>89</v>
      </c>
      <c r="CE12" s="357"/>
      <c r="CF12" s="357"/>
      <c r="CG12" s="357"/>
      <c r="CH12" s="357"/>
      <c r="CI12" s="357"/>
      <c r="CJ12" s="357"/>
      <c r="CK12" s="357"/>
      <c r="CL12" s="357"/>
      <c r="CM12" s="357"/>
      <c r="CN12" s="357"/>
      <c r="CO12" s="357"/>
      <c r="CP12" s="357"/>
      <c r="CQ12" s="569"/>
      <c r="CR12" s="570">
        <v>922191</v>
      </c>
      <c r="CS12" s="454"/>
      <c r="CT12" s="454"/>
      <c r="CU12" s="454"/>
      <c r="CV12" s="454"/>
      <c r="CW12" s="454"/>
      <c r="CX12" s="454"/>
      <c r="CY12" s="583"/>
      <c r="CZ12" s="603">
        <v>2.5</v>
      </c>
      <c r="DA12" s="603"/>
      <c r="DB12" s="603"/>
      <c r="DC12" s="603"/>
      <c r="DD12" s="576">
        <v>54379</v>
      </c>
      <c r="DE12" s="454"/>
      <c r="DF12" s="454"/>
      <c r="DG12" s="454"/>
      <c r="DH12" s="454"/>
      <c r="DI12" s="454"/>
      <c r="DJ12" s="454"/>
      <c r="DK12" s="454"/>
      <c r="DL12" s="454"/>
      <c r="DM12" s="454"/>
      <c r="DN12" s="454"/>
      <c r="DO12" s="454"/>
      <c r="DP12" s="583"/>
      <c r="DQ12" s="576">
        <v>547776</v>
      </c>
      <c r="DR12" s="454"/>
      <c r="DS12" s="454"/>
      <c r="DT12" s="454"/>
      <c r="DU12" s="454"/>
      <c r="DV12" s="454"/>
      <c r="DW12" s="454"/>
      <c r="DX12" s="454"/>
      <c r="DY12" s="454"/>
      <c r="DZ12" s="454"/>
      <c r="EA12" s="454"/>
      <c r="EB12" s="454"/>
      <c r="EC12" s="601"/>
    </row>
    <row r="13" spans="2:143" ht="11.25" customHeight="1" x14ac:dyDescent="0.2">
      <c r="B13" s="568" t="s">
        <v>338</v>
      </c>
      <c r="C13" s="357"/>
      <c r="D13" s="357"/>
      <c r="E13" s="357"/>
      <c r="F13" s="357"/>
      <c r="G13" s="357"/>
      <c r="H13" s="357"/>
      <c r="I13" s="357"/>
      <c r="J13" s="357"/>
      <c r="K13" s="357"/>
      <c r="L13" s="357"/>
      <c r="M13" s="357"/>
      <c r="N13" s="357"/>
      <c r="O13" s="357"/>
      <c r="P13" s="357"/>
      <c r="Q13" s="569"/>
      <c r="R13" s="570" t="s">
        <v>199</v>
      </c>
      <c r="S13" s="454"/>
      <c r="T13" s="454"/>
      <c r="U13" s="454"/>
      <c r="V13" s="454"/>
      <c r="W13" s="454"/>
      <c r="X13" s="454"/>
      <c r="Y13" s="583"/>
      <c r="Z13" s="603" t="s">
        <v>199</v>
      </c>
      <c r="AA13" s="603"/>
      <c r="AB13" s="603"/>
      <c r="AC13" s="603"/>
      <c r="AD13" s="604" t="s">
        <v>199</v>
      </c>
      <c r="AE13" s="604"/>
      <c r="AF13" s="604"/>
      <c r="AG13" s="604"/>
      <c r="AH13" s="604"/>
      <c r="AI13" s="604"/>
      <c r="AJ13" s="604"/>
      <c r="AK13" s="604"/>
      <c r="AL13" s="573" t="s">
        <v>199</v>
      </c>
      <c r="AM13" s="317"/>
      <c r="AN13" s="317"/>
      <c r="AO13" s="605"/>
      <c r="AP13" s="568" t="s">
        <v>340</v>
      </c>
      <c r="AQ13" s="357"/>
      <c r="AR13" s="357"/>
      <c r="AS13" s="357"/>
      <c r="AT13" s="357"/>
      <c r="AU13" s="357"/>
      <c r="AV13" s="357"/>
      <c r="AW13" s="357"/>
      <c r="AX13" s="357"/>
      <c r="AY13" s="357"/>
      <c r="AZ13" s="357"/>
      <c r="BA13" s="357"/>
      <c r="BB13" s="357"/>
      <c r="BC13" s="357"/>
      <c r="BD13" s="357"/>
      <c r="BE13" s="357"/>
      <c r="BF13" s="569"/>
      <c r="BG13" s="570">
        <v>4246375</v>
      </c>
      <c r="BH13" s="454"/>
      <c r="BI13" s="454"/>
      <c r="BJ13" s="454"/>
      <c r="BK13" s="454"/>
      <c r="BL13" s="454"/>
      <c r="BM13" s="454"/>
      <c r="BN13" s="583"/>
      <c r="BO13" s="603">
        <v>46.7</v>
      </c>
      <c r="BP13" s="603"/>
      <c r="BQ13" s="603"/>
      <c r="BR13" s="603"/>
      <c r="BS13" s="604" t="s">
        <v>199</v>
      </c>
      <c r="BT13" s="604"/>
      <c r="BU13" s="604"/>
      <c r="BV13" s="604"/>
      <c r="BW13" s="604"/>
      <c r="BX13" s="604"/>
      <c r="BY13" s="604"/>
      <c r="BZ13" s="604"/>
      <c r="CA13" s="604"/>
      <c r="CB13" s="626"/>
      <c r="CD13" s="568" t="s">
        <v>341</v>
      </c>
      <c r="CE13" s="357"/>
      <c r="CF13" s="357"/>
      <c r="CG13" s="357"/>
      <c r="CH13" s="357"/>
      <c r="CI13" s="357"/>
      <c r="CJ13" s="357"/>
      <c r="CK13" s="357"/>
      <c r="CL13" s="357"/>
      <c r="CM13" s="357"/>
      <c r="CN13" s="357"/>
      <c r="CO13" s="357"/>
      <c r="CP13" s="357"/>
      <c r="CQ13" s="569"/>
      <c r="CR13" s="570">
        <v>2094805</v>
      </c>
      <c r="CS13" s="454"/>
      <c r="CT13" s="454"/>
      <c r="CU13" s="454"/>
      <c r="CV13" s="454"/>
      <c r="CW13" s="454"/>
      <c r="CX13" s="454"/>
      <c r="CY13" s="583"/>
      <c r="CZ13" s="603">
        <v>5.7</v>
      </c>
      <c r="DA13" s="603"/>
      <c r="DB13" s="603"/>
      <c r="DC13" s="603"/>
      <c r="DD13" s="576">
        <v>793141</v>
      </c>
      <c r="DE13" s="454"/>
      <c r="DF13" s="454"/>
      <c r="DG13" s="454"/>
      <c r="DH13" s="454"/>
      <c r="DI13" s="454"/>
      <c r="DJ13" s="454"/>
      <c r="DK13" s="454"/>
      <c r="DL13" s="454"/>
      <c r="DM13" s="454"/>
      <c r="DN13" s="454"/>
      <c r="DO13" s="454"/>
      <c r="DP13" s="583"/>
      <c r="DQ13" s="576">
        <v>1186491</v>
      </c>
      <c r="DR13" s="454"/>
      <c r="DS13" s="454"/>
      <c r="DT13" s="454"/>
      <c r="DU13" s="454"/>
      <c r="DV13" s="454"/>
      <c r="DW13" s="454"/>
      <c r="DX13" s="454"/>
      <c r="DY13" s="454"/>
      <c r="DZ13" s="454"/>
      <c r="EA13" s="454"/>
      <c r="EB13" s="454"/>
      <c r="EC13" s="601"/>
    </row>
    <row r="14" spans="2:143" ht="11.25" customHeight="1" x14ac:dyDescent="0.2">
      <c r="B14" s="568" t="s">
        <v>343</v>
      </c>
      <c r="C14" s="357"/>
      <c r="D14" s="357"/>
      <c r="E14" s="357"/>
      <c r="F14" s="357"/>
      <c r="G14" s="357"/>
      <c r="H14" s="357"/>
      <c r="I14" s="357"/>
      <c r="J14" s="357"/>
      <c r="K14" s="357"/>
      <c r="L14" s="357"/>
      <c r="M14" s="357"/>
      <c r="N14" s="357"/>
      <c r="O14" s="357"/>
      <c r="P14" s="357"/>
      <c r="Q14" s="569"/>
      <c r="R14" s="570">
        <v>4902</v>
      </c>
      <c r="S14" s="454"/>
      <c r="T14" s="454"/>
      <c r="U14" s="454"/>
      <c r="V14" s="454"/>
      <c r="W14" s="454"/>
      <c r="X14" s="454"/>
      <c r="Y14" s="583"/>
      <c r="Z14" s="603">
        <v>0</v>
      </c>
      <c r="AA14" s="603"/>
      <c r="AB14" s="603"/>
      <c r="AC14" s="603"/>
      <c r="AD14" s="604">
        <v>4902</v>
      </c>
      <c r="AE14" s="604"/>
      <c r="AF14" s="604"/>
      <c r="AG14" s="604"/>
      <c r="AH14" s="604"/>
      <c r="AI14" s="604"/>
      <c r="AJ14" s="604"/>
      <c r="AK14" s="604"/>
      <c r="AL14" s="573">
        <v>0</v>
      </c>
      <c r="AM14" s="317"/>
      <c r="AN14" s="317"/>
      <c r="AO14" s="605"/>
      <c r="AP14" s="568" t="s">
        <v>215</v>
      </c>
      <c r="AQ14" s="357"/>
      <c r="AR14" s="357"/>
      <c r="AS14" s="357"/>
      <c r="AT14" s="357"/>
      <c r="AU14" s="357"/>
      <c r="AV14" s="357"/>
      <c r="AW14" s="357"/>
      <c r="AX14" s="357"/>
      <c r="AY14" s="357"/>
      <c r="AZ14" s="357"/>
      <c r="BA14" s="357"/>
      <c r="BB14" s="357"/>
      <c r="BC14" s="357"/>
      <c r="BD14" s="357"/>
      <c r="BE14" s="357"/>
      <c r="BF14" s="569"/>
      <c r="BG14" s="570">
        <v>290445</v>
      </c>
      <c r="BH14" s="454"/>
      <c r="BI14" s="454"/>
      <c r="BJ14" s="454"/>
      <c r="BK14" s="454"/>
      <c r="BL14" s="454"/>
      <c r="BM14" s="454"/>
      <c r="BN14" s="583"/>
      <c r="BO14" s="603">
        <v>3.2</v>
      </c>
      <c r="BP14" s="603"/>
      <c r="BQ14" s="603"/>
      <c r="BR14" s="603"/>
      <c r="BS14" s="604" t="s">
        <v>199</v>
      </c>
      <c r="BT14" s="604"/>
      <c r="BU14" s="604"/>
      <c r="BV14" s="604"/>
      <c r="BW14" s="604"/>
      <c r="BX14" s="604"/>
      <c r="BY14" s="604"/>
      <c r="BZ14" s="604"/>
      <c r="CA14" s="604"/>
      <c r="CB14" s="626"/>
      <c r="CD14" s="568" t="s">
        <v>64</v>
      </c>
      <c r="CE14" s="357"/>
      <c r="CF14" s="357"/>
      <c r="CG14" s="357"/>
      <c r="CH14" s="357"/>
      <c r="CI14" s="357"/>
      <c r="CJ14" s="357"/>
      <c r="CK14" s="357"/>
      <c r="CL14" s="357"/>
      <c r="CM14" s="357"/>
      <c r="CN14" s="357"/>
      <c r="CO14" s="357"/>
      <c r="CP14" s="357"/>
      <c r="CQ14" s="569"/>
      <c r="CR14" s="570">
        <v>2496645</v>
      </c>
      <c r="CS14" s="454"/>
      <c r="CT14" s="454"/>
      <c r="CU14" s="454"/>
      <c r="CV14" s="454"/>
      <c r="CW14" s="454"/>
      <c r="CX14" s="454"/>
      <c r="CY14" s="583"/>
      <c r="CZ14" s="603">
        <v>6.8</v>
      </c>
      <c r="DA14" s="603"/>
      <c r="DB14" s="603"/>
      <c r="DC14" s="603"/>
      <c r="DD14" s="576">
        <v>838581</v>
      </c>
      <c r="DE14" s="454"/>
      <c r="DF14" s="454"/>
      <c r="DG14" s="454"/>
      <c r="DH14" s="454"/>
      <c r="DI14" s="454"/>
      <c r="DJ14" s="454"/>
      <c r="DK14" s="454"/>
      <c r="DL14" s="454"/>
      <c r="DM14" s="454"/>
      <c r="DN14" s="454"/>
      <c r="DO14" s="454"/>
      <c r="DP14" s="583"/>
      <c r="DQ14" s="576">
        <v>1599724</v>
      </c>
      <c r="DR14" s="454"/>
      <c r="DS14" s="454"/>
      <c r="DT14" s="454"/>
      <c r="DU14" s="454"/>
      <c r="DV14" s="454"/>
      <c r="DW14" s="454"/>
      <c r="DX14" s="454"/>
      <c r="DY14" s="454"/>
      <c r="DZ14" s="454"/>
      <c r="EA14" s="454"/>
      <c r="EB14" s="454"/>
      <c r="EC14" s="601"/>
    </row>
    <row r="15" spans="2:143" ht="11.25" customHeight="1" x14ac:dyDescent="0.2">
      <c r="B15" s="568" t="s">
        <v>313</v>
      </c>
      <c r="C15" s="357"/>
      <c r="D15" s="357"/>
      <c r="E15" s="357"/>
      <c r="F15" s="357"/>
      <c r="G15" s="357"/>
      <c r="H15" s="357"/>
      <c r="I15" s="357"/>
      <c r="J15" s="357"/>
      <c r="K15" s="357"/>
      <c r="L15" s="357"/>
      <c r="M15" s="357"/>
      <c r="N15" s="357"/>
      <c r="O15" s="357"/>
      <c r="P15" s="357"/>
      <c r="Q15" s="569"/>
      <c r="R15" s="570" t="s">
        <v>199</v>
      </c>
      <c r="S15" s="454"/>
      <c r="T15" s="454"/>
      <c r="U15" s="454"/>
      <c r="V15" s="454"/>
      <c r="W15" s="454"/>
      <c r="X15" s="454"/>
      <c r="Y15" s="583"/>
      <c r="Z15" s="603" t="s">
        <v>199</v>
      </c>
      <c r="AA15" s="603"/>
      <c r="AB15" s="603"/>
      <c r="AC15" s="603"/>
      <c r="AD15" s="604" t="s">
        <v>199</v>
      </c>
      <c r="AE15" s="604"/>
      <c r="AF15" s="604"/>
      <c r="AG15" s="604"/>
      <c r="AH15" s="604"/>
      <c r="AI15" s="604"/>
      <c r="AJ15" s="604"/>
      <c r="AK15" s="604"/>
      <c r="AL15" s="573" t="s">
        <v>199</v>
      </c>
      <c r="AM15" s="317"/>
      <c r="AN15" s="317"/>
      <c r="AO15" s="605"/>
      <c r="AP15" s="568" t="s">
        <v>344</v>
      </c>
      <c r="AQ15" s="357"/>
      <c r="AR15" s="357"/>
      <c r="AS15" s="357"/>
      <c r="AT15" s="357"/>
      <c r="AU15" s="357"/>
      <c r="AV15" s="357"/>
      <c r="AW15" s="357"/>
      <c r="AX15" s="357"/>
      <c r="AY15" s="357"/>
      <c r="AZ15" s="357"/>
      <c r="BA15" s="357"/>
      <c r="BB15" s="357"/>
      <c r="BC15" s="357"/>
      <c r="BD15" s="357"/>
      <c r="BE15" s="357"/>
      <c r="BF15" s="569"/>
      <c r="BG15" s="570">
        <v>552192</v>
      </c>
      <c r="BH15" s="454"/>
      <c r="BI15" s="454"/>
      <c r="BJ15" s="454"/>
      <c r="BK15" s="454"/>
      <c r="BL15" s="454"/>
      <c r="BM15" s="454"/>
      <c r="BN15" s="583"/>
      <c r="BO15" s="603">
        <v>6.1</v>
      </c>
      <c r="BP15" s="603"/>
      <c r="BQ15" s="603"/>
      <c r="BR15" s="603"/>
      <c r="BS15" s="604" t="s">
        <v>199</v>
      </c>
      <c r="BT15" s="604"/>
      <c r="BU15" s="604"/>
      <c r="BV15" s="604"/>
      <c r="BW15" s="604"/>
      <c r="BX15" s="604"/>
      <c r="BY15" s="604"/>
      <c r="BZ15" s="604"/>
      <c r="CA15" s="604"/>
      <c r="CB15" s="626"/>
      <c r="CD15" s="568" t="s">
        <v>345</v>
      </c>
      <c r="CE15" s="357"/>
      <c r="CF15" s="357"/>
      <c r="CG15" s="357"/>
      <c r="CH15" s="357"/>
      <c r="CI15" s="357"/>
      <c r="CJ15" s="357"/>
      <c r="CK15" s="357"/>
      <c r="CL15" s="357"/>
      <c r="CM15" s="357"/>
      <c r="CN15" s="357"/>
      <c r="CO15" s="357"/>
      <c r="CP15" s="357"/>
      <c r="CQ15" s="569"/>
      <c r="CR15" s="570">
        <v>2634890</v>
      </c>
      <c r="CS15" s="454"/>
      <c r="CT15" s="454"/>
      <c r="CU15" s="454"/>
      <c r="CV15" s="454"/>
      <c r="CW15" s="454"/>
      <c r="CX15" s="454"/>
      <c r="CY15" s="583"/>
      <c r="CZ15" s="603">
        <v>7.2</v>
      </c>
      <c r="DA15" s="603"/>
      <c r="DB15" s="603"/>
      <c r="DC15" s="603"/>
      <c r="DD15" s="576">
        <v>230135</v>
      </c>
      <c r="DE15" s="454"/>
      <c r="DF15" s="454"/>
      <c r="DG15" s="454"/>
      <c r="DH15" s="454"/>
      <c r="DI15" s="454"/>
      <c r="DJ15" s="454"/>
      <c r="DK15" s="454"/>
      <c r="DL15" s="454"/>
      <c r="DM15" s="454"/>
      <c r="DN15" s="454"/>
      <c r="DO15" s="454"/>
      <c r="DP15" s="583"/>
      <c r="DQ15" s="576">
        <v>2110620</v>
      </c>
      <c r="DR15" s="454"/>
      <c r="DS15" s="454"/>
      <c r="DT15" s="454"/>
      <c r="DU15" s="454"/>
      <c r="DV15" s="454"/>
      <c r="DW15" s="454"/>
      <c r="DX15" s="454"/>
      <c r="DY15" s="454"/>
      <c r="DZ15" s="454"/>
      <c r="EA15" s="454"/>
      <c r="EB15" s="454"/>
      <c r="EC15" s="601"/>
    </row>
    <row r="16" spans="2:143" ht="11.25" customHeight="1" x14ac:dyDescent="0.2">
      <c r="B16" s="568" t="s">
        <v>346</v>
      </c>
      <c r="C16" s="357"/>
      <c r="D16" s="357"/>
      <c r="E16" s="357"/>
      <c r="F16" s="357"/>
      <c r="G16" s="357"/>
      <c r="H16" s="357"/>
      <c r="I16" s="357"/>
      <c r="J16" s="357"/>
      <c r="K16" s="357"/>
      <c r="L16" s="357"/>
      <c r="M16" s="357"/>
      <c r="N16" s="357"/>
      <c r="O16" s="357"/>
      <c r="P16" s="357"/>
      <c r="Q16" s="569"/>
      <c r="R16" s="570">
        <v>69767</v>
      </c>
      <c r="S16" s="454"/>
      <c r="T16" s="454"/>
      <c r="U16" s="454"/>
      <c r="V16" s="454"/>
      <c r="W16" s="454"/>
      <c r="X16" s="454"/>
      <c r="Y16" s="583"/>
      <c r="Z16" s="603">
        <v>0.2</v>
      </c>
      <c r="AA16" s="603"/>
      <c r="AB16" s="603"/>
      <c r="AC16" s="603"/>
      <c r="AD16" s="604">
        <v>69767</v>
      </c>
      <c r="AE16" s="604"/>
      <c r="AF16" s="604"/>
      <c r="AG16" s="604"/>
      <c r="AH16" s="604"/>
      <c r="AI16" s="604"/>
      <c r="AJ16" s="604"/>
      <c r="AK16" s="604"/>
      <c r="AL16" s="573">
        <v>0.3</v>
      </c>
      <c r="AM16" s="317"/>
      <c r="AN16" s="317"/>
      <c r="AO16" s="605"/>
      <c r="AP16" s="568" t="s">
        <v>347</v>
      </c>
      <c r="AQ16" s="357"/>
      <c r="AR16" s="357"/>
      <c r="AS16" s="357"/>
      <c r="AT16" s="357"/>
      <c r="AU16" s="357"/>
      <c r="AV16" s="357"/>
      <c r="AW16" s="357"/>
      <c r="AX16" s="357"/>
      <c r="AY16" s="357"/>
      <c r="AZ16" s="357"/>
      <c r="BA16" s="357"/>
      <c r="BB16" s="357"/>
      <c r="BC16" s="357"/>
      <c r="BD16" s="357"/>
      <c r="BE16" s="357"/>
      <c r="BF16" s="569"/>
      <c r="BG16" s="570" t="s">
        <v>199</v>
      </c>
      <c r="BH16" s="454"/>
      <c r="BI16" s="454"/>
      <c r="BJ16" s="454"/>
      <c r="BK16" s="454"/>
      <c r="BL16" s="454"/>
      <c r="BM16" s="454"/>
      <c r="BN16" s="583"/>
      <c r="BO16" s="603" t="s">
        <v>199</v>
      </c>
      <c r="BP16" s="603"/>
      <c r="BQ16" s="603"/>
      <c r="BR16" s="603"/>
      <c r="BS16" s="604" t="s">
        <v>199</v>
      </c>
      <c r="BT16" s="604"/>
      <c r="BU16" s="604"/>
      <c r="BV16" s="604"/>
      <c r="BW16" s="604"/>
      <c r="BX16" s="604"/>
      <c r="BY16" s="604"/>
      <c r="BZ16" s="604"/>
      <c r="CA16" s="604"/>
      <c r="CB16" s="626"/>
      <c r="CD16" s="568" t="s">
        <v>348</v>
      </c>
      <c r="CE16" s="357"/>
      <c r="CF16" s="357"/>
      <c r="CG16" s="357"/>
      <c r="CH16" s="357"/>
      <c r="CI16" s="357"/>
      <c r="CJ16" s="357"/>
      <c r="CK16" s="357"/>
      <c r="CL16" s="357"/>
      <c r="CM16" s="357"/>
      <c r="CN16" s="357"/>
      <c r="CO16" s="357"/>
      <c r="CP16" s="357"/>
      <c r="CQ16" s="569"/>
      <c r="CR16" s="570">
        <v>89029</v>
      </c>
      <c r="CS16" s="454"/>
      <c r="CT16" s="454"/>
      <c r="CU16" s="454"/>
      <c r="CV16" s="454"/>
      <c r="CW16" s="454"/>
      <c r="CX16" s="454"/>
      <c r="CY16" s="583"/>
      <c r="CZ16" s="603">
        <v>0.2</v>
      </c>
      <c r="DA16" s="603"/>
      <c r="DB16" s="603"/>
      <c r="DC16" s="603"/>
      <c r="DD16" s="576" t="s">
        <v>199</v>
      </c>
      <c r="DE16" s="454"/>
      <c r="DF16" s="454"/>
      <c r="DG16" s="454"/>
      <c r="DH16" s="454"/>
      <c r="DI16" s="454"/>
      <c r="DJ16" s="454"/>
      <c r="DK16" s="454"/>
      <c r="DL16" s="454"/>
      <c r="DM16" s="454"/>
      <c r="DN16" s="454"/>
      <c r="DO16" s="454"/>
      <c r="DP16" s="583"/>
      <c r="DQ16" s="576">
        <v>52361</v>
      </c>
      <c r="DR16" s="454"/>
      <c r="DS16" s="454"/>
      <c r="DT16" s="454"/>
      <c r="DU16" s="454"/>
      <c r="DV16" s="454"/>
      <c r="DW16" s="454"/>
      <c r="DX16" s="454"/>
      <c r="DY16" s="454"/>
      <c r="DZ16" s="454"/>
      <c r="EA16" s="454"/>
      <c r="EB16" s="454"/>
      <c r="EC16" s="601"/>
    </row>
    <row r="17" spans="2:133" ht="11.25" customHeight="1" x14ac:dyDescent="0.2">
      <c r="B17" s="568" t="s">
        <v>146</v>
      </c>
      <c r="C17" s="357"/>
      <c r="D17" s="357"/>
      <c r="E17" s="357"/>
      <c r="F17" s="357"/>
      <c r="G17" s="357"/>
      <c r="H17" s="357"/>
      <c r="I17" s="357"/>
      <c r="J17" s="357"/>
      <c r="K17" s="357"/>
      <c r="L17" s="357"/>
      <c r="M17" s="357"/>
      <c r="N17" s="357"/>
      <c r="O17" s="357"/>
      <c r="P17" s="357"/>
      <c r="Q17" s="569"/>
      <c r="R17" s="570">
        <v>146343</v>
      </c>
      <c r="S17" s="454"/>
      <c r="T17" s="454"/>
      <c r="U17" s="454"/>
      <c r="V17" s="454"/>
      <c r="W17" s="454"/>
      <c r="X17" s="454"/>
      <c r="Y17" s="583"/>
      <c r="Z17" s="603">
        <v>0.4</v>
      </c>
      <c r="AA17" s="603"/>
      <c r="AB17" s="603"/>
      <c r="AC17" s="603"/>
      <c r="AD17" s="604">
        <v>146343</v>
      </c>
      <c r="AE17" s="604"/>
      <c r="AF17" s="604"/>
      <c r="AG17" s="604"/>
      <c r="AH17" s="604"/>
      <c r="AI17" s="604"/>
      <c r="AJ17" s="604"/>
      <c r="AK17" s="604"/>
      <c r="AL17" s="573">
        <v>0.7</v>
      </c>
      <c r="AM17" s="317"/>
      <c r="AN17" s="317"/>
      <c r="AO17" s="605"/>
      <c r="AP17" s="568" t="s">
        <v>349</v>
      </c>
      <c r="AQ17" s="357"/>
      <c r="AR17" s="357"/>
      <c r="AS17" s="357"/>
      <c r="AT17" s="357"/>
      <c r="AU17" s="357"/>
      <c r="AV17" s="357"/>
      <c r="AW17" s="357"/>
      <c r="AX17" s="357"/>
      <c r="AY17" s="357"/>
      <c r="AZ17" s="357"/>
      <c r="BA17" s="357"/>
      <c r="BB17" s="357"/>
      <c r="BC17" s="357"/>
      <c r="BD17" s="357"/>
      <c r="BE17" s="357"/>
      <c r="BF17" s="569"/>
      <c r="BG17" s="570" t="s">
        <v>199</v>
      </c>
      <c r="BH17" s="454"/>
      <c r="BI17" s="454"/>
      <c r="BJ17" s="454"/>
      <c r="BK17" s="454"/>
      <c r="BL17" s="454"/>
      <c r="BM17" s="454"/>
      <c r="BN17" s="583"/>
      <c r="BO17" s="603" t="s">
        <v>199</v>
      </c>
      <c r="BP17" s="603"/>
      <c r="BQ17" s="603"/>
      <c r="BR17" s="603"/>
      <c r="BS17" s="604" t="s">
        <v>199</v>
      </c>
      <c r="BT17" s="604"/>
      <c r="BU17" s="604"/>
      <c r="BV17" s="604"/>
      <c r="BW17" s="604"/>
      <c r="BX17" s="604"/>
      <c r="BY17" s="604"/>
      <c r="BZ17" s="604"/>
      <c r="CA17" s="604"/>
      <c r="CB17" s="626"/>
      <c r="CD17" s="568" t="s">
        <v>351</v>
      </c>
      <c r="CE17" s="357"/>
      <c r="CF17" s="357"/>
      <c r="CG17" s="357"/>
      <c r="CH17" s="357"/>
      <c r="CI17" s="357"/>
      <c r="CJ17" s="357"/>
      <c r="CK17" s="357"/>
      <c r="CL17" s="357"/>
      <c r="CM17" s="357"/>
      <c r="CN17" s="357"/>
      <c r="CO17" s="357"/>
      <c r="CP17" s="357"/>
      <c r="CQ17" s="569"/>
      <c r="CR17" s="570">
        <v>4136691</v>
      </c>
      <c r="CS17" s="454"/>
      <c r="CT17" s="454"/>
      <c r="CU17" s="454"/>
      <c r="CV17" s="454"/>
      <c r="CW17" s="454"/>
      <c r="CX17" s="454"/>
      <c r="CY17" s="583"/>
      <c r="CZ17" s="603">
        <v>11.3</v>
      </c>
      <c r="DA17" s="603"/>
      <c r="DB17" s="603"/>
      <c r="DC17" s="603"/>
      <c r="DD17" s="576" t="s">
        <v>199</v>
      </c>
      <c r="DE17" s="454"/>
      <c r="DF17" s="454"/>
      <c r="DG17" s="454"/>
      <c r="DH17" s="454"/>
      <c r="DI17" s="454"/>
      <c r="DJ17" s="454"/>
      <c r="DK17" s="454"/>
      <c r="DL17" s="454"/>
      <c r="DM17" s="454"/>
      <c r="DN17" s="454"/>
      <c r="DO17" s="454"/>
      <c r="DP17" s="583"/>
      <c r="DQ17" s="576">
        <v>4136533</v>
      </c>
      <c r="DR17" s="454"/>
      <c r="DS17" s="454"/>
      <c r="DT17" s="454"/>
      <c r="DU17" s="454"/>
      <c r="DV17" s="454"/>
      <c r="DW17" s="454"/>
      <c r="DX17" s="454"/>
      <c r="DY17" s="454"/>
      <c r="DZ17" s="454"/>
      <c r="EA17" s="454"/>
      <c r="EB17" s="454"/>
      <c r="EC17" s="601"/>
    </row>
    <row r="18" spans="2:133" ht="11.25" customHeight="1" x14ac:dyDescent="0.2">
      <c r="B18" s="568" t="s">
        <v>352</v>
      </c>
      <c r="C18" s="357"/>
      <c r="D18" s="357"/>
      <c r="E18" s="357"/>
      <c r="F18" s="357"/>
      <c r="G18" s="357"/>
      <c r="H18" s="357"/>
      <c r="I18" s="357"/>
      <c r="J18" s="357"/>
      <c r="K18" s="357"/>
      <c r="L18" s="357"/>
      <c r="M18" s="357"/>
      <c r="N18" s="357"/>
      <c r="O18" s="357"/>
      <c r="P18" s="357"/>
      <c r="Q18" s="569"/>
      <c r="R18" s="570">
        <v>55129</v>
      </c>
      <c r="S18" s="454"/>
      <c r="T18" s="454"/>
      <c r="U18" s="454"/>
      <c r="V18" s="454"/>
      <c r="W18" s="454"/>
      <c r="X18" s="454"/>
      <c r="Y18" s="583"/>
      <c r="Z18" s="603">
        <v>0.1</v>
      </c>
      <c r="AA18" s="603"/>
      <c r="AB18" s="603"/>
      <c r="AC18" s="603"/>
      <c r="AD18" s="604">
        <v>55129</v>
      </c>
      <c r="AE18" s="604"/>
      <c r="AF18" s="604"/>
      <c r="AG18" s="604"/>
      <c r="AH18" s="604"/>
      <c r="AI18" s="604"/>
      <c r="AJ18" s="604"/>
      <c r="AK18" s="604"/>
      <c r="AL18" s="573">
        <v>0.3</v>
      </c>
      <c r="AM18" s="317"/>
      <c r="AN18" s="317"/>
      <c r="AO18" s="605"/>
      <c r="AP18" s="568" t="s">
        <v>101</v>
      </c>
      <c r="AQ18" s="357"/>
      <c r="AR18" s="357"/>
      <c r="AS18" s="357"/>
      <c r="AT18" s="357"/>
      <c r="AU18" s="357"/>
      <c r="AV18" s="357"/>
      <c r="AW18" s="357"/>
      <c r="AX18" s="357"/>
      <c r="AY18" s="357"/>
      <c r="AZ18" s="357"/>
      <c r="BA18" s="357"/>
      <c r="BB18" s="357"/>
      <c r="BC18" s="357"/>
      <c r="BD18" s="357"/>
      <c r="BE18" s="357"/>
      <c r="BF18" s="569"/>
      <c r="BG18" s="570" t="s">
        <v>199</v>
      </c>
      <c r="BH18" s="454"/>
      <c r="BI18" s="454"/>
      <c r="BJ18" s="454"/>
      <c r="BK18" s="454"/>
      <c r="BL18" s="454"/>
      <c r="BM18" s="454"/>
      <c r="BN18" s="583"/>
      <c r="BO18" s="603" t="s">
        <v>199</v>
      </c>
      <c r="BP18" s="603"/>
      <c r="BQ18" s="603"/>
      <c r="BR18" s="603"/>
      <c r="BS18" s="604" t="s">
        <v>199</v>
      </c>
      <c r="BT18" s="604"/>
      <c r="BU18" s="604"/>
      <c r="BV18" s="604"/>
      <c r="BW18" s="604"/>
      <c r="BX18" s="604"/>
      <c r="BY18" s="604"/>
      <c r="BZ18" s="604"/>
      <c r="CA18" s="604"/>
      <c r="CB18" s="626"/>
      <c r="CD18" s="568" t="s">
        <v>353</v>
      </c>
      <c r="CE18" s="357"/>
      <c r="CF18" s="357"/>
      <c r="CG18" s="357"/>
      <c r="CH18" s="357"/>
      <c r="CI18" s="357"/>
      <c r="CJ18" s="357"/>
      <c r="CK18" s="357"/>
      <c r="CL18" s="357"/>
      <c r="CM18" s="357"/>
      <c r="CN18" s="357"/>
      <c r="CO18" s="357"/>
      <c r="CP18" s="357"/>
      <c r="CQ18" s="569"/>
      <c r="CR18" s="570" t="s">
        <v>199</v>
      </c>
      <c r="CS18" s="454"/>
      <c r="CT18" s="454"/>
      <c r="CU18" s="454"/>
      <c r="CV18" s="454"/>
      <c r="CW18" s="454"/>
      <c r="CX18" s="454"/>
      <c r="CY18" s="583"/>
      <c r="CZ18" s="603" t="s">
        <v>199</v>
      </c>
      <c r="DA18" s="603"/>
      <c r="DB18" s="603"/>
      <c r="DC18" s="603"/>
      <c r="DD18" s="576" t="s">
        <v>199</v>
      </c>
      <c r="DE18" s="454"/>
      <c r="DF18" s="454"/>
      <c r="DG18" s="454"/>
      <c r="DH18" s="454"/>
      <c r="DI18" s="454"/>
      <c r="DJ18" s="454"/>
      <c r="DK18" s="454"/>
      <c r="DL18" s="454"/>
      <c r="DM18" s="454"/>
      <c r="DN18" s="454"/>
      <c r="DO18" s="454"/>
      <c r="DP18" s="583"/>
      <c r="DQ18" s="576" t="s">
        <v>199</v>
      </c>
      <c r="DR18" s="454"/>
      <c r="DS18" s="454"/>
      <c r="DT18" s="454"/>
      <c r="DU18" s="454"/>
      <c r="DV18" s="454"/>
      <c r="DW18" s="454"/>
      <c r="DX18" s="454"/>
      <c r="DY18" s="454"/>
      <c r="DZ18" s="454"/>
      <c r="EA18" s="454"/>
      <c r="EB18" s="454"/>
      <c r="EC18" s="601"/>
    </row>
    <row r="19" spans="2:133" ht="11.25" customHeight="1" x14ac:dyDescent="0.2">
      <c r="B19" s="568" t="s">
        <v>355</v>
      </c>
      <c r="C19" s="357"/>
      <c r="D19" s="357"/>
      <c r="E19" s="357"/>
      <c r="F19" s="357"/>
      <c r="G19" s="357"/>
      <c r="H19" s="357"/>
      <c r="I19" s="357"/>
      <c r="J19" s="357"/>
      <c r="K19" s="357"/>
      <c r="L19" s="357"/>
      <c r="M19" s="357"/>
      <c r="N19" s="357"/>
      <c r="O19" s="357"/>
      <c r="P19" s="357"/>
      <c r="Q19" s="569"/>
      <c r="R19" s="570">
        <v>48397</v>
      </c>
      <c r="S19" s="454"/>
      <c r="T19" s="454"/>
      <c r="U19" s="454"/>
      <c r="V19" s="454"/>
      <c r="W19" s="454"/>
      <c r="X19" s="454"/>
      <c r="Y19" s="583"/>
      <c r="Z19" s="603">
        <v>0.1</v>
      </c>
      <c r="AA19" s="603"/>
      <c r="AB19" s="603"/>
      <c r="AC19" s="603"/>
      <c r="AD19" s="604">
        <v>48397</v>
      </c>
      <c r="AE19" s="604"/>
      <c r="AF19" s="604"/>
      <c r="AG19" s="604"/>
      <c r="AH19" s="604"/>
      <c r="AI19" s="604"/>
      <c r="AJ19" s="604"/>
      <c r="AK19" s="604"/>
      <c r="AL19" s="573">
        <v>0.2</v>
      </c>
      <c r="AM19" s="317"/>
      <c r="AN19" s="317"/>
      <c r="AO19" s="605"/>
      <c r="AP19" s="568" t="s">
        <v>251</v>
      </c>
      <c r="AQ19" s="357"/>
      <c r="AR19" s="357"/>
      <c r="AS19" s="357"/>
      <c r="AT19" s="357"/>
      <c r="AU19" s="357"/>
      <c r="AV19" s="357"/>
      <c r="AW19" s="357"/>
      <c r="AX19" s="357"/>
      <c r="AY19" s="357"/>
      <c r="AZ19" s="357"/>
      <c r="BA19" s="357"/>
      <c r="BB19" s="357"/>
      <c r="BC19" s="357"/>
      <c r="BD19" s="357"/>
      <c r="BE19" s="357"/>
      <c r="BF19" s="569"/>
      <c r="BG19" s="570">
        <v>212094</v>
      </c>
      <c r="BH19" s="454"/>
      <c r="BI19" s="454"/>
      <c r="BJ19" s="454"/>
      <c r="BK19" s="454"/>
      <c r="BL19" s="454"/>
      <c r="BM19" s="454"/>
      <c r="BN19" s="583"/>
      <c r="BO19" s="603">
        <v>2.2999999999999998</v>
      </c>
      <c r="BP19" s="603"/>
      <c r="BQ19" s="603"/>
      <c r="BR19" s="603"/>
      <c r="BS19" s="604" t="s">
        <v>199</v>
      </c>
      <c r="BT19" s="604"/>
      <c r="BU19" s="604"/>
      <c r="BV19" s="604"/>
      <c r="BW19" s="604"/>
      <c r="BX19" s="604"/>
      <c r="BY19" s="604"/>
      <c r="BZ19" s="604"/>
      <c r="CA19" s="604"/>
      <c r="CB19" s="626"/>
      <c r="CD19" s="568" t="s">
        <v>356</v>
      </c>
      <c r="CE19" s="357"/>
      <c r="CF19" s="357"/>
      <c r="CG19" s="357"/>
      <c r="CH19" s="357"/>
      <c r="CI19" s="357"/>
      <c r="CJ19" s="357"/>
      <c r="CK19" s="357"/>
      <c r="CL19" s="357"/>
      <c r="CM19" s="357"/>
      <c r="CN19" s="357"/>
      <c r="CO19" s="357"/>
      <c r="CP19" s="357"/>
      <c r="CQ19" s="569"/>
      <c r="CR19" s="570" t="s">
        <v>199</v>
      </c>
      <c r="CS19" s="454"/>
      <c r="CT19" s="454"/>
      <c r="CU19" s="454"/>
      <c r="CV19" s="454"/>
      <c r="CW19" s="454"/>
      <c r="CX19" s="454"/>
      <c r="CY19" s="583"/>
      <c r="CZ19" s="603" t="s">
        <v>199</v>
      </c>
      <c r="DA19" s="603"/>
      <c r="DB19" s="603"/>
      <c r="DC19" s="603"/>
      <c r="DD19" s="576" t="s">
        <v>199</v>
      </c>
      <c r="DE19" s="454"/>
      <c r="DF19" s="454"/>
      <c r="DG19" s="454"/>
      <c r="DH19" s="454"/>
      <c r="DI19" s="454"/>
      <c r="DJ19" s="454"/>
      <c r="DK19" s="454"/>
      <c r="DL19" s="454"/>
      <c r="DM19" s="454"/>
      <c r="DN19" s="454"/>
      <c r="DO19" s="454"/>
      <c r="DP19" s="583"/>
      <c r="DQ19" s="576" t="s">
        <v>199</v>
      </c>
      <c r="DR19" s="454"/>
      <c r="DS19" s="454"/>
      <c r="DT19" s="454"/>
      <c r="DU19" s="454"/>
      <c r="DV19" s="454"/>
      <c r="DW19" s="454"/>
      <c r="DX19" s="454"/>
      <c r="DY19" s="454"/>
      <c r="DZ19" s="454"/>
      <c r="EA19" s="454"/>
      <c r="EB19" s="454"/>
      <c r="EC19" s="601"/>
    </row>
    <row r="20" spans="2:133" ht="11.25" customHeight="1" x14ac:dyDescent="0.2">
      <c r="B20" s="620" t="s">
        <v>357</v>
      </c>
      <c r="C20" s="621"/>
      <c r="D20" s="621"/>
      <c r="E20" s="621"/>
      <c r="F20" s="621"/>
      <c r="G20" s="621"/>
      <c r="H20" s="621"/>
      <c r="I20" s="621"/>
      <c r="J20" s="621"/>
      <c r="K20" s="621"/>
      <c r="L20" s="621"/>
      <c r="M20" s="621"/>
      <c r="N20" s="621"/>
      <c r="O20" s="621"/>
      <c r="P20" s="621"/>
      <c r="Q20" s="622"/>
      <c r="R20" s="570">
        <v>6732</v>
      </c>
      <c r="S20" s="454"/>
      <c r="T20" s="454"/>
      <c r="U20" s="454"/>
      <c r="V20" s="454"/>
      <c r="W20" s="454"/>
      <c r="X20" s="454"/>
      <c r="Y20" s="583"/>
      <c r="Z20" s="603">
        <v>0</v>
      </c>
      <c r="AA20" s="603"/>
      <c r="AB20" s="603"/>
      <c r="AC20" s="603"/>
      <c r="AD20" s="604">
        <v>6732</v>
      </c>
      <c r="AE20" s="604"/>
      <c r="AF20" s="604"/>
      <c r="AG20" s="604"/>
      <c r="AH20" s="604"/>
      <c r="AI20" s="604"/>
      <c r="AJ20" s="604"/>
      <c r="AK20" s="604"/>
      <c r="AL20" s="573">
        <v>0</v>
      </c>
      <c r="AM20" s="317"/>
      <c r="AN20" s="317"/>
      <c r="AO20" s="605"/>
      <c r="AP20" s="568" t="s">
        <v>358</v>
      </c>
      <c r="AQ20" s="357"/>
      <c r="AR20" s="357"/>
      <c r="AS20" s="357"/>
      <c r="AT20" s="357"/>
      <c r="AU20" s="357"/>
      <c r="AV20" s="357"/>
      <c r="AW20" s="357"/>
      <c r="AX20" s="357"/>
      <c r="AY20" s="357"/>
      <c r="AZ20" s="357"/>
      <c r="BA20" s="357"/>
      <c r="BB20" s="357"/>
      <c r="BC20" s="357"/>
      <c r="BD20" s="357"/>
      <c r="BE20" s="357"/>
      <c r="BF20" s="569"/>
      <c r="BG20" s="570">
        <v>212094</v>
      </c>
      <c r="BH20" s="454"/>
      <c r="BI20" s="454"/>
      <c r="BJ20" s="454"/>
      <c r="BK20" s="454"/>
      <c r="BL20" s="454"/>
      <c r="BM20" s="454"/>
      <c r="BN20" s="583"/>
      <c r="BO20" s="603">
        <v>2.2999999999999998</v>
      </c>
      <c r="BP20" s="603"/>
      <c r="BQ20" s="603"/>
      <c r="BR20" s="603"/>
      <c r="BS20" s="604" t="s">
        <v>199</v>
      </c>
      <c r="BT20" s="604"/>
      <c r="BU20" s="604"/>
      <c r="BV20" s="604"/>
      <c r="BW20" s="604"/>
      <c r="BX20" s="604"/>
      <c r="BY20" s="604"/>
      <c r="BZ20" s="604"/>
      <c r="CA20" s="604"/>
      <c r="CB20" s="626"/>
      <c r="CD20" s="568" t="s">
        <v>192</v>
      </c>
      <c r="CE20" s="357"/>
      <c r="CF20" s="357"/>
      <c r="CG20" s="357"/>
      <c r="CH20" s="357"/>
      <c r="CI20" s="357"/>
      <c r="CJ20" s="357"/>
      <c r="CK20" s="357"/>
      <c r="CL20" s="357"/>
      <c r="CM20" s="357"/>
      <c r="CN20" s="357"/>
      <c r="CO20" s="357"/>
      <c r="CP20" s="357"/>
      <c r="CQ20" s="569"/>
      <c r="CR20" s="570">
        <v>36564747</v>
      </c>
      <c r="CS20" s="454"/>
      <c r="CT20" s="454"/>
      <c r="CU20" s="454"/>
      <c r="CV20" s="454"/>
      <c r="CW20" s="454"/>
      <c r="CX20" s="454"/>
      <c r="CY20" s="583"/>
      <c r="CZ20" s="603">
        <v>100</v>
      </c>
      <c r="DA20" s="603"/>
      <c r="DB20" s="603"/>
      <c r="DC20" s="603"/>
      <c r="DD20" s="576">
        <v>2871811</v>
      </c>
      <c r="DE20" s="454"/>
      <c r="DF20" s="454"/>
      <c r="DG20" s="454"/>
      <c r="DH20" s="454"/>
      <c r="DI20" s="454"/>
      <c r="DJ20" s="454"/>
      <c r="DK20" s="454"/>
      <c r="DL20" s="454"/>
      <c r="DM20" s="454"/>
      <c r="DN20" s="454"/>
      <c r="DO20" s="454"/>
      <c r="DP20" s="583"/>
      <c r="DQ20" s="576">
        <v>23611379</v>
      </c>
      <c r="DR20" s="454"/>
      <c r="DS20" s="454"/>
      <c r="DT20" s="454"/>
      <c r="DU20" s="454"/>
      <c r="DV20" s="454"/>
      <c r="DW20" s="454"/>
      <c r="DX20" s="454"/>
      <c r="DY20" s="454"/>
      <c r="DZ20" s="454"/>
      <c r="EA20" s="454"/>
      <c r="EB20" s="454"/>
      <c r="EC20" s="601"/>
    </row>
    <row r="21" spans="2:133" ht="11.25" customHeight="1" x14ac:dyDescent="0.2">
      <c r="B21" s="568" t="s">
        <v>334</v>
      </c>
      <c r="C21" s="357"/>
      <c r="D21" s="357"/>
      <c r="E21" s="357"/>
      <c r="F21" s="357"/>
      <c r="G21" s="357"/>
      <c r="H21" s="357"/>
      <c r="I21" s="357"/>
      <c r="J21" s="357"/>
      <c r="K21" s="357"/>
      <c r="L21" s="357"/>
      <c r="M21" s="357"/>
      <c r="N21" s="357"/>
      <c r="O21" s="357"/>
      <c r="P21" s="357"/>
      <c r="Q21" s="569"/>
      <c r="R21" s="570">
        <v>9709309</v>
      </c>
      <c r="S21" s="454"/>
      <c r="T21" s="454"/>
      <c r="U21" s="454"/>
      <c r="V21" s="454"/>
      <c r="W21" s="454"/>
      <c r="X21" s="454"/>
      <c r="Y21" s="583"/>
      <c r="Z21" s="603">
        <v>25</v>
      </c>
      <c r="AA21" s="603"/>
      <c r="AB21" s="603"/>
      <c r="AC21" s="603"/>
      <c r="AD21" s="604">
        <v>8890510</v>
      </c>
      <c r="AE21" s="604"/>
      <c r="AF21" s="604"/>
      <c r="AG21" s="604"/>
      <c r="AH21" s="604"/>
      <c r="AI21" s="604"/>
      <c r="AJ21" s="604"/>
      <c r="AK21" s="604"/>
      <c r="AL21" s="573">
        <v>43.2</v>
      </c>
      <c r="AM21" s="317"/>
      <c r="AN21" s="317"/>
      <c r="AO21" s="605"/>
      <c r="AP21" s="568" t="s">
        <v>360</v>
      </c>
      <c r="AQ21" s="627"/>
      <c r="AR21" s="627"/>
      <c r="AS21" s="627"/>
      <c r="AT21" s="627"/>
      <c r="AU21" s="627"/>
      <c r="AV21" s="627"/>
      <c r="AW21" s="627"/>
      <c r="AX21" s="627"/>
      <c r="AY21" s="627"/>
      <c r="AZ21" s="627"/>
      <c r="BA21" s="627"/>
      <c r="BB21" s="627"/>
      <c r="BC21" s="627"/>
      <c r="BD21" s="627"/>
      <c r="BE21" s="627"/>
      <c r="BF21" s="628"/>
      <c r="BG21" s="570" t="s">
        <v>199</v>
      </c>
      <c r="BH21" s="454"/>
      <c r="BI21" s="454"/>
      <c r="BJ21" s="454"/>
      <c r="BK21" s="454"/>
      <c r="BL21" s="454"/>
      <c r="BM21" s="454"/>
      <c r="BN21" s="583"/>
      <c r="BO21" s="603" t="s">
        <v>199</v>
      </c>
      <c r="BP21" s="603"/>
      <c r="BQ21" s="603"/>
      <c r="BR21" s="603"/>
      <c r="BS21" s="604" t="s">
        <v>199</v>
      </c>
      <c r="BT21" s="604"/>
      <c r="BU21" s="604"/>
      <c r="BV21" s="604"/>
      <c r="BW21" s="604"/>
      <c r="BX21" s="604"/>
      <c r="BY21" s="604"/>
      <c r="BZ21" s="604"/>
      <c r="CA21" s="604"/>
      <c r="CB21" s="626"/>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2">
      <c r="B22" s="568" t="s">
        <v>290</v>
      </c>
      <c r="C22" s="357"/>
      <c r="D22" s="357"/>
      <c r="E22" s="357"/>
      <c r="F22" s="357"/>
      <c r="G22" s="357"/>
      <c r="H22" s="357"/>
      <c r="I22" s="357"/>
      <c r="J22" s="357"/>
      <c r="K22" s="357"/>
      <c r="L22" s="357"/>
      <c r="M22" s="357"/>
      <c r="N22" s="357"/>
      <c r="O22" s="357"/>
      <c r="P22" s="357"/>
      <c r="Q22" s="569"/>
      <c r="R22" s="570">
        <v>8890510</v>
      </c>
      <c r="S22" s="454"/>
      <c r="T22" s="454"/>
      <c r="U22" s="454"/>
      <c r="V22" s="454"/>
      <c r="W22" s="454"/>
      <c r="X22" s="454"/>
      <c r="Y22" s="583"/>
      <c r="Z22" s="603">
        <v>22.9</v>
      </c>
      <c r="AA22" s="603"/>
      <c r="AB22" s="603"/>
      <c r="AC22" s="603"/>
      <c r="AD22" s="604">
        <v>8890510</v>
      </c>
      <c r="AE22" s="604"/>
      <c r="AF22" s="604"/>
      <c r="AG22" s="604"/>
      <c r="AH22" s="604"/>
      <c r="AI22" s="604"/>
      <c r="AJ22" s="604"/>
      <c r="AK22" s="604"/>
      <c r="AL22" s="573">
        <v>43.2</v>
      </c>
      <c r="AM22" s="317"/>
      <c r="AN22" s="317"/>
      <c r="AO22" s="605"/>
      <c r="AP22" s="568" t="s">
        <v>362</v>
      </c>
      <c r="AQ22" s="627"/>
      <c r="AR22" s="627"/>
      <c r="AS22" s="627"/>
      <c r="AT22" s="627"/>
      <c r="AU22" s="627"/>
      <c r="AV22" s="627"/>
      <c r="AW22" s="627"/>
      <c r="AX22" s="627"/>
      <c r="AY22" s="627"/>
      <c r="AZ22" s="627"/>
      <c r="BA22" s="627"/>
      <c r="BB22" s="627"/>
      <c r="BC22" s="627"/>
      <c r="BD22" s="627"/>
      <c r="BE22" s="627"/>
      <c r="BF22" s="628"/>
      <c r="BG22" s="570" t="s">
        <v>199</v>
      </c>
      <c r="BH22" s="454"/>
      <c r="BI22" s="454"/>
      <c r="BJ22" s="454"/>
      <c r="BK22" s="454"/>
      <c r="BL22" s="454"/>
      <c r="BM22" s="454"/>
      <c r="BN22" s="583"/>
      <c r="BO22" s="603" t="s">
        <v>199</v>
      </c>
      <c r="BP22" s="603"/>
      <c r="BQ22" s="603"/>
      <c r="BR22" s="603"/>
      <c r="BS22" s="604" t="s">
        <v>199</v>
      </c>
      <c r="BT22" s="604"/>
      <c r="BU22" s="604"/>
      <c r="BV22" s="604"/>
      <c r="BW22" s="604"/>
      <c r="BX22" s="604"/>
      <c r="BY22" s="604"/>
      <c r="BZ22" s="604"/>
      <c r="CA22" s="604"/>
      <c r="CB22" s="626"/>
      <c r="CD22" s="483" t="s">
        <v>363</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2">
      <c r="B23" s="568" t="s">
        <v>287</v>
      </c>
      <c r="C23" s="357"/>
      <c r="D23" s="357"/>
      <c r="E23" s="357"/>
      <c r="F23" s="357"/>
      <c r="G23" s="357"/>
      <c r="H23" s="357"/>
      <c r="I23" s="357"/>
      <c r="J23" s="357"/>
      <c r="K23" s="357"/>
      <c r="L23" s="357"/>
      <c r="M23" s="357"/>
      <c r="N23" s="357"/>
      <c r="O23" s="357"/>
      <c r="P23" s="357"/>
      <c r="Q23" s="569"/>
      <c r="R23" s="570">
        <v>811971</v>
      </c>
      <c r="S23" s="454"/>
      <c r="T23" s="454"/>
      <c r="U23" s="454"/>
      <c r="V23" s="454"/>
      <c r="W23" s="454"/>
      <c r="X23" s="454"/>
      <c r="Y23" s="583"/>
      <c r="Z23" s="603">
        <v>2.1</v>
      </c>
      <c r="AA23" s="603"/>
      <c r="AB23" s="603"/>
      <c r="AC23" s="603"/>
      <c r="AD23" s="604" t="s">
        <v>199</v>
      </c>
      <c r="AE23" s="604"/>
      <c r="AF23" s="604"/>
      <c r="AG23" s="604"/>
      <c r="AH23" s="604"/>
      <c r="AI23" s="604"/>
      <c r="AJ23" s="604"/>
      <c r="AK23" s="604"/>
      <c r="AL23" s="573" t="s">
        <v>199</v>
      </c>
      <c r="AM23" s="317"/>
      <c r="AN23" s="317"/>
      <c r="AO23" s="605"/>
      <c r="AP23" s="568" t="s">
        <v>121</v>
      </c>
      <c r="AQ23" s="627"/>
      <c r="AR23" s="627"/>
      <c r="AS23" s="627"/>
      <c r="AT23" s="627"/>
      <c r="AU23" s="627"/>
      <c r="AV23" s="627"/>
      <c r="AW23" s="627"/>
      <c r="AX23" s="627"/>
      <c r="AY23" s="627"/>
      <c r="AZ23" s="627"/>
      <c r="BA23" s="627"/>
      <c r="BB23" s="627"/>
      <c r="BC23" s="627"/>
      <c r="BD23" s="627"/>
      <c r="BE23" s="627"/>
      <c r="BF23" s="628"/>
      <c r="BG23" s="570">
        <v>212094</v>
      </c>
      <c r="BH23" s="454"/>
      <c r="BI23" s="454"/>
      <c r="BJ23" s="454"/>
      <c r="BK23" s="454"/>
      <c r="BL23" s="454"/>
      <c r="BM23" s="454"/>
      <c r="BN23" s="583"/>
      <c r="BO23" s="603">
        <v>2.2999999999999998</v>
      </c>
      <c r="BP23" s="603"/>
      <c r="BQ23" s="603"/>
      <c r="BR23" s="603"/>
      <c r="BS23" s="604" t="s">
        <v>199</v>
      </c>
      <c r="BT23" s="604"/>
      <c r="BU23" s="604"/>
      <c r="BV23" s="604"/>
      <c r="BW23" s="604"/>
      <c r="BX23" s="604"/>
      <c r="BY23" s="604"/>
      <c r="BZ23" s="604"/>
      <c r="CA23" s="604"/>
      <c r="CB23" s="626"/>
      <c r="CD23" s="483" t="s">
        <v>309</v>
      </c>
      <c r="CE23" s="484"/>
      <c r="CF23" s="484"/>
      <c r="CG23" s="484"/>
      <c r="CH23" s="484"/>
      <c r="CI23" s="484"/>
      <c r="CJ23" s="484"/>
      <c r="CK23" s="484"/>
      <c r="CL23" s="484"/>
      <c r="CM23" s="484"/>
      <c r="CN23" s="484"/>
      <c r="CO23" s="484"/>
      <c r="CP23" s="484"/>
      <c r="CQ23" s="526"/>
      <c r="CR23" s="483" t="s">
        <v>364</v>
      </c>
      <c r="CS23" s="484"/>
      <c r="CT23" s="484"/>
      <c r="CU23" s="484"/>
      <c r="CV23" s="484"/>
      <c r="CW23" s="484"/>
      <c r="CX23" s="484"/>
      <c r="CY23" s="526"/>
      <c r="CZ23" s="483" t="s">
        <v>368</v>
      </c>
      <c r="DA23" s="484"/>
      <c r="DB23" s="484"/>
      <c r="DC23" s="526"/>
      <c r="DD23" s="483" t="s">
        <v>293</v>
      </c>
      <c r="DE23" s="484"/>
      <c r="DF23" s="484"/>
      <c r="DG23" s="484"/>
      <c r="DH23" s="484"/>
      <c r="DI23" s="484"/>
      <c r="DJ23" s="484"/>
      <c r="DK23" s="526"/>
      <c r="DL23" s="629" t="s">
        <v>370</v>
      </c>
      <c r="DM23" s="630"/>
      <c r="DN23" s="630"/>
      <c r="DO23" s="630"/>
      <c r="DP23" s="630"/>
      <c r="DQ23" s="630"/>
      <c r="DR23" s="630"/>
      <c r="DS23" s="630"/>
      <c r="DT23" s="630"/>
      <c r="DU23" s="630"/>
      <c r="DV23" s="631"/>
      <c r="DW23" s="483" t="s">
        <v>371</v>
      </c>
      <c r="DX23" s="484"/>
      <c r="DY23" s="484"/>
      <c r="DZ23" s="484"/>
      <c r="EA23" s="484"/>
      <c r="EB23" s="484"/>
      <c r="EC23" s="526"/>
    </row>
    <row r="24" spans="2:133" ht="11.25" customHeight="1" x14ac:dyDescent="0.2">
      <c r="B24" s="568" t="s">
        <v>372</v>
      </c>
      <c r="C24" s="357"/>
      <c r="D24" s="357"/>
      <c r="E24" s="357"/>
      <c r="F24" s="357"/>
      <c r="G24" s="357"/>
      <c r="H24" s="357"/>
      <c r="I24" s="357"/>
      <c r="J24" s="357"/>
      <c r="K24" s="357"/>
      <c r="L24" s="357"/>
      <c r="M24" s="357"/>
      <c r="N24" s="357"/>
      <c r="O24" s="357"/>
      <c r="P24" s="357"/>
      <c r="Q24" s="569"/>
      <c r="R24" s="570">
        <v>6828</v>
      </c>
      <c r="S24" s="454"/>
      <c r="T24" s="454"/>
      <c r="U24" s="454"/>
      <c r="V24" s="454"/>
      <c r="W24" s="454"/>
      <c r="X24" s="454"/>
      <c r="Y24" s="583"/>
      <c r="Z24" s="603">
        <v>0</v>
      </c>
      <c r="AA24" s="603"/>
      <c r="AB24" s="603"/>
      <c r="AC24" s="603"/>
      <c r="AD24" s="604" t="s">
        <v>199</v>
      </c>
      <c r="AE24" s="604"/>
      <c r="AF24" s="604"/>
      <c r="AG24" s="604"/>
      <c r="AH24" s="604"/>
      <c r="AI24" s="604"/>
      <c r="AJ24" s="604"/>
      <c r="AK24" s="604"/>
      <c r="AL24" s="573" t="s">
        <v>199</v>
      </c>
      <c r="AM24" s="317"/>
      <c r="AN24" s="317"/>
      <c r="AO24" s="605"/>
      <c r="AP24" s="568" t="s">
        <v>373</v>
      </c>
      <c r="AQ24" s="627"/>
      <c r="AR24" s="627"/>
      <c r="AS24" s="627"/>
      <c r="AT24" s="627"/>
      <c r="AU24" s="627"/>
      <c r="AV24" s="627"/>
      <c r="AW24" s="627"/>
      <c r="AX24" s="627"/>
      <c r="AY24" s="627"/>
      <c r="AZ24" s="627"/>
      <c r="BA24" s="627"/>
      <c r="BB24" s="627"/>
      <c r="BC24" s="627"/>
      <c r="BD24" s="627"/>
      <c r="BE24" s="627"/>
      <c r="BF24" s="628"/>
      <c r="BG24" s="570" t="s">
        <v>199</v>
      </c>
      <c r="BH24" s="454"/>
      <c r="BI24" s="454"/>
      <c r="BJ24" s="454"/>
      <c r="BK24" s="454"/>
      <c r="BL24" s="454"/>
      <c r="BM24" s="454"/>
      <c r="BN24" s="583"/>
      <c r="BO24" s="603" t="s">
        <v>199</v>
      </c>
      <c r="BP24" s="603"/>
      <c r="BQ24" s="603"/>
      <c r="BR24" s="603"/>
      <c r="BS24" s="604" t="s">
        <v>199</v>
      </c>
      <c r="BT24" s="604"/>
      <c r="BU24" s="604"/>
      <c r="BV24" s="604"/>
      <c r="BW24" s="604"/>
      <c r="BX24" s="604"/>
      <c r="BY24" s="604"/>
      <c r="BZ24" s="604"/>
      <c r="CA24" s="604"/>
      <c r="CB24" s="626"/>
      <c r="CD24" s="612" t="s">
        <v>374</v>
      </c>
      <c r="CE24" s="613"/>
      <c r="CF24" s="613"/>
      <c r="CG24" s="613"/>
      <c r="CH24" s="613"/>
      <c r="CI24" s="613"/>
      <c r="CJ24" s="613"/>
      <c r="CK24" s="613"/>
      <c r="CL24" s="613"/>
      <c r="CM24" s="613"/>
      <c r="CN24" s="613"/>
      <c r="CO24" s="613"/>
      <c r="CP24" s="613"/>
      <c r="CQ24" s="614"/>
      <c r="CR24" s="609">
        <v>16424582</v>
      </c>
      <c r="CS24" s="610"/>
      <c r="CT24" s="610"/>
      <c r="CU24" s="610"/>
      <c r="CV24" s="610"/>
      <c r="CW24" s="610"/>
      <c r="CX24" s="610"/>
      <c r="CY24" s="632"/>
      <c r="CZ24" s="633">
        <v>44.9</v>
      </c>
      <c r="DA24" s="616"/>
      <c r="DB24" s="616"/>
      <c r="DC24" s="634"/>
      <c r="DD24" s="635">
        <v>11032566</v>
      </c>
      <c r="DE24" s="610"/>
      <c r="DF24" s="610"/>
      <c r="DG24" s="610"/>
      <c r="DH24" s="610"/>
      <c r="DI24" s="610"/>
      <c r="DJ24" s="610"/>
      <c r="DK24" s="632"/>
      <c r="DL24" s="635">
        <v>10408832</v>
      </c>
      <c r="DM24" s="610"/>
      <c r="DN24" s="610"/>
      <c r="DO24" s="610"/>
      <c r="DP24" s="610"/>
      <c r="DQ24" s="610"/>
      <c r="DR24" s="610"/>
      <c r="DS24" s="610"/>
      <c r="DT24" s="610"/>
      <c r="DU24" s="610"/>
      <c r="DV24" s="632"/>
      <c r="DW24" s="633">
        <v>50.2</v>
      </c>
      <c r="DX24" s="616"/>
      <c r="DY24" s="616"/>
      <c r="DZ24" s="616"/>
      <c r="EA24" s="616"/>
      <c r="EB24" s="616"/>
      <c r="EC24" s="636"/>
    </row>
    <row r="25" spans="2:133" ht="11.25" customHeight="1" x14ac:dyDescent="0.2">
      <c r="B25" s="568" t="s">
        <v>81</v>
      </c>
      <c r="C25" s="357"/>
      <c r="D25" s="357"/>
      <c r="E25" s="357"/>
      <c r="F25" s="357"/>
      <c r="G25" s="357"/>
      <c r="H25" s="357"/>
      <c r="I25" s="357"/>
      <c r="J25" s="357"/>
      <c r="K25" s="357"/>
      <c r="L25" s="357"/>
      <c r="M25" s="357"/>
      <c r="N25" s="357"/>
      <c r="O25" s="357"/>
      <c r="P25" s="357"/>
      <c r="Q25" s="569"/>
      <c r="R25" s="570">
        <v>21549110</v>
      </c>
      <c r="S25" s="454"/>
      <c r="T25" s="454"/>
      <c r="U25" s="454"/>
      <c r="V25" s="454"/>
      <c r="W25" s="454"/>
      <c r="X25" s="454"/>
      <c r="Y25" s="583"/>
      <c r="Z25" s="603">
        <v>55.4</v>
      </c>
      <c r="AA25" s="603"/>
      <c r="AB25" s="603"/>
      <c r="AC25" s="603"/>
      <c r="AD25" s="604">
        <v>20518217</v>
      </c>
      <c r="AE25" s="604"/>
      <c r="AF25" s="604"/>
      <c r="AG25" s="604"/>
      <c r="AH25" s="604"/>
      <c r="AI25" s="604"/>
      <c r="AJ25" s="604"/>
      <c r="AK25" s="604"/>
      <c r="AL25" s="573">
        <v>99.7</v>
      </c>
      <c r="AM25" s="317"/>
      <c r="AN25" s="317"/>
      <c r="AO25" s="605"/>
      <c r="AP25" s="568" t="s">
        <v>267</v>
      </c>
      <c r="AQ25" s="627"/>
      <c r="AR25" s="627"/>
      <c r="AS25" s="627"/>
      <c r="AT25" s="627"/>
      <c r="AU25" s="627"/>
      <c r="AV25" s="627"/>
      <c r="AW25" s="627"/>
      <c r="AX25" s="627"/>
      <c r="AY25" s="627"/>
      <c r="AZ25" s="627"/>
      <c r="BA25" s="627"/>
      <c r="BB25" s="627"/>
      <c r="BC25" s="627"/>
      <c r="BD25" s="627"/>
      <c r="BE25" s="627"/>
      <c r="BF25" s="628"/>
      <c r="BG25" s="570" t="s">
        <v>199</v>
      </c>
      <c r="BH25" s="454"/>
      <c r="BI25" s="454"/>
      <c r="BJ25" s="454"/>
      <c r="BK25" s="454"/>
      <c r="BL25" s="454"/>
      <c r="BM25" s="454"/>
      <c r="BN25" s="583"/>
      <c r="BO25" s="603" t="s">
        <v>199</v>
      </c>
      <c r="BP25" s="603"/>
      <c r="BQ25" s="603"/>
      <c r="BR25" s="603"/>
      <c r="BS25" s="604" t="s">
        <v>199</v>
      </c>
      <c r="BT25" s="604"/>
      <c r="BU25" s="604"/>
      <c r="BV25" s="604"/>
      <c r="BW25" s="604"/>
      <c r="BX25" s="604"/>
      <c r="BY25" s="604"/>
      <c r="BZ25" s="604"/>
      <c r="CA25" s="604"/>
      <c r="CB25" s="626"/>
      <c r="CD25" s="568" t="s">
        <v>197</v>
      </c>
      <c r="CE25" s="357"/>
      <c r="CF25" s="357"/>
      <c r="CG25" s="357"/>
      <c r="CH25" s="357"/>
      <c r="CI25" s="357"/>
      <c r="CJ25" s="357"/>
      <c r="CK25" s="357"/>
      <c r="CL25" s="357"/>
      <c r="CM25" s="357"/>
      <c r="CN25" s="357"/>
      <c r="CO25" s="357"/>
      <c r="CP25" s="357"/>
      <c r="CQ25" s="569"/>
      <c r="CR25" s="570">
        <v>4995694</v>
      </c>
      <c r="CS25" s="571"/>
      <c r="CT25" s="571"/>
      <c r="CU25" s="571"/>
      <c r="CV25" s="571"/>
      <c r="CW25" s="571"/>
      <c r="CX25" s="571"/>
      <c r="CY25" s="572"/>
      <c r="CZ25" s="573">
        <v>13.7</v>
      </c>
      <c r="DA25" s="574"/>
      <c r="DB25" s="574"/>
      <c r="DC25" s="575"/>
      <c r="DD25" s="576">
        <v>4637837</v>
      </c>
      <c r="DE25" s="571"/>
      <c r="DF25" s="571"/>
      <c r="DG25" s="571"/>
      <c r="DH25" s="571"/>
      <c r="DI25" s="571"/>
      <c r="DJ25" s="571"/>
      <c r="DK25" s="572"/>
      <c r="DL25" s="576">
        <v>4620688</v>
      </c>
      <c r="DM25" s="571"/>
      <c r="DN25" s="571"/>
      <c r="DO25" s="571"/>
      <c r="DP25" s="571"/>
      <c r="DQ25" s="571"/>
      <c r="DR25" s="571"/>
      <c r="DS25" s="571"/>
      <c r="DT25" s="571"/>
      <c r="DU25" s="571"/>
      <c r="DV25" s="572"/>
      <c r="DW25" s="573">
        <v>22.3</v>
      </c>
      <c r="DX25" s="574"/>
      <c r="DY25" s="574"/>
      <c r="DZ25" s="574"/>
      <c r="EA25" s="574"/>
      <c r="EB25" s="574"/>
      <c r="EC25" s="602"/>
    </row>
    <row r="26" spans="2:133" ht="11.25" customHeight="1" x14ac:dyDescent="0.2">
      <c r="B26" s="568" t="s">
        <v>377</v>
      </c>
      <c r="C26" s="357"/>
      <c r="D26" s="357"/>
      <c r="E26" s="357"/>
      <c r="F26" s="357"/>
      <c r="G26" s="357"/>
      <c r="H26" s="357"/>
      <c r="I26" s="357"/>
      <c r="J26" s="357"/>
      <c r="K26" s="357"/>
      <c r="L26" s="357"/>
      <c r="M26" s="357"/>
      <c r="N26" s="357"/>
      <c r="O26" s="357"/>
      <c r="P26" s="357"/>
      <c r="Q26" s="569"/>
      <c r="R26" s="570">
        <v>8344</v>
      </c>
      <c r="S26" s="454"/>
      <c r="T26" s="454"/>
      <c r="U26" s="454"/>
      <c r="V26" s="454"/>
      <c r="W26" s="454"/>
      <c r="X26" s="454"/>
      <c r="Y26" s="583"/>
      <c r="Z26" s="603">
        <v>0</v>
      </c>
      <c r="AA26" s="603"/>
      <c r="AB26" s="603"/>
      <c r="AC26" s="603"/>
      <c r="AD26" s="604">
        <v>8344</v>
      </c>
      <c r="AE26" s="604"/>
      <c r="AF26" s="604"/>
      <c r="AG26" s="604"/>
      <c r="AH26" s="604"/>
      <c r="AI26" s="604"/>
      <c r="AJ26" s="604"/>
      <c r="AK26" s="604"/>
      <c r="AL26" s="573">
        <v>0</v>
      </c>
      <c r="AM26" s="317"/>
      <c r="AN26" s="317"/>
      <c r="AO26" s="605"/>
      <c r="AP26" s="568" t="s">
        <v>380</v>
      </c>
      <c r="AQ26" s="627"/>
      <c r="AR26" s="627"/>
      <c r="AS26" s="627"/>
      <c r="AT26" s="627"/>
      <c r="AU26" s="627"/>
      <c r="AV26" s="627"/>
      <c r="AW26" s="627"/>
      <c r="AX26" s="627"/>
      <c r="AY26" s="627"/>
      <c r="AZ26" s="627"/>
      <c r="BA26" s="627"/>
      <c r="BB26" s="627"/>
      <c r="BC26" s="627"/>
      <c r="BD26" s="627"/>
      <c r="BE26" s="627"/>
      <c r="BF26" s="628"/>
      <c r="BG26" s="570" t="s">
        <v>199</v>
      </c>
      <c r="BH26" s="454"/>
      <c r="BI26" s="454"/>
      <c r="BJ26" s="454"/>
      <c r="BK26" s="454"/>
      <c r="BL26" s="454"/>
      <c r="BM26" s="454"/>
      <c r="BN26" s="583"/>
      <c r="BO26" s="603" t="s">
        <v>199</v>
      </c>
      <c r="BP26" s="603"/>
      <c r="BQ26" s="603"/>
      <c r="BR26" s="603"/>
      <c r="BS26" s="604" t="s">
        <v>199</v>
      </c>
      <c r="BT26" s="604"/>
      <c r="BU26" s="604"/>
      <c r="BV26" s="604"/>
      <c r="BW26" s="604"/>
      <c r="BX26" s="604"/>
      <c r="BY26" s="604"/>
      <c r="BZ26" s="604"/>
      <c r="CA26" s="604"/>
      <c r="CB26" s="626"/>
      <c r="CD26" s="568" t="s">
        <v>124</v>
      </c>
      <c r="CE26" s="357"/>
      <c r="CF26" s="357"/>
      <c r="CG26" s="357"/>
      <c r="CH26" s="357"/>
      <c r="CI26" s="357"/>
      <c r="CJ26" s="357"/>
      <c r="CK26" s="357"/>
      <c r="CL26" s="357"/>
      <c r="CM26" s="357"/>
      <c r="CN26" s="357"/>
      <c r="CO26" s="357"/>
      <c r="CP26" s="357"/>
      <c r="CQ26" s="569"/>
      <c r="CR26" s="570">
        <v>2886696</v>
      </c>
      <c r="CS26" s="454"/>
      <c r="CT26" s="454"/>
      <c r="CU26" s="454"/>
      <c r="CV26" s="454"/>
      <c r="CW26" s="454"/>
      <c r="CX26" s="454"/>
      <c r="CY26" s="583"/>
      <c r="CZ26" s="573">
        <v>7.9</v>
      </c>
      <c r="DA26" s="574"/>
      <c r="DB26" s="574"/>
      <c r="DC26" s="575"/>
      <c r="DD26" s="576">
        <v>2607359</v>
      </c>
      <c r="DE26" s="454"/>
      <c r="DF26" s="454"/>
      <c r="DG26" s="454"/>
      <c r="DH26" s="454"/>
      <c r="DI26" s="454"/>
      <c r="DJ26" s="454"/>
      <c r="DK26" s="583"/>
      <c r="DL26" s="576" t="s">
        <v>199</v>
      </c>
      <c r="DM26" s="454"/>
      <c r="DN26" s="454"/>
      <c r="DO26" s="454"/>
      <c r="DP26" s="454"/>
      <c r="DQ26" s="454"/>
      <c r="DR26" s="454"/>
      <c r="DS26" s="454"/>
      <c r="DT26" s="454"/>
      <c r="DU26" s="454"/>
      <c r="DV26" s="583"/>
      <c r="DW26" s="573" t="s">
        <v>199</v>
      </c>
      <c r="DX26" s="574"/>
      <c r="DY26" s="574"/>
      <c r="DZ26" s="574"/>
      <c r="EA26" s="574"/>
      <c r="EB26" s="574"/>
      <c r="EC26" s="602"/>
    </row>
    <row r="27" spans="2:133" ht="11.25" customHeight="1" x14ac:dyDescent="0.2">
      <c r="B27" s="568" t="s">
        <v>159</v>
      </c>
      <c r="C27" s="357"/>
      <c r="D27" s="357"/>
      <c r="E27" s="357"/>
      <c r="F27" s="357"/>
      <c r="G27" s="357"/>
      <c r="H27" s="357"/>
      <c r="I27" s="357"/>
      <c r="J27" s="357"/>
      <c r="K27" s="357"/>
      <c r="L27" s="357"/>
      <c r="M27" s="357"/>
      <c r="N27" s="357"/>
      <c r="O27" s="357"/>
      <c r="P27" s="357"/>
      <c r="Q27" s="569"/>
      <c r="R27" s="570">
        <v>96475</v>
      </c>
      <c r="S27" s="454"/>
      <c r="T27" s="454"/>
      <c r="U27" s="454"/>
      <c r="V27" s="454"/>
      <c r="W27" s="454"/>
      <c r="X27" s="454"/>
      <c r="Y27" s="583"/>
      <c r="Z27" s="603">
        <v>0.2</v>
      </c>
      <c r="AA27" s="603"/>
      <c r="AB27" s="603"/>
      <c r="AC27" s="603"/>
      <c r="AD27" s="604">
        <v>41</v>
      </c>
      <c r="AE27" s="604"/>
      <c r="AF27" s="604"/>
      <c r="AG27" s="604"/>
      <c r="AH27" s="604"/>
      <c r="AI27" s="604"/>
      <c r="AJ27" s="604"/>
      <c r="AK27" s="604"/>
      <c r="AL27" s="573">
        <v>0</v>
      </c>
      <c r="AM27" s="317"/>
      <c r="AN27" s="317"/>
      <c r="AO27" s="605"/>
      <c r="AP27" s="568" t="s">
        <v>381</v>
      </c>
      <c r="AQ27" s="357"/>
      <c r="AR27" s="357"/>
      <c r="AS27" s="357"/>
      <c r="AT27" s="357"/>
      <c r="AU27" s="357"/>
      <c r="AV27" s="357"/>
      <c r="AW27" s="357"/>
      <c r="AX27" s="357"/>
      <c r="AY27" s="357"/>
      <c r="AZ27" s="357"/>
      <c r="BA27" s="357"/>
      <c r="BB27" s="357"/>
      <c r="BC27" s="357"/>
      <c r="BD27" s="357"/>
      <c r="BE27" s="357"/>
      <c r="BF27" s="569"/>
      <c r="BG27" s="570">
        <v>9100212</v>
      </c>
      <c r="BH27" s="454"/>
      <c r="BI27" s="454"/>
      <c r="BJ27" s="454"/>
      <c r="BK27" s="454"/>
      <c r="BL27" s="454"/>
      <c r="BM27" s="454"/>
      <c r="BN27" s="583"/>
      <c r="BO27" s="603">
        <v>100</v>
      </c>
      <c r="BP27" s="603"/>
      <c r="BQ27" s="603"/>
      <c r="BR27" s="603"/>
      <c r="BS27" s="604" t="s">
        <v>199</v>
      </c>
      <c r="BT27" s="604"/>
      <c r="BU27" s="604"/>
      <c r="BV27" s="604"/>
      <c r="BW27" s="604"/>
      <c r="BX27" s="604"/>
      <c r="BY27" s="604"/>
      <c r="BZ27" s="604"/>
      <c r="CA27" s="604"/>
      <c r="CB27" s="626"/>
      <c r="CD27" s="568" t="s">
        <v>220</v>
      </c>
      <c r="CE27" s="357"/>
      <c r="CF27" s="357"/>
      <c r="CG27" s="357"/>
      <c r="CH27" s="357"/>
      <c r="CI27" s="357"/>
      <c r="CJ27" s="357"/>
      <c r="CK27" s="357"/>
      <c r="CL27" s="357"/>
      <c r="CM27" s="357"/>
      <c r="CN27" s="357"/>
      <c r="CO27" s="357"/>
      <c r="CP27" s="357"/>
      <c r="CQ27" s="569"/>
      <c r="CR27" s="570">
        <v>7292197</v>
      </c>
      <c r="CS27" s="571"/>
      <c r="CT27" s="571"/>
      <c r="CU27" s="571"/>
      <c r="CV27" s="571"/>
      <c r="CW27" s="571"/>
      <c r="CX27" s="571"/>
      <c r="CY27" s="572"/>
      <c r="CZ27" s="573">
        <v>19.899999999999999</v>
      </c>
      <c r="DA27" s="574"/>
      <c r="DB27" s="574"/>
      <c r="DC27" s="575"/>
      <c r="DD27" s="576">
        <v>2258196</v>
      </c>
      <c r="DE27" s="571"/>
      <c r="DF27" s="571"/>
      <c r="DG27" s="571"/>
      <c r="DH27" s="571"/>
      <c r="DI27" s="571"/>
      <c r="DJ27" s="571"/>
      <c r="DK27" s="572"/>
      <c r="DL27" s="576">
        <v>1651611</v>
      </c>
      <c r="DM27" s="571"/>
      <c r="DN27" s="571"/>
      <c r="DO27" s="571"/>
      <c r="DP27" s="571"/>
      <c r="DQ27" s="571"/>
      <c r="DR27" s="571"/>
      <c r="DS27" s="571"/>
      <c r="DT27" s="571"/>
      <c r="DU27" s="571"/>
      <c r="DV27" s="572"/>
      <c r="DW27" s="573">
        <v>8</v>
      </c>
      <c r="DX27" s="574"/>
      <c r="DY27" s="574"/>
      <c r="DZ27" s="574"/>
      <c r="EA27" s="574"/>
      <c r="EB27" s="574"/>
      <c r="EC27" s="602"/>
    </row>
    <row r="28" spans="2:133" ht="11.25" customHeight="1" x14ac:dyDescent="0.2">
      <c r="B28" s="568" t="s">
        <v>307</v>
      </c>
      <c r="C28" s="357"/>
      <c r="D28" s="357"/>
      <c r="E28" s="357"/>
      <c r="F28" s="357"/>
      <c r="G28" s="357"/>
      <c r="H28" s="357"/>
      <c r="I28" s="357"/>
      <c r="J28" s="357"/>
      <c r="K28" s="357"/>
      <c r="L28" s="357"/>
      <c r="M28" s="357"/>
      <c r="N28" s="357"/>
      <c r="O28" s="357"/>
      <c r="P28" s="357"/>
      <c r="Q28" s="569"/>
      <c r="R28" s="570">
        <v>195535</v>
      </c>
      <c r="S28" s="454"/>
      <c r="T28" s="454"/>
      <c r="U28" s="454"/>
      <c r="V28" s="454"/>
      <c r="W28" s="454"/>
      <c r="X28" s="454"/>
      <c r="Y28" s="583"/>
      <c r="Z28" s="603">
        <v>0.5</v>
      </c>
      <c r="AA28" s="603"/>
      <c r="AB28" s="603"/>
      <c r="AC28" s="603"/>
      <c r="AD28" s="604" t="s">
        <v>199</v>
      </c>
      <c r="AE28" s="604"/>
      <c r="AF28" s="604"/>
      <c r="AG28" s="604"/>
      <c r="AH28" s="604"/>
      <c r="AI28" s="604"/>
      <c r="AJ28" s="604"/>
      <c r="AK28" s="604"/>
      <c r="AL28" s="573" t="s">
        <v>199</v>
      </c>
      <c r="AM28" s="317"/>
      <c r="AN28" s="317"/>
      <c r="AO28" s="605"/>
      <c r="AP28" s="568"/>
      <c r="AQ28" s="357"/>
      <c r="AR28" s="357"/>
      <c r="AS28" s="357"/>
      <c r="AT28" s="357"/>
      <c r="AU28" s="357"/>
      <c r="AV28" s="357"/>
      <c r="AW28" s="357"/>
      <c r="AX28" s="357"/>
      <c r="AY28" s="357"/>
      <c r="AZ28" s="357"/>
      <c r="BA28" s="357"/>
      <c r="BB28" s="357"/>
      <c r="BC28" s="357"/>
      <c r="BD28" s="357"/>
      <c r="BE28" s="357"/>
      <c r="BF28" s="569"/>
      <c r="BG28" s="570"/>
      <c r="BH28" s="454"/>
      <c r="BI28" s="454"/>
      <c r="BJ28" s="454"/>
      <c r="BK28" s="454"/>
      <c r="BL28" s="454"/>
      <c r="BM28" s="454"/>
      <c r="BN28" s="583"/>
      <c r="BO28" s="603"/>
      <c r="BP28" s="603"/>
      <c r="BQ28" s="603"/>
      <c r="BR28" s="603"/>
      <c r="BS28" s="576"/>
      <c r="BT28" s="454"/>
      <c r="BU28" s="454"/>
      <c r="BV28" s="454"/>
      <c r="BW28" s="454"/>
      <c r="BX28" s="454"/>
      <c r="BY28" s="454"/>
      <c r="BZ28" s="454"/>
      <c r="CA28" s="454"/>
      <c r="CB28" s="601"/>
      <c r="CD28" s="568" t="s">
        <v>375</v>
      </c>
      <c r="CE28" s="357"/>
      <c r="CF28" s="357"/>
      <c r="CG28" s="357"/>
      <c r="CH28" s="357"/>
      <c r="CI28" s="357"/>
      <c r="CJ28" s="357"/>
      <c r="CK28" s="357"/>
      <c r="CL28" s="357"/>
      <c r="CM28" s="357"/>
      <c r="CN28" s="357"/>
      <c r="CO28" s="357"/>
      <c r="CP28" s="357"/>
      <c r="CQ28" s="569"/>
      <c r="CR28" s="570">
        <v>4136691</v>
      </c>
      <c r="CS28" s="454"/>
      <c r="CT28" s="454"/>
      <c r="CU28" s="454"/>
      <c r="CV28" s="454"/>
      <c r="CW28" s="454"/>
      <c r="CX28" s="454"/>
      <c r="CY28" s="583"/>
      <c r="CZ28" s="573">
        <v>11.3</v>
      </c>
      <c r="DA28" s="574"/>
      <c r="DB28" s="574"/>
      <c r="DC28" s="575"/>
      <c r="DD28" s="576">
        <v>4136533</v>
      </c>
      <c r="DE28" s="454"/>
      <c r="DF28" s="454"/>
      <c r="DG28" s="454"/>
      <c r="DH28" s="454"/>
      <c r="DI28" s="454"/>
      <c r="DJ28" s="454"/>
      <c r="DK28" s="583"/>
      <c r="DL28" s="576">
        <v>4136533</v>
      </c>
      <c r="DM28" s="454"/>
      <c r="DN28" s="454"/>
      <c r="DO28" s="454"/>
      <c r="DP28" s="454"/>
      <c r="DQ28" s="454"/>
      <c r="DR28" s="454"/>
      <c r="DS28" s="454"/>
      <c r="DT28" s="454"/>
      <c r="DU28" s="454"/>
      <c r="DV28" s="583"/>
      <c r="DW28" s="573">
        <v>20</v>
      </c>
      <c r="DX28" s="574"/>
      <c r="DY28" s="574"/>
      <c r="DZ28" s="574"/>
      <c r="EA28" s="574"/>
      <c r="EB28" s="574"/>
      <c r="EC28" s="602"/>
    </row>
    <row r="29" spans="2:133" ht="11.25" customHeight="1" x14ac:dyDescent="0.2">
      <c r="B29" s="568" t="s">
        <v>19</v>
      </c>
      <c r="C29" s="357"/>
      <c r="D29" s="357"/>
      <c r="E29" s="357"/>
      <c r="F29" s="357"/>
      <c r="G29" s="357"/>
      <c r="H29" s="357"/>
      <c r="I29" s="357"/>
      <c r="J29" s="357"/>
      <c r="K29" s="357"/>
      <c r="L29" s="357"/>
      <c r="M29" s="357"/>
      <c r="N29" s="357"/>
      <c r="O29" s="357"/>
      <c r="P29" s="357"/>
      <c r="Q29" s="569"/>
      <c r="R29" s="570">
        <v>38979</v>
      </c>
      <c r="S29" s="454"/>
      <c r="T29" s="454"/>
      <c r="U29" s="454"/>
      <c r="V29" s="454"/>
      <c r="W29" s="454"/>
      <c r="X29" s="454"/>
      <c r="Y29" s="583"/>
      <c r="Z29" s="603">
        <v>0.1</v>
      </c>
      <c r="AA29" s="603"/>
      <c r="AB29" s="603"/>
      <c r="AC29" s="603"/>
      <c r="AD29" s="604" t="s">
        <v>199</v>
      </c>
      <c r="AE29" s="604"/>
      <c r="AF29" s="604"/>
      <c r="AG29" s="604"/>
      <c r="AH29" s="604"/>
      <c r="AI29" s="604"/>
      <c r="AJ29" s="604"/>
      <c r="AK29" s="604"/>
      <c r="AL29" s="573" t="s">
        <v>199</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454"/>
      <c r="BI29" s="454"/>
      <c r="BJ29" s="454"/>
      <c r="BK29" s="454"/>
      <c r="BL29" s="454"/>
      <c r="BM29" s="454"/>
      <c r="BN29" s="583"/>
      <c r="BO29" s="603"/>
      <c r="BP29" s="603"/>
      <c r="BQ29" s="603"/>
      <c r="BR29" s="603"/>
      <c r="BS29" s="604"/>
      <c r="BT29" s="604"/>
      <c r="BU29" s="604"/>
      <c r="BV29" s="604"/>
      <c r="BW29" s="604"/>
      <c r="BX29" s="604"/>
      <c r="BY29" s="604"/>
      <c r="BZ29" s="604"/>
      <c r="CA29" s="604"/>
      <c r="CB29" s="626"/>
      <c r="CD29" s="348" t="s">
        <v>176</v>
      </c>
      <c r="CE29" s="350"/>
      <c r="CF29" s="568" t="s">
        <v>23</v>
      </c>
      <c r="CG29" s="357"/>
      <c r="CH29" s="357"/>
      <c r="CI29" s="357"/>
      <c r="CJ29" s="357"/>
      <c r="CK29" s="357"/>
      <c r="CL29" s="357"/>
      <c r="CM29" s="357"/>
      <c r="CN29" s="357"/>
      <c r="CO29" s="357"/>
      <c r="CP29" s="357"/>
      <c r="CQ29" s="569"/>
      <c r="CR29" s="570">
        <v>4136691</v>
      </c>
      <c r="CS29" s="571"/>
      <c r="CT29" s="571"/>
      <c r="CU29" s="571"/>
      <c r="CV29" s="571"/>
      <c r="CW29" s="571"/>
      <c r="CX29" s="571"/>
      <c r="CY29" s="572"/>
      <c r="CZ29" s="573">
        <v>11.3</v>
      </c>
      <c r="DA29" s="574"/>
      <c r="DB29" s="574"/>
      <c r="DC29" s="575"/>
      <c r="DD29" s="576">
        <v>4136533</v>
      </c>
      <c r="DE29" s="571"/>
      <c r="DF29" s="571"/>
      <c r="DG29" s="571"/>
      <c r="DH29" s="571"/>
      <c r="DI29" s="571"/>
      <c r="DJ29" s="571"/>
      <c r="DK29" s="572"/>
      <c r="DL29" s="576">
        <v>4136533</v>
      </c>
      <c r="DM29" s="571"/>
      <c r="DN29" s="571"/>
      <c r="DO29" s="571"/>
      <c r="DP29" s="571"/>
      <c r="DQ29" s="571"/>
      <c r="DR29" s="571"/>
      <c r="DS29" s="571"/>
      <c r="DT29" s="571"/>
      <c r="DU29" s="571"/>
      <c r="DV29" s="572"/>
      <c r="DW29" s="573">
        <v>20</v>
      </c>
      <c r="DX29" s="574"/>
      <c r="DY29" s="574"/>
      <c r="DZ29" s="574"/>
      <c r="EA29" s="574"/>
      <c r="EB29" s="574"/>
      <c r="EC29" s="602"/>
    </row>
    <row r="30" spans="2:133" ht="11.25" customHeight="1" x14ac:dyDescent="0.2">
      <c r="B30" s="568" t="s">
        <v>335</v>
      </c>
      <c r="C30" s="357"/>
      <c r="D30" s="357"/>
      <c r="E30" s="357"/>
      <c r="F30" s="357"/>
      <c r="G30" s="357"/>
      <c r="H30" s="357"/>
      <c r="I30" s="357"/>
      <c r="J30" s="357"/>
      <c r="K30" s="357"/>
      <c r="L30" s="357"/>
      <c r="M30" s="357"/>
      <c r="N30" s="357"/>
      <c r="O30" s="357"/>
      <c r="P30" s="357"/>
      <c r="Q30" s="569"/>
      <c r="R30" s="570">
        <v>5873731</v>
      </c>
      <c r="S30" s="454"/>
      <c r="T30" s="454"/>
      <c r="U30" s="454"/>
      <c r="V30" s="454"/>
      <c r="W30" s="454"/>
      <c r="X30" s="454"/>
      <c r="Y30" s="583"/>
      <c r="Z30" s="603">
        <v>15.1</v>
      </c>
      <c r="AA30" s="603"/>
      <c r="AB30" s="603"/>
      <c r="AC30" s="603"/>
      <c r="AD30" s="604" t="s">
        <v>199</v>
      </c>
      <c r="AE30" s="604"/>
      <c r="AF30" s="604"/>
      <c r="AG30" s="604"/>
      <c r="AH30" s="604"/>
      <c r="AI30" s="604"/>
      <c r="AJ30" s="604"/>
      <c r="AK30" s="604"/>
      <c r="AL30" s="573" t="s">
        <v>199</v>
      </c>
      <c r="AM30" s="317"/>
      <c r="AN30" s="317"/>
      <c r="AO30" s="605"/>
      <c r="AP30" s="483" t="s">
        <v>309</v>
      </c>
      <c r="AQ30" s="484"/>
      <c r="AR30" s="484"/>
      <c r="AS30" s="484"/>
      <c r="AT30" s="484"/>
      <c r="AU30" s="484"/>
      <c r="AV30" s="484"/>
      <c r="AW30" s="484"/>
      <c r="AX30" s="484"/>
      <c r="AY30" s="484"/>
      <c r="AZ30" s="484"/>
      <c r="BA30" s="484"/>
      <c r="BB30" s="484"/>
      <c r="BC30" s="484"/>
      <c r="BD30" s="484"/>
      <c r="BE30" s="484"/>
      <c r="BF30" s="526"/>
      <c r="BG30" s="483" t="s">
        <v>384</v>
      </c>
      <c r="BH30" s="624"/>
      <c r="BI30" s="624"/>
      <c r="BJ30" s="624"/>
      <c r="BK30" s="624"/>
      <c r="BL30" s="624"/>
      <c r="BM30" s="624"/>
      <c r="BN30" s="624"/>
      <c r="BO30" s="624"/>
      <c r="BP30" s="624"/>
      <c r="BQ30" s="625"/>
      <c r="BR30" s="483" t="s">
        <v>385</v>
      </c>
      <c r="BS30" s="624"/>
      <c r="BT30" s="624"/>
      <c r="BU30" s="624"/>
      <c r="BV30" s="624"/>
      <c r="BW30" s="624"/>
      <c r="BX30" s="624"/>
      <c r="BY30" s="624"/>
      <c r="BZ30" s="624"/>
      <c r="CA30" s="624"/>
      <c r="CB30" s="625"/>
      <c r="CD30" s="351"/>
      <c r="CE30" s="353"/>
      <c r="CF30" s="568" t="s">
        <v>387</v>
      </c>
      <c r="CG30" s="357"/>
      <c r="CH30" s="357"/>
      <c r="CI30" s="357"/>
      <c r="CJ30" s="357"/>
      <c r="CK30" s="357"/>
      <c r="CL30" s="357"/>
      <c r="CM30" s="357"/>
      <c r="CN30" s="357"/>
      <c r="CO30" s="357"/>
      <c r="CP30" s="357"/>
      <c r="CQ30" s="569"/>
      <c r="CR30" s="570">
        <v>4028392</v>
      </c>
      <c r="CS30" s="454"/>
      <c r="CT30" s="454"/>
      <c r="CU30" s="454"/>
      <c r="CV30" s="454"/>
      <c r="CW30" s="454"/>
      <c r="CX30" s="454"/>
      <c r="CY30" s="583"/>
      <c r="CZ30" s="573">
        <v>11</v>
      </c>
      <c r="DA30" s="574"/>
      <c r="DB30" s="574"/>
      <c r="DC30" s="575"/>
      <c r="DD30" s="576">
        <v>4028234</v>
      </c>
      <c r="DE30" s="454"/>
      <c r="DF30" s="454"/>
      <c r="DG30" s="454"/>
      <c r="DH30" s="454"/>
      <c r="DI30" s="454"/>
      <c r="DJ30" s="454"/>
      <c r="DK30" s="583"/>
      <c r="DL30" s="576">
        <v>4028234</v>
      </c>
      <c r="DM30" s="454"/>
      <c r="DN30" s="454"/>
      <c r="DO30" s="454"/>
      <c r="DP30" s="454"/>
      <c r="DQ30" s="454"/>
      <c r="DR30" s="454"/>
      <c r="DS30" s="454"/>
      <c r="DT30" s="454"/>
      <c r="DU30" s="454"/>
      <c r="DV30" s="583"/>
      <c r="DW30" s="573">
        <v>19.399999999999999</v>
      </c>
      <c r="DX30" s="574"/>
      <c r="DY30" s="574"/>
      <c r="DZ30" s="574"/>
      <c r="EA30" s="574"/>
      <c r="EB30" s="574"/>
      <c r="EC30" s="602"/>
    </row>
    <row r="31" spans="2:133" ht="11.25" customHeight="1" x14ac:dyDescent="0.2">
      <c r="B31" s="620" t="s">
        <v>53</v>
      </c>
      <c r="C31" s="621"/>
      <c r="D31" s="621"/>
      <c r="E31" s="621"/>
      <c r="F31" s="621"/>
      <c r="G31" s="621"/>
      <c r="H31" s="621"/>
      <c r="I31" s="621"/>
      <c r="J31" s="621"/>
      <c r="K31" s="621"/>
      <c r="L31" s="621"/>
      <c r="M31" s="621"/>
      <c r="N31" s="621"/>
      <c r="O31" s="621"/>
      <c r="P31" s="621"/>
      <c r="Q31" s="622"/>
      <c r="R31" s="570" t="s">
        <v>199</v>
      </c>
      <c r="S31" s="454"/>
      <c r="T31" s="454"/>
      <c r="U31" s="454"/>
      <c r="V31" s="454"/>
      <c r="W31" s="454"/>
      <c r="X31" s="454"/>
      <c r="Y31" s="583"/>
      <c r="Z31" s="603" t="s">
        <v>199</v>
      </c>
      <c r="AA31" s="603"/>
      <c r="AB31" s="603"/>
      <c r="AC31" s="603"/>
      <c r="AD31" s="604" t="s">
        <v>199</v>
      </c>
      <c r="AE31" s="604"/>
      <c r="AF31" s="604"/>
      <c r="AG31" s="604"/>
      <c r="AH31" s="604"/>
      <c r="AI31" s="604"/>
      <c r="AJ31" s="604"/>
      <c r="AK31" s="604"/>
      <c r="AL31" s="573" t="s">
        <v>199</v>
      </c>
      <c r="AM31" s="317"/>
      <c r="AN31" s="317"/>
      <c r="AO31" s="605"/>
      <c r="AP31" s="340" t="s">
        <v>8</v>
      </c>
      <c r="AQ31" s="341"/>
      <c r="AR31" s="341"/>
      <c r="AS31" s="341"/>
      <c r="AT31" s="565" t="s">
        <v>388</v>
      </c>
      <c r="AU31" s="42"/>
      <c r="AV31" s="42"/>
      <c r="AW31" s="42"/>
      <c r="AX31" s="612" t="s">
        <v>268</v>
      </c>
      <c r="AY31" s="613"/>
      <c r="AZ31" s="613"/>
      <c r="BA31" s="613"/>
      <c r="BB31" s="613"/>
      <c r="BC31" s="613"/>
      <c r="BD31" s="613"/>
      <c r="BE31" s="613"/>
      <c r="BF31" s="614"/>
      <c r="BG31" s="623">
        <v>99.2</v>
      </c>
      <c r="BH31" s="617"/>
      <c r="BI31" s="617"/>
      <c r="BJ31" s="617"/>
      <c r="BK31" s="617"/>
      <c r="BL31" s="617"/>
      <c r="BM31" s="616">
        <v>97.2</v>
      </c>
      <c r="BN31" s="617"/>
      <c r="BO31" s="617"/>
      <c r="BP31" s="617"/>
      <c r="BQ31" s="618"/>
      <c r="BR31" s="623">
        <v>99.1</v>
      </c>
      <c r="BS31" s="617"/>
      <c r="BT31" s="617"/>
      <c r="BU31" s="617"/>
      <c r="BV31" s="617"/>
      <c r="BW31" s="617"/>
      <c r="BX31" s="616">
        <v>96.3</v>
      </c>
      <c r="BY31" s="617"/>
      <c r="BZ31" s="617"/>
      <c r="CA31" s="617"/>
      <c r="CB31" s="618"/>
      <c r="CD31" s="351"/>
      <c r="CE31" s="353"/>
      <c r="CF31" s="568" t="s">
        <v>308</v>
      </c>
      <c r="CG31" s="357"/>
      <c r="CH31" s="357"/>
      <c r="CI31" s="357"/>
      <c r="CJ31" s="357"/>
      <c r="CK31" s="357"/>
      <c r="CL31" s="357"/>
      <c r="CM31" s="357"/>
      <c r="CN31" s="357"/>
      <c r="CO31" s="357"/>
      <c r="CP31" s="357"/>
      <c r="CQ31" s="569"/>
      <c r="CR31" s="570">
        <v>108299</v>
      </c>
      <c r="CS31" s="571"/>
      <c r="CT31" s="571"/>
      <c r="CU31" s="571"/>
      <c r="CV31" s="571"/>
      <c r="CW31" s="571"/>
      <c r="CX31" s="571"/>
      <c r="CY31" s="572"/>
      <c r="CZ31" s="573">
        <v>0.3</v>
      </c>
      <c r="DA31" s="574"/>
      <c r="DB31" s="574"/>
      <c r="DC31" s="575"/>
      <c r="DD31" s="576">
        <v>108299</v>
      </c>
      <c r="DE31" s="571"/>
      <c r="DF31" s="571"/>
      <c r="DG31" s="571"/>
      <c r="DH31" s="571"/>
      <c r="DI31" s="571"/>
      <c r="DJ31" s="571"/>
      <c r="DK31" s="572"/>
      <c r="DL31" s="576">
        <v>108299</v>
      </c>
      <c r="DM31" s="571"/>
      <c r="DN31" s="571"/>
      <c r="DO31" s="571"/>
      <c r="DP31" s="571"/>
      <c r="DQ31" s="571"/>
      <c r="DR31" s="571"/>
      <c r="DS31" s="571"/>
      <c r="DT31" s="571"/>
      <c r="DU31" s="571"/>
      <c r="DV31" s="572"/>
      <c r="DW31" s="573">
        <v>0.5</v>
      </c>
      <c r="DX31" s="574"/>
      <c r="DY31" s="574"/>
      <c r="DZ31" s="574"/>
      <c r="EA31" s="574"/>
      <c r="EB31" s="574"/>
      <c r="EC31" s="602"/>
    </row>
    <row r="32" spans="2:133" ht="11.25" customHeight="1" x14ac:dyDescent="0.2">
      <c r="B32" s="568" t="s">
        <v>389</v>
      </c>
      <c r="C32" s="357"/>
      <c r="D32" s="357"/>
      <c r="E32" s="357"/>
      <c r="F32" s="357"/>
      <c r="G32" s="357"/>
      <c r="H32" s="357"/>
      <c r="I32" s="357"/>
      <c r="J32" s="357"/>
      <c r="K32" s="357"/>
      <c r="L32" s="357"/>
      <c r="M32" s="357"/>
      <c r="N32" s="357"/>
      <c r="O32" s="357"/>
      <c r="P32" s="357"/>
      <c r="Q32" s="569"/>
      <c r="R32" s="570">
        <v>2548798</v>
      </c>
      <c r="S32" s="454"/>
      <c r="T32" s="454"/>
      <c r="U32" s="454"/>
      <c r="V32" s="454"/>
      <c r="W32" s="454"/>
      <c r="X32" s="454"/>
      <c r="Y32" s="583"/>
      <c r="Z32" s="603">
        <v>6.6</v>
      </c>
      <c r="AA32" s="603"/>
      <c r="AB32" s="603"/>
      <c r="AC32" s="603"/>
      <c r="AD32" s="604" t="s">
        <v>199</v>
      </c>
      <c r="AE32" s="604"/>
      <c r="AF32" s="604"/>
      <c r="AG32" s="604"/>
      <c r="AH32" s="604"/>
      <c r="AI32" s="604"/>
      <c r="AJ32" s="604"/>
      <c r="AK32" s="604"/>
      <c r="AL32" s="573" t="s">
        <v>199</v>
      </c>
      <c r="AM32" s="317"/>
      <c r="AN32" s="317"/>
      <c r="AO32" s="605"/>
      <c r="AP32" s="564"/>
      <c r="AQ32" s="406"/>
      <c r="AR32" s="406"/>
      <c r="AS32" s="406"/>
      <c r="AT32" s="566"/>
      <c r="AU32" s="1" t="s">
        <v>246</v>
      </c>
      <c r="AX32" s="568" t="s">
        <v>365</v>
      </c>
      <c r="AY32" s="357"/>
      <c r="AZ32" s="357"/>
      <c r="BA32" s="357"/>
      <c r="BB32" s="357"/>
      <c r="BC32" s="357"/>
      <c r="BD32" s="357"/>
      <c r="BE32" s="357"/>
      <c r="BF32" s="569"/>
      <c r="BG32" s="619">
        <v>99</v>
      </c>
      <c r="BH32" s="571"/>
      <c r="BI32" s="571"/>
      <c r="BJ32" s="571"/>
      <c r="BK32" s="571"/>
      <c r="BL32" s="571"/>
      <c r="BM32" s="317">
        <v>97.2</v>
      </c>
      <c r="BN32" s="571"/>
      <c r="BO32" s="571"/>
      <c r="BP32" s="571"/>
      <c r="BQ32" s="600"/>
      <c r="BR32" s="619">
        <v>99.1</v>
      </c>
      <c r="BS32" s="571"/>
      <c r="BT32" s="571"/>
      <c r="BU32" s="571"/>
      <c r="BV32" s="571"/>
      <c r="BW32" s="571"/>
      <c r="BX32" s="317">
        <v>96.6</v>
      </c>
      <c r="BY32" s="571"/>
      <c r="BZ32" s="571"/>
      <c r="CA32" s="571"/>
      <c r="CB32" s="600"/>
      <c r="CD32" s="354"/>
      <c r="CE32" s="356"/>
      <c r="CF32" s="568" t="s">
        <v>391</v>
      </c>
      <c r="CG32" s="357"/>
      <c r="CH32" s="357"/>
      <c r="CI32" s="357"/>
      <c r="CJ32" s="357"/>
      <c r="CK32" s="357"/>
      <c r="CL32" s="357"/>
      <c r="CM32" s="357"/>
      <c r="CN32" s="357"/>
      <c r="CO32" s="357"/>
      <c r="CP32" s="357"/>
      <c r="CQ32" s="569"/>
      <c r="CR32" s="570" t="s">
        <v>199</v>
      </c>
      <c r="CS32" s="454"/>
      <c r="CT32" s="454"/>
      <c r="CU32" s="454"/>
      <c r="CV32" s="454"/>
      <c r="CW32" s="454"/>
      <c r="CX32" s="454"/>
      <c r="CY32" s="583"/>
      <c r="CZ32" s="573" t="s">
        <v>199</v>
      </c>
      <c r="DA32" s="574"/>
      <c r="DB32" s="574"/>
      <c r="DC32" s="575"/>
      <c r="DD32" s="576" t="s">
        <v>199</v>
      </c>
      <c r="DE32" s="454"/>
      <c r="DF32" s="454"/>
      <c r="DG32" s="454"/>
      <c r="DH32" s="454"/>
      <c r="DI32" s="454"/>
      <c r="DJ32" s="454"/>
      <c r="DK32" s="583"/>
      <c r="DL32" s="576" t="s">
        <v>199</v>
      </c>
      <c r="DM32" s="454"/>
      <c r="DN32" s="454"/>
      <c r="DO32" s="454"/>
      <c r="DP32" s="454"/>
      <c r="DQ32" s="454"/>
      <c r="DR32" s="454"/>
      <c r="DS32" s="454"/>
      <c r="DT32" s="454"/>
      <c r="DU32" s="454"/>
      <c r="DV32" s="583"/>
      <c r="DW32" s="573" t="s">
        <v>199</v>
      </c>
      <c r="DX32" s="574"/>
      <c r="DY32" s="574"/>
      <c r="DZ32" s="574"/>
      <c r="EA32" s="574"/>
      <c r="EB32" s="574"/>
      <c r="EC32" s="602"/>
    </row>
    <row r="33" spans="2:133" ht="11.25" customHeight="1" x14ac:dyDescent="0.2">
      <c r="B33" s="568" t="s">
        <v>134</v>
      </c>
      <c r="C33" s="357"/>
      <c r="D33" s="357"/>
      <c r="E33" s="357"/>
      <c r="F33" s="357"/>
      <c r="G33" s="357"/>
      <c r="H33" s="357"/>
      <c r="I33" s="357"/>
      <c r="J33" s="357"/>
      <c r="K33" s="357"/>
      <c r="L33" s="357"/>
      <c r="M33" s="357"/>
      <c r="N33" s="357"/>
      <c r="O33" s="357"/>
      <c r="P33" s="357"/>
      <c r="Q33" s="569"/>
      <c r="R33" s="570">
        <v>131290</v>
      </c>
      <c r="S33" s="454"/>
      <c r="T33" s="454"/>
      <c r="U33" s="454"/>
      <c r="V33" s="454"/>
      <c r="W33" s="454"/>
      <c r="X33" s="454"/>
      <c r="Y33" s="583"/>
      <c r="Z33" s="603">
        <v>0.3</v>
      </c>
      <c r="AA33" s="603"/>
      <c r="AB33" s="603"/>
      <c r="AC33" s="603"/>
      <c r="AD33" s="604">
        <v>7773</v>
      </c>
      <c r="AE33" s="604"/>
      <c r="AF33" s="604"/>
      <c r="AG33" s="604"/>
      <c r="AH33" s="604"/>
      <c r="AI33" s="604"/>
      <c r="AJ33" s="604"/>
      <c r="AK33" s="604"/>
      <c r="AL33" s="573">
        <v>0</v>
      </c>
      <c r="AM33" s="317"/>
      <c r="AN33" s="317"/>
      <c r="AO33" s="605"/>
      <c r="AP33" s="343"/>
      <c r="AQ33" s="344"/>
      <c r="AR33" s="344"/>
      <c r="AS33" s="344"/>
      <c r="AT33" s="567"/>
      <c r="AU33" s="43"/>
      <c r="AV33" s="43"/>
      <c r="AW33" s="43"/>
      <c r="AX33" s="548" t="s">
        <v>163</v>
      </c>
      <c r="AY33" s="549"/>
      <c r="AZ33" s="549"/>
      <c r="BA33" s="549"/>
      <c r="BB33" s="549"/>
      <c r="BC33" s="549"/>
      <c r="BD33" s="549"/>
      <c r="BE33" s="549"/>
      <c r="BF33" s="550"/>
      <c r="BG33" s="615">
        <v>99.3</v>
      </c>
      <c r="BH33" s="552"/>
      <c r="BI33" s="552"/>
      <c r="BJ33" s="552"/>
      <c r="BK33" s="552"/>
      <c r="BL33" s="552"/>
      <c r="BM33" s="596">
        <v>97.2</v>
      </c>
      <c r="BN33" s="552"/>
      <c r="BO33" s="552"/>
      <c r="BP33" s="552"/>
      <c r="BQ33" s="591"/>
      <c r="BR33" s="615">
        <v>99.1</v>
      </c>
      <c r="BS33" s="552"/>
      <c r="BT33" s="552"/>
      <c r="BU33" s="552"/>
      <c r="BV33" s="552"/>
      <c r="BW33" s="552"/>
      <c r="BX33" s="596">
        <v>96.2</v>
      </c>
      <c r="BY33" s="552"/>
      <c r="BZ33" s="552"/>
      <c r="CA33" s="552"/>
      <c r="CB33" s="591"/>
      <c r="CD33" s="568" t="s">
        <v>393</v>
      </c>
      <c r="CE33" s="357"/>
      <c r="CF33" s="357"/>
      <c r="CG33" s="357"/>
      <c r="CH33" s="357"/>
      <c r="CI33" s="357"/>
      <c r="CJ33" s="357"/>
      <c r="CK33" s="357"/>
      <c r="CL33" s="357"/>
      <c r="CM33" s="357"/>
      <c r="CN33" s="357"/>
      <c r="CO33" s="357"/>
      <c r="CP33" s="357"/>
      <c r="CQ33" s="569"/>
      <c r="CR33" s="570">
        <v>17179325</v>
      </c>
      <c r="CS33" s="571"/>
      <c r="CT33" s="571"/>
      <c r="CU33" s="571"/>
      <c r="CV33" s="571"/>
      <c r="CW33" s="571"/>
      <c r="CX33" s="571"/>
      <c r="CY33" s="572"/>
      <c r="CZ33" s="573">
        <v>47</v>
      </c>
      <c r="DA33" s="574"/>
      <c r="DB33" s="574"/>
      <c r="DC33" s="575"/>
      <c r="DD33" s="576">
        <v>12146162</v>
      </c>
      <c r="DE33" s="571"/>
      <c r="DF33" s="571"/>
      <c r="DG33" s="571"/>
      <c r="DH33" s="571"/>
      <c r="DI33" s="571"/>
      <c r="DJ33" s="571"/>
      <c r="DK33" s="572"/>
      <c r="DL33" s="576">
        <v>8407803</v>
      </c>
      <c r="DM33" s="571"/>
      <c r="DN33" s="571"/>
      <c r="DO33" s="571"/>
      <c r="DP33" s="571"/>
      <c r="DQ33" s="571"/>
      <c r="DR33" s="571"/>
      <c r="DS33" s="571"/>
      <c r="DT33" s="571"/>
      <c r="DU33" s="571"/>
      <c r="DV33" s="572"/>
      <c r="DW33" s="573">
        <v>40.6</v>
      </c>
      <c r="DX33" s="574"/>
      <c r="DY33" s="574"/>
      <c r="DZ33" s="574"/>
      <c r="EA33" s="574"/>
      <c r="EB33" s="574"/>
      <c r="EC33" s="602"/>
    </row>
    <row r="34" spans="2:133" ht="11.25" customHeight="1" x14ac:dyDescent="0.2">
      <c r="B34" s="568" t="s">
        <v>150</v>
      </c>
      <c r="C34" s="357"/>
      <c r="D34" s="357"/>
      <c r="E34" s="357"/>
      <c r="F34" s="357"/>
      <c r="G34" s="357"/>
      <c r="H34" s="357"/>
      <c r="I34" s="357"/>
      <c r="J34" s="357"/>
      <c r="K34" s="357"/>
      <c r="L34" s="357"/>
      <c r="M34" s="357"/>
      <c r="N34" s="357"/>
      <c r="O34" s="357"/>
      <c r="P34" s="357"/>
      <c r="Q34" s="569"/>
      <c r="R34" s="570">
        <v>770947</v>
      </c>
      <c r="S34" s="454"/>
      <c r="T34" s="454"/>
      <c r="U34" s="454"/>
      <c r="V34" s="454"/>
      <c r="W34" s="454"/>
      <c r="X34" s="454"/>
      <c r="Y34" s="583"/>
      <c r="Z34" s="603">
        <v>2</v>
      </c>
      <c r="AA34" s="603"/>
      <c r="AB34" s="603"/>
      <c r="AC34" s="603"/>
      <c r="AD34" s="604" t="s">
        <v>199</v>
      </c>
      <c r="AE34" s="604"/>
      <c r="AF34" s="604"/>
      <c r="AG34" s="604"/>
      <c r="AH34" s="604"/>
      <c r="AI34" s="604"/>
      <c r="AJ34" s="604"/>
      <c r="AK34" s="604"/>
      <c r="AL34" s="573" t="s">
        <v>199</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396</v>
      </c>
      <c r="CE34" s="357"/>
      <c r="CF34" s="357"/>
      <c r="CG34" s="357"/>
      <c r="CH34" s="357"/>
      <c r="CI34" s="357"/>
      <c r="CJ34" s="357"/>
      <c r="CK34" s="357"/>
      <c r="CL34" s="357"/>
      <c r="CM34" s="357"/>
      <c r="CN34" s="357"/>
      <c r="CO34" s="357"/>
      <c r="CP34" s="357"/>
      <c r="CQ34" s="569"/>
      <c r="CR34" s="570">
        <v>4404137</v>
      </c>
      <c r="CS34" s="454"/>
      <c r="CT34" s="454"/>
      <c r="CU34" s="454"/>
      <c r="CV34" s="454"/>
      <c r="CW34" s="454"/>
      <c r="CX34" s="454"/>
      <c r="CY34" s="583"/>
      <c r="CZ34" s="573">
        <v>12</v>
      </c>
      <c r="DA34" s="574"/>
      <c r="DB34" s="574"/>
      <c r="DC34" s="575"/>
      <c r="DD34" s="576">
        <v>2937196</v>
      </c>
      <c r="DE34" s="454"/>
      <c r="DF34" s="454"/>
      <c r="DG34" s="454"/>
      <c r="DH34" s="454"/>
      <c r="DI34" s="454"/>
      <c r="DJ34" s="454"/>
      <c r="DK34" s="583"/>
      <c r="DL34" s="576">
        <v>2375598</v>
      </c>
      <c r="DM34" s="454"/>
      <c r="DN34" s="454"/>
      <c r="DO34" s="454"/>
      <c r="DP34" s="454"/>
      <c r="DQ34" s="454"/>
      <c r="DR34" s="454"/>
      <c r="DS34" s="454"/>
      <c r="DT34" s="454"/>
      <c r="DU34" s="454"/>
      <c r="DV34" s="583"/>
      <c r="DW34" s="573">
        <v>11.5</v>
      </c>
      <c r="DX34" s="574"/>
      <c r="DY34" s="574"/>
      <c r="DZ34" s="574"/>
      <c r="EA34" s="574"/>
      <c r="EB34" s="574"/>
      <c r="EC34" s="602"/>
    </row>
    <row r="35" spans="2:133" ht="11.25" customHeight="1" x14ac:dyDescent="0.2">
      <c r="B35" s="568" t="s">
        <v>398</v>
      </c>
      <c r="C35" s="357"/>
      <c r="D35" s="357"/>
      <c r="E35" s="357"/>
      <c r="F35" s="357"/>
      <c r="G35" s="357"/>
      <c r="H35" s="357"/>
      <c r="I35" s="357"/>
      <c r="J35" s="357"/>
      <c r="K35" s="357"/>
      <c r="L35" s="357"/>
      <c r="M35" s="357"/>
      <c r="N35" s="357"/>
      <c r="O35" s="357"/>
      <c r="P35" s="357"/>
      <c r="Q35" s="569"/>
      <c r="R35" s="570">
        <v>1759589</v>
      </c>
      <c r="S35" s="454"/>
      <c r="T35" s="454"/>
      <c r="U35" s="454"/>
      <c r="V35" s="454"/>
      <c r="W35" s="454"/>
      <c r="X35" s="454"/>
      <c r="Y35" s="583"/>
      <c r="Z35" s="603">
        <v>4.5</v>
      </c>
      <c r="AA35" s="603"/>
      <c r="AB35" s="603"/>
      <c r="AC35" s="603"/>
      <c r="AD35" s="604" t="s">
        <v>199</v>
      </c>
      <c r="AE35" s="604"/>
      <c r="AF35" s="604"/>
      <c r="AG35" s="604"/>
      <c r="AH35" s="604"/>
      <c r="AI35" s="604"/>
      <c r="AJ35" s="604"/>
      <c r="AK35" s="604"/>
      <c r="AL35" s="573" t="s">
        <v>199</v>
      </c>
      <c r="AM35" s="317"/>
      <c r="AN35" s="317"/>
      <c r="AO35" s="605"/>
      <c r="AP35" s="16"/>
      <c r="AQ35" s="483" t="s">
        <v>399</v>
      </c>
      <c r="AR35" s="484"/>
      <c r="AS35" s="484"/>
      <c r="AT35" s="484"/>
      <c r="AU35" s="484"/>
      <c r="AV35" s="484"/>
      <c r="AW35" s="484"/>
      <c r="AX35" s="484"/>
      <c r="AY35" s="484"/>
      <c r="AZ35" s="484"/>
      <c r="BA35" s="484"/>
      <c r="BB35" s="484"/>
      <c r="BC35" s="484"/>
      <c r="BD35" s="484"/>
      <c r="BE35" s="484"/>
      <c r="BF35" s="526"/>
      <c r="BG35" s="483" t="s">
        <v>207</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400</v>
      </c>
      <c r="CE35" s="357"/>
      <c r="CF35" s="357"/>
      <c r="CG35" s="357"/>
      <c r="CH35" s="357"/>
      <c r="CI35" s="357"/>
      <c r="CJ35" s="357"/>
      <c r="CK35" s="357"/>
      <c r="CL35" s="357"/>
      <c r="CM35" s="357"/>
      <c r="CN35" s="357"/>
      <c r="CO35" s="357"/>
      <c r="CP35" s="357"/>
      <c r="CQ35" s="569"/>
      <c r="CR35" s="570">
        <v>249434</v>
      </c>
      <c r="CS35" s="571"/>
      <c r="CT35" s="571"/>
      <c r="CU35" s="571"/>
      <c r="CV35" s="571"/>
      <c r="CW35" s="571"/>
      <c r="CX35" s="571"/>
      <c r="CY35" s="572"/>
      <c r="CZ35" s="573">
        <v>0.7</v>
      </c>
      <c r="DA35" s="574"/>
      <c r="DB35" s="574"/>
      <c r="DC35" s="575"/>
      <c r="DD35" s="576">
        <v>195034</v>
      </c>
      <c r="DE35" s="571"/>
      <c r="DF35" s="571"/>
      <c r="DG35" s="571"/>
      <c r="DH35" s="571"/>
      <c r="DI35" s="571"/>
      <c r="DJ35" s="571"/>
      <c r="DK35" s="572"/>
      <c r="DL35" s="576">
        <v>194930</v>
      </c>
      <c r="DM35" s="571"/>
      <c r="DN35" s="571"/>
      <c r="DO35" s="571"/>
      <c r="DP35" s="571"/>
      <c r="DQ35" s="571"/>
      <c r="DR35" s="571"/>
      <c r="DS35" s="571"/>
      <c r="DT35" s="571"/>
      <c r="DU35" s="571"/>
      <c r="DV35" s="572"/>
      <c r="DW35" s="573">
        <v>0.9</v>
      </c>
      <c r="DX35" s="574"/>
      <c r="DY35" s="574"/>
      <c r="DZ35" s="574"/>
      <c r="EA35" s="574"/>
      <c r="EB35" s="574"/>
      <c r="EC35" s="602"/>
    </row>
    <row r="36" spans="2:133" ht="11.25" customHeight="1" x14ac:dyDescent="0.2">
      <c r="B36" s="568" t="s">
        <v>366</v>
      </c>
      <c r="C36" s="357"/>
      <c r="D36" s="357"/>
      <c r="E36" s="357"/>
      <c r="F36" s="357"/>
      <c r="G36" s="357"/>
      <c r="H36" s="357"/>
      <c r="I36" s="357"/>
      <c r="J36" s="357"/>
      <c r="K36" s="357"/>
      <c r="L36" s="357"/>
      <c r="M36" s="357"/>
      <c r="N36" s="357"/>
      <c r="O36" s="357"/>
      <c r="P36" s="357"/>
      <c r="Q36" s="569"/>
      <c r="R36" s="570">
        <v>2144607</v>
      </c>
      <c r="S36" s="454"/>
      <c r="T36" s="454"/>
      <c r="U36" s="454"/>
      <c r="V36" s="454"/>
      <c r="W36" s="454"/>
      <c r="X36" s="454"/>
      <c r="Y36" s="583"/>
      <c r="Z36" s="603">
        <v>5.5</v>
      </c>
      <c r="AA36" s="603"/>
      <c r="AB36" s="603"/>
      <c r="AC36" s="603"/>
      <c r="AD36" s="604" t="s">
        <v>199</v>
      </c>
      <c r="AE36" s="604"/>
      <c r="AF36" s="604"/>
      <c r="AG36" s="604"/>
      <c r="AH36" s="604"/>
      <c r="AI36" s="604"/>
      <c r="AJ36" s="604"/>
      <c r="AK36" s="604"/>
      <c r="AL36" s="573" t="s">
        <v>199</v>
      </c>
      <c r="AM36" s="317"/>
      <c r="AN36" s="317"/>
      <c r="AO36" s="605"/>
      <c r="AP36" s="16"/>
      <c r="AQ36" s="606" t="s">
        <v>381</v>
      </c>
      <c r="AR36" s="607"/>
      <c r="AS36" s="607"/>
      <c r="AT36" s="607"/>
      <c r="AU36" s="607"/>
      <c r="AV36" s="607"/>
      <c r="AW36" s="607"/>
      <c r="AX36" s="607"/>
      <c r="AY36" s="608"/>
      <c r="AZ36" s="609">
        <v>4619354</v>
      </c>
      <c r="BA36" s="610"/>
      <c r="BB36" s="610"/>
      <c r="BC36" s="610"/>
      <c r="BD36" s="610"/>
      <c r="BE36" s="610"/>
      <c r="BF36" s="611"/>
      <c r="BG36" s="612" t="s">
        <v>403</v>
      </c>
      <c r="BH36" s="613"/>
      <c r="BI36" s="613"/>
      <c r="BJ36" s="613"/>
      <c r="BK36" s="613"/>
      <c r="BL36" s="613"/>
      <c r="BM36" s="613"/>
      <c r="BN36" s="613"/>
      <c r="BO36" s="613"/>
      <c r="BP36" s="613"/>
      <c r="BQ36" s="613"/>
      <c r="BR36" s="613"/>
      <c r="BS36" s="613"/>
      <c r="BT36" s="613"/>
      <c r="BU36" s="614"/>
      <c r="BV36" s="609">
        <v>112568</v>
      </c>
      <c r="BW36" s="610"/>
      <c r="BX36" s="610"/>
      <c r="BY36" s="610"/>
      <c r="BZ36" s="610"/>
      <c r="CA36" s="610"/>
      <c r="CB36" s="611"/>
      <c r="CD36" s="568" t="s">
        <v>30</v>
      </c>
      <c r="CE36" s="357"/>
      <c r="CF36" s="357"/>
      <c r="CG36" s="357"/>
      <c r="CH36" s="357"/>
      <c r="CI36" s="357"/>
      <c r="CJ36" s="357"/>
      <c r="CK36" s="357"/>
      <c r="CL36" s="357"/>
      <c r="CM36" s="357"/>
      <c r="CN36" s="357"/>
      <c r="CO36" s="357"/>
      <c r="CP36" s="357"/>
      <c r="CQ36" s="569"/>
      <c r="CR36" s="570">
        <v>6258509</v>
      </c>
      <c r="CS36" s="454"/>
      <c r="CT36" s="454"/>
      <c r="CU36" s="454"/>
      <c r="CV36" s="454"/>
      <c r="CW36" s="454"/>
      <c r="CX36" s="454"/>
      <c r="CY36" s="583"/>
      <c r="CZ36" s="573">
        <v>17.100000000000001</v>
      </c>
      <c r="DA36" s="574"/>
      <c r="DB36" s="574"/>
      <c r="DC36" s="575"/>
      <c r="DD36" s="576">
        <v>4955878</v>
      </c>
      <c r="DE36" s="454"/>
      <c r="DF36" s="454"/>
      <c r="DG36" s="454"/>
      <c r="DH36" s="454"/>
      <c r="DI36" s="454"/>
      <c r="DJ36" s="454"/>
      <c r="DK36" s="583"/>
      <c r="DL36" s="576">
        <v>3499230</v>
      </c>
      <c r="DM36" s="454"/>
      <c r="DN36" s="454"/>
      <c r="DO36" s="454"/>
      <c r="DP36" s="454"/>
      <c r="DQ36" s="454"/>
      <c r="DR36" s="454"/>
      <c r="DS36" s="454"/>
      <c r="DT36" s="454"/>
      <c r="DU36" s="454"/>
      <c r="DV36" s="583"/>
      <c r="DW36" s="573">
        <v>16.899999999999999</v>
      </c>
      <c r="DX36" s="574"/>
      <c r="DY36" s="574"/>
      <c r="DZ36" s="574"/>
      <c r="EA36" s="574"/>
      <c r="EB36" s="574"/>
      <c r="EC36" s="602"/>
    </row>
    <row r="37" spans="2:133" ht="11.25" customHeight="1" x14ac:dyDescent="0.2">
      <c r="B37" s="568" t="s">
        <v>394</v>
      </c>
      <c r="C37" s="357"/>
      <c r="D37" s="357"/>
      <c r="E37" s="357"/>
      <c r="F37" s="357"/>
      <c r="G37" s="357"/>
      <c r="H37" s="357"/>
      <c r="I37" s="357"/>
      <c r="J37" s="357"/>
      <c r="K37" s="357"/>
      <c r="L37" s="357"/>
      <c r="M37" s="357"/>
      <c r="N37" s="357"/>
      <c r="O37" s="357"/>
      <c r="P37" s="357"/>
      <c r="Q37" s="569"/>
      <c r="R37" s="570">
        <v>784132</v>
      </c>
      <c r="S37" s="454"/>
      <c r="T37" s="454"/>
      <c r="U37" s="454"/>
      <c r="V37" s="454"/>
      <c r="W37" s="454"/>
      <c r="X37" s="454"/>
      <c r="Y37" s="583"/>
      <c r="Z37" s="603">
        <v>2</v>
      </c>
      <c r="AA37" s="603"/>
      <c r="AB37" s="603"/>
      <c r="AC37" s="603"/>
      <c r="AD37" s="604">
        <v>35979</v>
      </c>
      <c r="AE37" s="604"/>
      <c r="AF37" s="604"/>
      <c r="AG37" s="604"/>
      <c r="AH37" s="604"/>
      <c r="AI37" s="604"/>
      <c r="AJ37" s="604"/>
      <c r="AK37" s="604"/>
      <c r="AL37" s="573">
        <v>0.2</v>
      </c>
      <c r="AM37" s="317"/>
      <c r="AN37" s="317"/>
      <c r="AO37" s="605"/>
      <c r="AQ37" s="598" t="s">
        <v>404</v>
      </c>
      <c r="AR37" s="415"/>
      <c r="AS37" s="415"/>
      <c r="AT37" s="415"/>
      <c r="AU37" s="415"/>
      <c r="AV37" s="415"/>
      <c r="AW37" s="415"/>
      <c r="AX37" s="415"/>
      <c r="AY37" s="599"/>
      <c r="AZ37" s="570">
        <v>764242</v>
      </c>
      <c r="BA37" s="454"/>
      <c r="BB37" s="454"/>
      <c r="BC37" s="454"/>
      <c r="BD37" s="571"/>
      <c r="BE37" s="571"/>
      <c r="BF37" s="600"/>
      <c r="BG37" s="568" t="s">
        <v>406</v>
      </c>
      <c r="BH37" s="357"/>
      <c r="BI37" s="357"/>
      <c r="BJ37" s="357"/>
      <c r="BK37" s="357"/>
      <c r="BL37" s="357"/>
      <c r="BM37" s="357"/>
      <c r="BN37" s="357"/>
      <c r="BO37" s="357"/>
      <c r="BP37" s="357"/>
      <c r="BQ37" s="357"/>
      <c r="BR37" s="357"/>
      <c r="BS37" s="357"/>
      <c r="BT37" s="357"/>
      <c r="BU37" s="569"/>
      <c r="BV37" s="570">
        <v>79414</v>
      </c>
      <c r="BW37" s="454"/>
      <c r="BX37" s="454"/>
      <c r="BY37" s="454"/>
      <c r="BZ37" s="454"/>
      <c r="CA37" s="454"/>
      <c r="CB37" s="601"/>
      <c r="CD37" s="568" t="s">
        <v>162</v>
      </c>
      <c r="CE37" s="357"/>
      <c r="CF37" s="357"/>
      <c r="CG37" s="357"/>
      <c r="CH37" s="357"/>
      <c r="CI37" s="357"/>
      <c r="CJ37" s="357"/>
      <c r="CK37" s="357"/>
      <c r="CL37" s="357"/>
      <c r="CM37" s="357"/>
      <c r="CN37" s="357"/>
      <c r="CO37" s="357"/>
      <c r="CP37" s="357"/>
      <c r="CQ37" s="569"/>
      <c r="CR37" s="570">
        <v>2957560</v>
      </c>
      <c r="CS37" s="571"/>
      <c r="CT37" s="571"/>
      <c r="CU37" s="571"/>
      <c r="CV37" s="571"/>
      <c r="CW37" s="571"/>
      <c r="CX37" s="571"/>
      <c r="CY37" s="572"/>
      <c r="CZ37" s="573">
        <v>8.1</v>
      </c>
      <c r="DA37" s="574"/>
      <c r="DB37" s="574"/>
      <c r="DC37" s="575"/>
      <c r="DD37" s="576">
        <v>2565407</v>
      </c>
      <c r="DE37" s="571"/>
      <c r="DF37" s="571"/>
      <c r="DG37" s="571"/>
      <c r="DH37" s="571"/>
      <c r="DI37" s="571"/>
      <c r="DJ37" s="571"/>
      <c r="DK37" s="572"/>
      <c r="DL37" s="576">
        <v>2385073</v>
      </c>
      <c r="DM37" s="571"/>
      <c r="DN37" s="571"/>
      <c r="DO37" s="571"/>
      <c r="DP37" s="571"/>
      <c r="DQ37" s="571"/>
      <c r="DR37" s="571"/>
      <c r="DS37" s="571"/>
      <c r="DT37" s="571"/>
      <c r="DU37" s="571"/>
      <c r="DV37" s="572"/>
      <c r="DW37" s="573">
        <v>11.5</v>
      </c>
      <c r="DX37" s="574"/>
      <c r="DY37" s="574"/>
      <c r="DZ37" s="574"/>
      <c r="EA37" s="574"/>
      <c r="EB37" s="574"/>
      <c r="EC37" s="602"/>
    </row>
    <row r="38" spans="2:133" ht="11.25" customHeight="1" x14ac:dyDescent="0.2">
      <c r="B38" s="568" t="s">
        <v>407</v>
      </c>
      <c r="C38" s="357"/>
      <c r="D38" s="357"/>
      <c r="E38" s="357"/>
      <c r="F38" s="357"/>
      <c r="G38" s="357"/>
      <c r="H38" s="357"/>
      <c r="I38" s="357"/>
      <c r="J38" s="357"/>
      <c r="K38" s="357"/>
      <c r="L38" s="357"/>
      <c r="M38" s="357"/>
      <c r="N38" s="357"/>
      <c r="O38" s="357"/>
      <c r="P38" s="357"/>
      <c r="Q38" s="569"/>
      <c r="R38" s="570">
        <v>2989905</v>
      </c>
      <c r="S38" s="454"/>
      <c r="T38" s="454"/>
      <c r="U38" s="454"/>
      <c r="V38" s="454"/>
      <c r="W38" s="454"/>
      <c r="X38" s="454"/>
      <c r="Y38" s="583"/>
      <c r="Z38" s="603">
        <v>7.7</v>
      </c>
      <c r="AA38" s="603"/>
      <c r="AB38" s="603"/>
      <c r="AC38" s="603"/>
      <c r="AD38" s="604" t="s">
        <v>199</v>
      </c>
      <c r="AE38" s="604"/>
      <c r="AF38" s="604"/>
      <c r="AG38" s="604"/>
      <c r="AH38" s="604"/>
      <c r="AI38" s="604"/>
      <c r="AJ38" s="604"/>
      <c r="AK38" s="604"/>
      <c r="AL38" s="573" t="s">
        <v>199</v>
      </c>
      <c r="AM38" s="317"/>
      <c r="AN38" s="317"/>
      <c r="AO38" s="605"/>
      <c r="AQ38" s="598" t="s">
        <v>301</v>
      </c>
      <c r="AR38" s="415"/>
      <c r="AS38" s="415"/>
      <c r="AT38" s="415"/>
      <c r="AU38" s="415"/>
      <c r="AV38" s="415"/>
      <c r="AW38" s="415"/>
      <c r="AX38" s="415"/>
      <c r="AY38" s="599"/>
      <c r="AZ38" s="570">
        <v>661269</v>
      </c>
      <c r="BA38" s="454"/>
      <c r="BB38" s="454"/>
      <c r="BC38" s="454"/>
      <c r="BD38" s="571"/>
      <c r="BE38" s="571"/>
      <c r="BF38" s="600"/>
      <c r="BG38" s="568" t="s">
        <v>408</v>
      </c>
      <c r="BH38" s="357"/>
      <c r="BI38" s="357"/>
      <c r="BJ38" s="357"/>
      <c r="BK38" s="357"/>
      <c r="BL38" s="357"/>
      <c r="BM38" s="357"/>
      <c r="BN38" s="357"/>
      <c r="BO38" s="357"/>
      <c r="BP38" s="357"/>
      <c r="BQ38" s="357"/>
      <c r="BR38" s="357"/>
      <c r="BS38" s="357"/>
      <c r="BT38" s="357"/>
      <c r="BU38" s="569"/>
      <c r="BV38" s="570">
        <v>11540</v>
      </c>
      <c r="BW38" s="454"/>
      <c r="BX38" s="454"/>
      <c r="BY38" s="454"/>
      <c r="BZ38" s="454"/>
      <c r="CA38" s="454"/>
      <c r="CB38" s="601"/>
      <c r="CD38" s="568" t="s">
        <v>409</v>
      </c>
      <c r="CE38" s="357"/>
      <c r="CF38" s="357"/>
      <c r="CG38" s="357"/>
      <c r="CH38" s="357"/>
      <c r="CI38" s="357"/>
      <c r="CJ38" s="357"/>
      <c r="CK38" s="357"/>
      <c r="CL38" s="357"/>
      <c r="CM38" s="357"/>
      <c r="CN38" s="357"/>
      <c r="CO38" s="357"/>
      <c r="CP38" s="357"/>
      <c r="CQ38" s="569"/>
      <c r="CR38" s="570">
        <v>3100577</v>
      </c>
      <c r="CS38" s="454"/>
      <c r="CT38" s="454"/>
      <c r="CU38" s="454"/>
      <c r="CV38" s="454"/>
      <c r="CW38" s="454"/>
      <c r="CX38" s="454"/>
      <c r="CY38" s="583"/>
      <c r="CZ38" s="573">
        <v>8.5</v>
      </c>
      <c r="DA38" s="574"/>
      <c r="DB38" s="574"/>
      <c r="DC38" s="575"/>
      <c r="DD38" s="576">
        <v>2553507</v>
      </c>
      <c r="DE38" s="454"/>
      <c r="DF38" s="454"/>
      <c r="DG38" s="454"/>
      <c r="DH38" s="454"/>
      <c r="DI38" s="454"/>
      <c r="DJ38" s="454"/>
      <c r="DK38" s="583"/>
      <c r="DL38" s="576">
        <v>2338045</v>
      </c>
      <c r="DM38" s="454"/>
      <c r="DN38" s="454"/>
      <c r="DO38" s="454"/>
      <c r="DP38" s="454"/>
      <c r="DQ38" s="454"/>
      <c r="DR38" s="454"/>
      <c r="DS38" s="454"/>
      <c r="DT38" s="454"/>
      <c r="DU38" s="454"/>
      <c r="DV38" s="583"/>
      <c r="DW38" s="573">
        <v>11.3</v>
      </c>
      <c r="DX38" s="574"/>
      <c r="DY38" s="574"/>
      <c r="DZ38" s="574"/>
      <c r="EA38" s="574"/>
      <c r="EB38" s="574"/>
      <c r="EC38" s="602"/>
    </row>
    <row r="39" spans="2:133" ht="11.25" customHeight="1" x14ac:dyDescent="0.2">
      <c r="B39" s="568" t="s">
        <v>410</v>
      </c>
      <c r="C39" s="357"/>
      <c r="D39" s="357"/>
      <c r="E39" s="357"/>
      <c r="F39" s="357"/>
      <c r="G39" s="357"/>
      <c r="H39" s="357"/>
      <c r="I39" s="357"/>
      <c r="J39" s="357"/>
      <c r="K39" s="357"/>
      <c r="L39" s="357"/>
      <c r="M39" s="357"/>
      <c r="N39" s="357"/>
      <c r="O39" s="357"/>
      <c r="P39" s="357"/>
      <c r="Q39" s="569"/>
      <c r="R39" s="570" t="s">
        <v>199</v>
      </c>
      <c r="S39" s="454"/>
      <c r="T39" s="454"/>
      <c r="U39" s="454"/>
      <c r="V39" s="454"/>
      <c r="W39" s="454"/>
      <c r="X39" s="454"/>
      <c r="Y39" s="583"/>
      <c r="Z39" s="603" t="s">
        <v>199</v>
      </c>
      <c r="AA39" s="603"/>
      <c r="AB39" s="603"/>
      <c r="AC39" s="603"/>
      <c r="AD39" s="604" t="s">
        <v>199</v>
      </c>
      <c r="AE39" s="604"/>
      <c r="AF39" s="604"/>
      <c r="AG39" s="604"/>
      <c r="AH39" s="604"/>
      <c r="AI39" s="604"/>
      <c r="AJ39" s="604"/>
      <c r="AK39" s="604"/>
      <c r="AL39" s="573" t="s">
        <v>199</v>
      </c>
      <c r="AM39" s="317"/>
      <c r="AN39" s="317"/>
      <c r="AO39" s="605"/>
      <c r="AQ39" s="598" t="s">
        <v>411</v>
      </c>
      <c r="AR39" s="415"/>
      <c r="AS39" s="415"/>
      <c r="AT39" s="415"/>
      <c r="AU39" s="415"/>
      <c r="AV39" s="415"/>
      <c r="AW39" s="415"/>
      <c r="AX39" s="415"/>
      <c r="AY39" s="599"/>
      <c r="AZ39" s="570">
        <v>171700</v>
      </c>
      <c r="BA39" s="454"/>
      <c r="BB39" s="454"/>
      <c r="BC39" s="454"/>
      <c r="BD39" s="571"/>
      <c r="BE39" s="571"/>
      <c r="BF39" s="600"/>
      <c r="BG39" s="568" t="s">
        <v>330</v>
      </c>
      <c r="BH39" s="357"/>
      <c r="BI39" s="357"/>
      <c r="BJ39" s="357"/>
      <c r="BK39" s="357"/>
      <c r="BL39" s="357"/>
      <c r="BM39" s="357"/>
      <c r="BN39" s="357"/>
      <c r="BO39" s="357"/>
      <c r="BP39" s="357"/>
      <c r="BQ39" s="357"/>
      <c r="BR39" s="357"/>
      <c r="BS39" s="357"/>
      <c r="BT39" s="357"/>
      <c r="BU39" s="569"/>
      <c r="BV39" s="570">
        <v>17978</v>
      </c>
      <c r="BW39" s="454"/>
      <c r="BX39" s="454"/>
      <c r="BY39" s="454"/>
      <c r="BZ39" s="454"/>
      <c r="CA39" s="454"/>
      <c r="CB39" s="601"/>
      <c r="CD39" s="568" t="s">
        <v>417</v>
      </c>
      <c r="CE39" s="357"/>
      <c r="CF39" s="357"/>
      <c r="CG39" s="357"/>
      <c r="CH39" s="357"/>
      <c r="CI39" s="357"/>
      <c r="CJ39" s="357"/>
      <c r="CK39" s="357"/>
      <c r="CL39" s="357"/>
      <c r="CM39" s="357"/>
      <c r="CN39" s="357"/>
      <c r="CO39" s="357"/>
      <c r="CP39" s="357"/>
      <c r="CQ39" s="569"/>
      <c r="CR39" s="570">
        <v>2176710</v>
      </c>
      <c r="CS39" s="571"/>
      <c r="CT39" s="571"/>
      <c r="CU39" s="571"/>
      <c r="CV39" s="571"/>
      <c r="CW39" s="571"/>
      <c r="CX39" s="571"/>
      <c r="CY39" s="572"/>
      <c r="CZ39" s="573">
        <v>6</v>
      </c>
      <c r="DA39" s="574"/>
      <c r="DB39" s="574"/>
      <c r="DC39" s="575"/>
      <c r="DD39" s="576">
        <v>1320499</v>
      </c>
      <c r="DE39" s="571"/>
      <c r="DF39" s="571"/>
      <c r="DG39" s="571"/>
      <c r="DH39" s="571"/>
      <c r="DI39" s="571"/>
      <c r="DJ39" s="571"/>
      <c r="DK39" s="572"/>
      <c r="DL39" s="576" t="s">
        <v>199</v>
      </c>
      <c r="DM39" s="571"/>
      <c r="DN39" s="571"/>
      <c r="DO39" s="571"/>
      <c r="DP39" s="571"/>
      <c r="DQ39" s="571"/>
      <c r="DR39" s="571"/>
      <c r="DS39" s="571"/>
      <c r="DT39" s="571"/>
      <c r="DU39" s="571"/>
      <c r="DV39" s="572"/>
      <c r="DW39" s="573" t="s">
        <v>199</v>
      </c>
      <c r="DX39" s="574"/>
      <c r="DY39" s="574"/>
      <c r="DZ39" s="574"/>
      <c r="EA39" s="574"/>
      <c r="EB39" s="574"/>
      <c r="EC39" s="602"/>
    </row>
    <row r="40" spans="2:133" ht="11.25" customHeight="1" x14ac:dyDescent="0.2">
      <c r="B40" s="568" t="s">
        <v>418</v>
      </c>
      <c r="C40" s="357"/>
      <c r="D40" s="357"/>
      <c r="E40" s="357"/>
      <c r="F40" s="357"/>
      <c r="G40" s="357"/>
      <c r="H40" s="357"/>
      <c r="I40" s="357"/>
      <c r="J40" s="357"/>
      <c r="K40" s="357"/>
      <c r="L40" s="357"/>
      <c r="M40" s="357"/>
      <c r="N40" s="357"/>
      <c r="O40" s="357"/>
      <c r="P40" s="357"/>
      <c r="Q40" s="569"/>
      <c r="R40" s="570">
        <v>148905</v>
      </c>
      <c r="S40" s="454"/>
      <c r="T40" s="454"/>
      <c r="U40" s="454"/>
      <c r="V40" s="454"/>
      <c r="W40" s="454"/>
      <c r="X40" s="454"/>
      <c r="Y40" s="583"/>
      <c r="Z40" s="603">
        <v>0.4</v>
      </c>
      <c r="AA40" s="603"/>
      <c r="AB40" s="603"/>
      <c r="AC40" s="603"/>
      <c r="AD40" s="604" t="s">
        <v>199</v>
      </c>
      <c r="AE40" s="604"/>
      <c r="AF40" s="604"/>
      <c r="AG40" s="604"/>
      <c r="AH40" s="604"/>
      <c r="AI40" s="604"/>
      <c r="AJ40" s="604"/>
      <c r="AK40" s="604"/>
      <c r="AL40" s="573" t="s">
        <v>199</v>
      </c>
      <c r="AM40" s="317"/>
      <c r="AN40" s="317"/>
      <c r="AO40" s="605"/>
      <c r="AQ40" s="598" t="s">
        <v>421</v>
      </c>
      <c r="AR40" s="415"/>
      <c r="AS40" s="415"/>
      <c r="AT40" s="415"/>
      <c r="AU40" s="415"/>
      <c r="AV40" s="415"/>
      <c r="AW40" s="415"/>
      <c r="AX40" s="415"/>
      <c r="AY40" s="599"/>
      <c r="AZ40" s="570">
        <v>93266</v>
      </c>
      <c r="BA40" s="454"/>
      <c r="BB40" s="454"/>
      <c r="BC40" s="454"/>
      <c r="BD40" s="571"/>
      <c r="BE40" s="571"/>
      <c r="BF40" s="600"/>
      <c r="BG40" s="564" t="s">
        <v>422</v>
      </c>
      <c r="BH40" s="406"/>
      <c r="BI40" s="406"/>
      <c r="BJ40" s="406"/>
      <c r="BK40" s="406"/>
      <c r="BL40" s="7"/>
      <c r="BM40" s="357" t="s">
        <v>423</v>
      </c>
      <c r="BN40" s="357"/>
      <c r="BO40" s="357"/>
      <c r="BP40" s="357"/>
      <c r="BQ40" s="357"/>
      <c r="BR40" s="357"/>
      <c r="BS40" s="357"/>
      <c r="BT40" s="357"/>
      <c r="BU40" s="569"/>
      <c r="BV40" s="570">
        <v>92</v>
      </c>
      <c r="BW40" s="454"/>
      <c r="BX40" s="454"/>
      <c r="BY40" s="454"/>
      <c r="BZ40" s="454"/>
      <c r="CA40" s="454"/>
      <c r="CB40" s="601"/>
      <c r="CD40" s="568" t="s">
        <v>361</v>
      </c>
      <c r="CE40" s="357"/>
      <c r="CF40" s="357"/>
      <c r="CG40" s="357"/>
      <c r="CH40" s="357"/>
      <c r="CI40" s="357"/>
      <c r="CJ40" s="357"/>
      <c r="CK40" s="357"/>
      <c r="CL40" s="357"/>
      <c r="CM40" s="357"/>
      <c r="CN40" s="357"/>
      <c r="CO40" s="357"/>
      <c r="CP40" s="357"/>
      <c r="CQ40" s="569"/>
      <c r="CR40" s="570">
        <v>989958</v>
      </c>
      <c r="CS40" s="454"/>
      <c r="CT40" s="454"/>
      <c r="CU40" s="454"/>
      <c r="CV40" s="454"/>
      <c r="CW40" s="454"/>
      <c r="CX40" s="454"/>
      <c r="CY40" s="583"/>
      <c r="CZ40" s="573">
        <v>2.7</v>
      </c>
      <c r="DA40" s="574"/>
      <c r="DB40" s="574"/>
      <c r="DC40" s="575"/>
      <c r="DD40" s="576">
        <v>184048</v>
      </c>
      <c r="DE40" s="454"/>
      <c r="DF40" s="454"/>
      <c r="DG40" s="454"/>
      <c r="DH40" s="454"/>
      <c r="DI40" s="454"/>
      <c r="DJ40" s="454"/>
      <c r="DK40" s="583"/>
      <c r="DL40" s="576" t="s">
        <v>199</v>
      </c>
      <c r="DM40" s="454"/>
      <c r="DN40" s="454"/>
      <c r="DO40" s="454"/>
      <c r="DP40" s="454"/>
      <c r="DQ40" s="454"/>
      <c r="DR40" s="454"/>
      <c r="DS40" s="454"/>
      <c r="DT40" s="454"/>
      <c r="DU40" s="454"/>
      <c r="DV40" s="583"/>
      <c r="DW40" s="573" t="s">
        <v>199</v>
      </c>
      <c r="DX40" s="574"/>
      <c r="DY40" s="574"/>
      <c r="DZ40" s="574"/>
      <c r="EA40" s="574"/>
      <c r="EB40" s="574"/>
      <c r="EC40" s="602"/>
    </row>
    <row r="41" spans="2:133" ht="11.25" customHeight="1" x14ac:dyDescent="0.2">
      <c r="B41" s="548" t="s">
        <v>419</v>
      </c>
      <c r="C41" s="549"/>
      <c r="D41" s="549"/>
      <c r="E41" s="549"/>
      <c r="F41" s="549"/>
      <c r="G41" s="549"/>
      <c r="H41" s="549"/>
      <c r="I41" s="549"/>
      <c r="J41" s="549"/>
      <c r="K41" s="549"/>
      <c r="L41" s="549"/>
      <c r="M41" s="549"/>
      <c r="N41" s="549"/>
      <c r="O41" s="549"/>
      <c r="P41" s="549"/>
      <c r="Q41" s="550"/>
      <c r="R41" s="551">
        <v>38891442</v>
      </c>
      <c r="S41" s="590"/>
      <c r="T41" s="590"/>
      <c r="U41" s="590"/>
      <c r="V41" s="590"/>
      <c r="W41" s="590"/>
      <c r="X41" s="590"/>
      <c r="Y41" s="593"/>
      <c r="Z41" s="594">
        <v>100</v>
      </c>
      <c r="AA41" s="594"/>
      <c r="AB41" s="594"/>
      <c r="AC41" s="594"/>
      <c r="AD41" s="595">
        <v>20570354</v>
      </c>
      <c r="AE41" s="595"/>
      <c r="AF41" s="595"/>
      <c r="AG41" s="595"/>
      <c r="AH41" s="595"/>
      <c r="AI41" s="595"/>
      <c r="AJ41" s="595"/>
      <c r="AK41" s="595"/>
      <c r="AL41" s="554">
        <v>100</v>
      </c>
      <c r="AM41" s="596"/>
      <c r="AN41" s="596"/>
      <c r="AO41" s="597"/>
      <c r="AQ41" s="598" t="s">
        <v>424</v>
      </c>
      <c r="AR41" s="415"/>
      <c r="AS41" s="415"/>
      <c r="AT41" s="415"/>
      <c r="AU41" s="415"/>
      <c r="AV41" s="415"/>
      <c r="AW41" s="415"/>
      <c r="AX41" s="415"/>
      <c r="AY41" s="599"/>
      <c r="AZ41" s="570">
        <v>549871</v>
      </c>
      <c r="BA41" s="454"/>
      <c r="BB41" s="454"/>
      <c r="BC41" s="454"/>
      <c r="BD41" s="571"/>
      <c r="BE41" s="571"/>
      <c r="BF41" s="600"/>
      <c r="BG41" s="564"/>
      <c r="BH41" s="406"/>
      <c r="BI41" s="406"/>
      <c r="BJ41" s="406"/>
      <c r="BK41" s="406"/>
      <c r="BL41" s="7"/>
      <c r="BM41" s="357" t="s">
        <v>335</v>
      </c>
      <c r="BN41" s="357"/>
      <c r="BO41" s="357"/>
      <c r="BP41" s="357"/>
      <c r="BQ41" s="357"/>
      <c r="BR41" s="357"/>
      <c r="BS41" s="357"/>
      <c r="BT41" s="357"/>
      <c r="BU41" s="569"/>
      <c r="BV41" s="570" t="s">
        <v>199</v>
      </c>
      <c r="BW41" s="454"/>
      <c r="BX41" s="454"/>
      <c r="BY41" s="454"/>
      <c r="BZ41" s="454"/>
      <c r="CA41" s="454"/>
      <c r="CB41" s="601"/>
      <c r="CD41" s="568" t="s">
        <v>280</v>
      </c>
      <c r="CE41" s="357"/>
      <c r="CF41" s="357"/>
      <c r="CG41" s="357"/>
      <c r="CH41" s="357"/>
      <c r="CI41" s="357"/>
      <c r="CJ41" s="357"/>
      <c r="CK41" s="357"/>
      <c r="CL41" s="357"/>
      <c r="CM41" s="357"/>
      <c r="CN41" s="357"/>
      <c r="CO41" s="357"/>
      <c r="CP41" s="357"/>
      <c r="CQ41" s="569"/>
      <c r="CR41" s="570" t="s">
        <v>199</v>
      </c>
      <c r="CS41" s="571"/>
      <c r="CT41" s="571"/>
      <c r="CU41" s="571"/>
      <c r="CV41" s="571"/>
      <c r="CW41" s="571"/>
      <c r="CX41" s="571"/>
      <c r="CY41" s="572"/>
      <c r="CZ41" s="573" t="s">
        <v>199</v>
      </c>
      <c r="DA41" s="574"/>
      <c r="DB41" s="574"/>
      <c r="DC41" s="575"/>
      <c r="DD41" s="576" t="s">
        <v>199</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2">
      <c r="AQ42" s="587" t="s">
        <v>425</v>
      </c>
      <c r="AR42" s="588"/>
      <c r="AS42" s="588"/>
      <c r="AT42" s="588"/>
      <c r="AU42" s="588"/>
      <c r="AV42" s="588"/>
      <c r="AW42" s="588"/>
      <c r="AX42" s="588"/>
      <c r="AY42" s="589"/>
      <c r="AZ42" s="551">
        <v>2379006</v>
      </c>
      <c r="BA42" s="590"/>
      <c r="BB42" s="590"/>
      <c r="BC42" s="590"/>
      <c r="BD42" s="552"/>
      <c r="BE42" s="552"/>
      <c r="BF42" s="591"/>
      <c r="BG42" s="343"/>
      <c r="BH42" s="344"/>
      <c r="BI42" s="344"/>
      <c r="BJ42" s="344"/>
      <c r="BK42" s="344"/>
      <c r="BL42" s="20"/>
      <c r="BM42" s="549" t="s">
        <v>426</v>
      </c>
      <c r="BN42" s="549"/>
      <c r="BO42" s="549"/>
      <c r="BP42" s="549"/>
      <c r="BQ42" s="549"/>
      <c r="BR42" s="549"/>
      <c r="BS42" s="549"/>
      <c r="BT42" s="549"/>
      <c r="BU42" s="550"/>
      <c r="BV42" s="551">
        <v>371</v>
      </c>
      <c r="BW42" s="590"/>
      <c r="BX42" s="590"/>
      <c r="BY42" s="590"/>
      <c r="BZ42" s="590"/>
      <c r="CA42" s="590"/>
      <c r="CB42" s="592"/>
      <c r="CD42" s="568" t="s">
        <v>272</v>
      </c>
      <c r="CE42" s="357"/>
      <c r="CF42" s="357"/>
      <c r="CG42" s="357"/>
      <c r="CH42" s="357"/>
      <c r="CI42" s="357"/>
      <c r="CJ42" s="357"/>
      <c r="CK42" s="357"/>
      <c r="CL42" s="357"/>
      <c r="CM42" s="357"/>
      <c r="CN42" s="357"/>
      <c r="CO42" s="357"/>
      <c r="CP42" s="357"/>
      <c r="CQ42" s="569"/>
      <c r="CR42" s="570">
        <v>2960840</v>
      </c>
      <c r="CS42" s="571"/>
      <c r="CT42" s="571"/>
      <c r="CU42" s="571"/>
      <c r="CV42" s="571"/>
      <c r="CW42" s="571"/>
      <c r="CX42" s="571"/>
      <c r="CY42" s="572"/>
      <c r="CZ42" s="573">
        <v>8.1</v>
      </c>
      <c r="DA42" s="574"/>
      <c r="DB42" s="574"/>
      <c r="DC42" s="575"/>
      <c r="DD42" s="576">
        <v>432651</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2">
      <c r="B43" s="1" t="s">
        <v>50</v>
      </c>
      <c r="CD43" s="568" t="s">
        <v>84</v>
      </c>
      <c r="CE43" s="357"/>
      <c r="CF43" s="357"/>
      <c r="CG43" s="357"/>
      <c r="CH43" s="357"/>
      <c r="CI43" s="357"/>
      <c r="CJ43" s="357"/>
      <c r="CK43" s="357"/>
      <c r="CL43" s="357"/>
      <c r="CM43" s="357"/>
      <c r="CN43" s="357"/>
      <c r="CO43" s="357"/>
      <c r="CP43" s="357"/>
      <c r="CQ43" s="569"/>
      <c r="CR43" s="570">
        <v>202353</v>
      </c>
      <c r="CS43" s="571"/>
      <c r="CT43" s="571"/>
      <c r="CU43" s="571"/>
      <c r="CV43" s="571"/>
      <c r="CW43" s="571"/>
      <c r="CX43" s="571"/>
      <c r="CY43" s="572"/>
      <c r="CZ43" s="573">
        <v>0.6</v>
      </c>
      <c r="DA43" s="574"/>
      <c r="DB43" s="574"/>
      <c r="DC43" s="575"/>
      <c r="DD43" s="576">
        <v>202353</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2">
      <c r="B44" s="585" t="s">
        <v>402</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48" t="s">
        <v>176</v>
      </c>
      <c r="CE44" s="350"/>
      <c r="CF44" s="568" t="s">
        <v>427</v>
      </c>
      <c r="CG44" s="357"/>
      <c r="CH44" s="357"/>
      <c r="CI44" s="357"/>
      <c r="CJ44" s="357"/>
      <c r="CK44" s="357"/>
      <c r="CL44" s="357"/>
      <c r="CM44" s="357"/>
      <c r="CN44" s="357"/>
      <c r="CO44" s="357"/>
      <c r="CP44" s="357"/>
      <c r="CQ44" s="569"/>
      <c r="CR44" s="570">
        <v>2871811</v>
      </c>
      <c r="CS44" s="454"/>
      <c r="CT44" s="454"/>
      <c r="CU44" s="454"/>
      <c r="CV44" s="454"/>
      <c r="CW44" s="454"/>
      <c r="CX44" s="454"/>
      <c r="CY44" s="583"/>
      <c r="CZ44" s="573">
        <v>7.9</v>
      </c>
      <c r="DA44" s="317"/>
      <c r="DB44" s="317"/>
      <c r="DC44" s="584"/>
      <c r="DD44" s="576">
        <v>380290</v>
      </c>
      <c r="DE44" s="454"/>
      <c r="DF44" s="454"/>
      <c r="DG44" s="454"/>
      <c r="DH44" s="454"/>
      <c r="DI44" s="454"/>
      <c r="DJ44" s="454"/>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2">
      <c r="B45" s="585" t="s">
        <v>260</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51"/>
      <c r="CE45" s="353"/>
      <c r="CF45" s="568" t="s">
        <v>428</v>
      </c>
      <c r="CG45" s="357"/>
      <c r="CH45" s="357"/>
      <c r="CI45" s="357"/>
      <c r="CJ45" s="357"/>
      <c r="CK45" s="357"/>
      <c r="CL45" s="357"/>
      <c r="CM45" s="357"/>
      <c r="CN45" s="357"/>
      <c r="CO45" s="357"/>
      <c r="CP45" s="357"/>
      <c r="CQ45" s="569"/>
      <c r="CR45" s="570">
        <v>817612</v>
      </c>
      <c r="CS45" s="571"/>
      <c r="CT45" s="571"/>
      <c r="CU45" s="571"/>
      <c r="CV45" s="571"/>
      <c r="CW45" s="571"/>
      <c r="CX45" s="571"/>
      <c r="CY45" s="572"/>
      <c r="CZ45" s="573">
        <v>2.2000000000000002</v>
      </c>
      <c r="DA45" s="574"/>
      <c r="DB45" s="574"/>
      <c r="DC45" s="575"/>
      <c r="DD45" s="576">
        <v>72730</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2">
      <c r="B46" s="41"/>
      <c r="CD46" s="351"/>
      <c r="CE46" s="353"/>
      <c r="CF46" s="568" t="s">
        <v>429</v>
      </c>
      <c r="CG46" s="357"/>
      <c r="CH46" s="357"/>
      <c r="CI46" s="357"/>
      <c r="CJ46" s="357"/>
      <c r="CK46" s="357"/>
      <c r="CL46" s="357"/>
      <c r="CM46" s="357"/>
      <c r="CN46" s="357"/>
      <c r="CO46" s="357"/>
      <c r="CP46" s="357"/>
      <c r="CQ46" s="569"/>
      <c r="CR46" s="570">
        <v>1968522</v>
      </c>
      <c r="CS46" s="454"/>
      <c r="CT46" s="454"/>
      <c r="CU46" s="454"/>
      <c r="CV46" s="454"/>
      <c r="CW46" s="454"/>
      <c r="CX46" s="454"/>
      <c r="CY46" s="583"/>
      <c r="CZ46" s="573">
        <v>5.4</v>
      </c>
      <c r="DA46" s="317"/>
      <c r="DB46" s="317"/>
      <c r="DC46" s="584"/>
      <c r="DD46" s="576">
        <v>304783</v>
      </c>
      <c r="DE46" s="454"/>
      <c r="DF46" s="454"/>
      <c r="DG46" s="454"/>
      <c r="DH46" s="454"/>
      <c r="DI46" s="454"/>
      <c r="DJ46" s="454"/>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2">
      <c r="B47" s="41"/>
      <c r="CD47" s="351"/>
      <c r="CE47" s="353"/>
      <c r="CF47" s="568" t="s">
        <v>431</v>
      </c>
      <c r="CG47" s="357"/>
      <c r="CH47" s="357"/>
      <c r="CI47" s="357"/>
      <c r="CJ47" s="357"/>
      <c r="CK47" s="357"/>
      <c r="CL47" s="357"/>
      <c r="CM47" s="357"/>
      <c r="CN47" s="357"/>
      <c r="CO47" s="357"/>
      <c r="CP47" s="357"/>
      <c r="CQ47" s="569"/>
      <c r="CR47" s="570">
        <v>89029</v>
      </c>
      <c r="CS47" s="571"/>
      <c r="CT47" s="571"/>
      <c r="CU47" s="571"/>
      <c r="CV47" s="571"/>
      <c r="CW47" s="571"/>
      <c r="CX47" s="571"/>
      <c r="CY47" s="572"/>
      <c r="CZ47" s="573">
        <v>0.2</v>
      </c>
      <c r="DA47" s="574"/>
      <c r="DB47" s="574"/>
      <c r="DC47" s="575"/>
      <c r="DD47" s="576">
        <v>52361</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ht="10.8" x14ac:dyDescent="0.2">
      <c r="B48" s="41"/>
      <c r="CD48" s="354"/>
      <c r="CE48" s="356"/>
      <c r="CF48" s="568" t="s">
        <v>432</v>
      </c>
      <c r="CG48" s="357"/>
      <c r="CH48" s="357"/>
      <c r="CI48" s="357"/>
      <c r="CJ48" s="357"/>
      <c r="CK48" s="357"/>
      <c r="CL48" s="357"/>
      <c r="CM48" s="357"/>
      <c r="CN48" s="357"/>
      <c r="CO48" s="357"/>
      <c r="CP48" s="357"/>
      <c r="CQ48" s="569"/>
      <c r="CR48" s="570" t="s">
        <v>199</v>
      </c>
      <c r="CS48" s="454"/>
      <c r="CT48" s="454"/>
      <c r="CU48" s="454"/>
      <c r="CV48" s="454"/>
      <c r="CW48" s="454"/>
      <c r="CX48" s="454"/>
      <c r="CY48" s="583"/>
      <c r="CZ48" s="573" t="s">
        <v>199</v>
      </c>
      <c r="DA48" s="317"/>
      <c r="DB48" s="317"/>
      <c r="DC48" s="584"/>
      <c r="DD48" s="576" t="s">
        <v>199</v>
      </c>
      <c r="DE48" s="454"/>
      <c r="DF48" s="454"/>
      <c r="DG48" s="454"/>
      <c r="DH48" s="454"/>
      <c r="DI48" s="454"/>
      <c r="DJ48" s="454"/>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2">
      <c r="B49" s="41"/>
      <c r="CD49" s="548" t="s">
        <v>192</v>
      </c>
      <c r="CE49" s="549"/>
      <c r="CF49" s="549"/>
      <c r="CG49" s="549"/>
      <c r="CH49" s="549"/>
      <c r="CI49" s="549"/>
      <c r="CJ49" s="549"/>
      <c r="CK49" s="549"/>
      <c r="CL49" s="549"/>
      <c r="CM49" s="549"/>
      <c r="CN49" s="549"/>
      <c r="CO49" s="549"/>
      <c r="CP49" s="549"/>
      <c r="CQ49" s="550"/>
      <c r="CR49" s="551">
        <v>36564747</v>
      </c>
      <c r="CS49" s="552"/>
      <c r="CT49" s="552"/>
      <c r="CU49" s="552"/>
      <c r="CV49" s="552"/>
      <c r="CW49" s="552"/>
      <c r="CX49" s="552"/>
      <c r="CY49" s="553"/>
      <c r="CZ49" s="554">
        <v>100</v>
      </c>
      <c r="DA49" s="555"/>
      <c r="DB49" s="555"/>
      <c r="DC49" s="556"/>
      <c r="DD49" s="557">
        <v>23611379</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vwX5bjIekHBmZnA1tZYZ7MqFpLp7RMIEopyfg3GcX0LECHJlOX+00wugGl8WoXu8iN2pfRdIzFDd26qRW0kbRQ==" saltValue="qIS7gvkw1axPCJzfbfuAI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8" t="s">
        <v>291</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296</v>
      </c>
      <c r="DK2" s="970"/>
      <c r="DL2" s="970"/>
      <c r="DM2" s="970"/>
      <c r="DN2" s="970"/>
      <c r="DO2" s="971"/>
      <c r="DP2" s="50"/>
      <c r="DQ2" s="969" t="s">
        <v>279</v>
      </c>
      <c r="DR2" s="970"/>
      <c r="DS2" s="970"/>
      <c r="DT2" s="970"/>
      <c r="DU2" s="970"/>
      <c r="DV2" s="970"/>
      <c r="DW2" s="970"/>
      <c r="DX2" s="970"/>
      <c r="DY2" s="970"/>
      <c r="DZ2" s="97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9" t="s">
        <v>433</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41" t="s">
        <v>435</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67"/>
    </row>
    <row r="5" spans="1:131" s="47" customFormat="1" ht="26.25" customHeight="1" x14ac:dyDescent="0.2">
      <c r="A5" s="657" t="s">
        <v>436</v>
      </c>
      <c r="B5" s="658"/>
      <c r="C5" s="658"/>
      <c r="D5" s="658"/>
      <c r="E5" s="658"/>
      <c r="F5" s="658"/>
      <c r="G5" s="658"/>
      <c r="H5" s="658"/>
      <c r="I5" s="658"/>
      <c r="J5" s="658"/>
      <c r="K5" s="658"/>
      <c r="L5" s="658"/>
      <c r="M5" s="658"/>
      <c r="N5" s="658"/>
      <c r="O5" s="658"/>
      <c r="P5" s="659"/>
      <c r="Q5" s="649" t="s">
        <v>179</v>
      </c>
      <c r="R5" s="650"/>
      <c r="S5" s="650"/>
      <c r="T5" s="650"/>
      <c r="U5" s="651"/>
      <c r="V5" s="649" t="s">
        <v>437</v>
      </c>
      <c r="W5" s="650"/>
      <c r="X5" s="650"/>
      <c r="Y5" s="650"/>
      <c r="Z5" s="651"/>
      <c r="AA5" s="649" t="s">
        <v>438</v>
      </c>
      <c r="AB5" s="650"/>
      <c r="AC5" s="650"/>
      <c r="AD5" s="650"/>
      <c r="AE5" s="650"/>
      <c r="AF5" s="691" t="s">
        <v>177</v>
      </c>
      <c r="AG5" s="650"/>
      <c r="AH5" s="650"/>
      <c r="AI5" s="650"/>
      <c r="AJ5" s="655"/>
      <c r="AK5" s="650" t="s">
        <v>439</v>
      </c>
      <c r="AL5" s="650"/>
      <c r="AM5" s="650"/>
      <c r="AN5" s="650"/>
      <c r="AO5" s="651"/>
      <c r="AP5" s="649" t="s">
        <v>440</v>
      </c>
      <c r="AQ5" s="650"/>
      <c r="AR5" s="650"/>
      <c r="AS5" s="650"/>
      <c r="AT5" s="651"/>
      <c r="AU5" s="649" t="s">
        <v>443</v>
      </c>
      <c r="AV5" s="650"/>
      <c r="AW5" s="650"/>
      <c r="AX5" s="650"/>
      <c r="AY5" s="655"/>
      <c r="AZ5" s="56"/>
      <c r="BA5" s="56"/>
      <c r="BB5" s="56"/>
      <c r="BC5" s="56"/>
      <c r="BD5" s="56"/>
      <c r="BE5" s="67"/>
      <c r="BF5" s="67"/>
      <c r="BG5" s="67"/>
      <c r="BH5" s="67"/>
      <c r="BI5" s="67"/>
      <c r="BJ5" s="67"/>
      <c r="BK5" s="67"/>
      <c r="BL5" s="67"/>
      <c r="BM5" s="67"/>
      <c r="BN5" s="67"/>
      <c r="BO5" s="67"/>
      <c r="BP5" s="67"/>
      <c r="BQ5" s="657" t="s">
        <v>444</v>
      </c>
      <c r="BR5" s="658"/>
      <c r="BS5" s="658"/>
      <c r="BT5" s="658"/>
      <c r="BU5" s="658"/>
      <c r="BV5" s="658"/>
      <c r="BW5" s="658"/>
      <c r="BX5" s="658"/>
      <c r="BY5" s="658"/>
      <c r="BZ5" s="658"/>
      <c r="CA5" s="658"/>
      <c r="CB5" s="658"/>
      <c r="CC5" s="658"/>
      <c r="CD5" s="658"/>
      <c r="CE5" s="658"/>
      <c r="CF5" s="658"/>
      <c r="CG5" s="659"/>
      <c r="CH5" s="649" t="s">
        <v>359</v>
      </c>
      <c r="CI5" s="650"/>
      <c r="CJ5" s="650"/>
      <c r="CK5" s="650"/>
      <c r="CL5" s="651"/>
      <c r="CM5" s="649" t="s">
        <v>314</v>
      </c>
      <c r="CN5" s="650"/>
      <c r="CO5" s="650"/>
      <c r="CP5" s="650"/>
      <c r="CQ5" s="651"/>
      <c r="CR5" s="649" t="s">
        <v>241</v>
      </c>
      <c r="CS5" s="650"/>
      <c r="CT5" s="650"/>
      <c r="CU5" s="650"/>
      <c r="CV5" s="651"/>
      <c r="CW5" s="649" t="s">
        <v>51</v>
      </c>
      <c r="CX5" s="650"/>
      <c r="CY5" s="650"/>
      <c r="CZ5" s="650"/>
      <c r="DA5" s="651"/>
      <c r="DB5" s="649" t="s">
        <v>446</v>
      </c>
      <c r="DC5" s="650"/>
      <c r="DD5" s="650"/>
      <c r="DE5" s="650"/>
      <c r="DF5" s="651"/>
      <c r="DG5" s="981" t="s">
        <v>239</v>
      </c>
      <c r="DH5" s="982"/>
      <c r="DI5" s="982"/>
      <c r="DJ5" s="982"/>
      <c r="DK5" s="983"/>
      <c r="DL5" s="981" t="s">
        <v>448</v>
      </c>
      <c r="DM5" s="982"/>
      <c r="DN5" s="982"/>
      <c r="DO5" s="982"/>
      <c r="DP5" s="983"/>
      <c r="DQ5" s="649" t="s">
        <v>450</v>
      </c>
      <c r="DR5" s="650"/>
      <c r="DS5" s="650"/>
      <c r="DT5" s="650"/>
      <c r="DU5" s="651"/>
      <c r="DV5" s="649" t="s">
        <v>443</v>
      </c>
      <c r="DW5" s="650"/>
      <c r="DX5" s="650"/>
      <c r="DY5" s="650"/>
      <c r="DZ5" s="655"/>
      <c r="EA5" s="67"/>
    </row>
    <row r="6" spans="1:131" s="47" customFormat="1" ht="26.25" customHeight="1" x14ac:dyDescent="0.2">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2"/>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2">
      <c r="A7" s="51">
        <v>1</v>
      </c>
      <c r="B7" s="922" t="s">
        <v>451</v>
      </c>
      <c r="C7" s="923"/>
      <c r="D7" s="923"/>
      <c r="E7" s="923"/>
      <c r="F7" s="923"/>
      <c r="G7" s="923"/>
      <c r="H7" s="923"/>
      <c r="I7" s="923"/>
      <c r="J7" s="923"/>
      <c r="K7" s="923"/>
      <c r="L7" s="923"/>
      <c r="M7" s="923"/>
      <c r="N7" s="923"/>
      <c r="O7" s="923"/>
      <c r="P7" s="924"/>
      <c r="Q7" s="925">
        <v>38873</v>
      </c>
      <c r="R7" s="926"/>
      <c r="S7" s="926"/>
      <c r="T7" s="926"/>
      <c r="U7" s="926"/>
      <c r="V7" s="926">
        <v>36547</v>
      </c>
      <c r="W7" s="926"/>
      <c r="X7" s="926"/>
      <c r="Y7" s="926"/>
      <c r="Z7" s="926"/>
      <c r="AA7" s="926">
        <v>2327</v>
      </c>
      <c r="AB7" s="926"/>
      <c r="AC7" s="926"/>
      <c r="AD7" s="926"/>
      <c r="AE7" s="972"/>
      <c r="AF7" s="973">
        <v>2170</v>
      </c>
      <c r="AG7" s="974"/>
      <c r="AH7" s="974"/>
      <c r="AI7" s="974"/>
      <c r="AJ7" s="975"/>
      <c r="AK7" s="976">
        <v>1738</v>
      </c>
      <c r="AL7" s="926"/>
      <c r="AM7" s="926"/>
      <c r="AN7" s="926"/>
      <c r="AO7" s="926"/>
      <c r="AP7" s="926">
        <v>38397</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t="s">
        <v>541</v>
      </c>
      <c r="BT7" s="923"/>
      <c r="BU7" s="923"/>
      <c r="BV7" s="923"/>
      <c r="BW7" s="923"/>
      <c r="BX7" s="923"/>
      <c r="BY7" s="923"/>
      <c r="BZ7" s="923"/>
      <c r="CA7" s="923"/>
      <c r="CB7" s="923"/>
      <c r="CC7" s="923"/>
      <c r="CD7" s="923"/>
      <c r="CE7" s="923"/>
      <c r="CF7" s="923"/>
      <c r="CG7" s="924"/>
      <c r="CH7" s="977">
        <v>-4</v>
      </c>
      <c r="CI7" s="978"/>
      <c r="CJ7" s="978"/>
      <c r="CK7" s="978"/>
      <c r="CL7" s="979"/>
      <c r="CM7" s="977">
        <v>45</v>
      </c>
      <c r="CN7" s="978"/>
      <c r="CO7" s="978"/>
      <c r="CP7" s="978"/>
      <c r="CQ7" s="979"/>
      <c r="CR7" s="977">
        <v>2</v>
      </c>
      <c r="CS7" s="978"/>
      <c r="CT7" s="978"/>
      <c r="CU7" s="978"/>
      <c r="CV7" s="979"/>
      <c r="CW7" s="977" t="s">
        <v>199</v>
      </c>
      <c r="CX7" s="978"/>
      <c r="CY7" s="978"/>
      <c r="CZ7" s="978"/>
      <c r="DA7" s="979"/>
      <c r="DB7" s="977" t="s">
        <v>199</v>
      </c>
      <c r="DC7" s="978"/>
      <c r="DD7" s="978"/>
      <c r="DE7" s="978"/>
      <c r="DF7" s="979"/>
      <c r="DG7" s="977" t="s">
        <v>199</v>
      </c>
      <c r="DH7" s="978"/>
      <c r="DI7" s="978"/>
      <c r="DJ7" s="978"/>
      <c r="DK7" s="979"/>
      <c r="DL7" s="977" t="s">
        <v>199</v>
      </c>
      <c r="DM7" s="978"/>
      <c r="DN7" s="978"/>
      <c r="DO7" s="978"/>
      <c r="DP7" s="979"/>
      <c r="DQ7" s="977" t="s">
        <v>199</v>
      </c>
      <c r="DR7" s="978"/>
      <c r="DS7" s="978"/>
      <c r="DT7" s="978"/>
      <c r="DU7" s="979"/>
      <c r="DV7" s="922"/>
      <c r="DW7" s="923"/>
      <c r="DX7" s="923"/>
      <c r="DY7" s="923"/>
      <c r="DZ7" s="980"/>
      <c r="EA7" s="67"/>
    </row>
    <row r="8" spans="1:131" s="47" customFormat="1" ht="26.25" customHeight="1" x14ac:dyDescent="0.2">
      <c r="A8" s="52">
        <v>2</v>
      </c>
      <c r="B8" s="911" t="s">
        <v>434</v>
      </c>
      <c r="C8" s="912"/>
      <c r="D8" s="912"/>
      <c r="E8" s="912"/>
      <c r="F8" s="912"/>
      <c r="G8" s="912"/>
      <c r="H8" s="912"/>
      <c r="I8" s="912"/>
      <c r="J8" s="912"/>
      <c r="K8" s="912"/>
      <c r="L8" s="912"/>
      <c r="M8" s="912"/>
      <c r="N8" s="912"/>
      <c r="O8" s="912"/>
      <c r="P8" s="913"/>
      <c r="Q8" s="914">
        <v>0</v>
      </c>
      <c r="R8" s="915"/>
      <c r="S8" s="915"/>
      <c r="T8" s="915"/>
      <c r="U8" s="915"/>
      <c r="V8" s="915">
        <v>0</v>
      </c>
      <c r="W8" s="915"/>
      <c r="X8" s="915"/>
      <c r="Y8" s="915"/>
      <c r="Z8" s="915"/>
      <c r="AA8" s="915" t="s">
        <v>199</v>
      </c>
      <c r="AB8" s="915"/>
      <c r="AC8" s="915"/>
      <c r="AD8" s="915"/>
      <c r="AE8" s="921"/>
      <c r="AF8" s="941" t="s">
        <v>199</v>
      </c>
      <c r="AG8" s="919"/>
      <c r="AH8" s="919"/>
      <c r="AI8" s="919"/>
      <c r="AJ8" s="942"/>
      <c r="AK8" s="920" t="s">
        <v>199</v>
      </c>
      <c r="AL8" s="915"/>
      <c r="AM8" s="915"/>
      <c r="AN8" s="915"/>
      <c r="AO8" s="915"/>
      <c r="AP8" s="915" t="s">
        <v>199</v>
      </c>
      <c r="AQ8" s="915"/>
      <c r="AR8" s="915"/>
      <c r="AS8" s="915"/>
      <c r="AT8" s="915"/>
      <c r="AU8" s="916"/>
      <c r="AV8" s="916"/>
      <c r="AW8" s="916"/>
      <c r="AX8" s="916"/>
      <c r="AY8" s="917"/>
      <c r="AZ8" s="56"/>
      <c r="BA8" s="56"/>
      <c r="BB8" s="56"/>
      <c r="BC8" s="56"/>
      <c r="BD8" s="56"/>
      <c r="BE8" s="67"/>
      <c r="BF8" s="67"/>
      <c r="BG8" s="67"/>
      <c r="BH8" s="67"/>
      <c r="BI8" s="67"/>
      <c r="BJ8" s="67"/>
      <c r="BK8" s="67"/>
      <c r="BL8" s="67"/>
      <c r="BM8" s="67"/>
      <c r="BN8" s="67"/>
      <c r="BO8" s="67"/>
      <c r="BP8" s="67"/>
      <c r="BQ8" s="52">
        <v>2</v>
      </c>
      <c r="BR8" s="72"/>
      <c r="BS8" s="911" t="s">
        <v>90</v>
      </c>
      <c r="BT8" s="912"/>
      <c r="BU8" s="912"/>
      <c r="BV8" s="912"/>
      <c r="BW8" s="912"/>
      <c r="BX8" s="912"/>
      <c r="BY8" s="912"/>
      <c r="BZ8" s="912"/>
      <c r="CA8" s="912"/>
      <c r="CB8" s="912"/>
      <c r="CC8" s="912"/>
      <c r="CD8" s="912"/>
      <c r="CE8" s="912"/>
      <c r="CF8" s="912"/>
      <c r="CG8" s="913"/>
      <c r="CH8" s="918">
        <v>191</v>
      </c>
      <c r="CI8" s="919"/>
      <c r="CJ8" s="919"/>
      <c r="CK8" s="919"/>
      <c r="CL8" s="929"/>
      <c r="CM8" s="918">
        <v>342</v>
      </c>
      <c r="CN8" s="919"/>
      <c r="CO8" s="919"/>
      <c r="CP8" s="919"/>
      <c r="CQ8" s="929"/>
      <c r="CR8" s="918">
        <v>4</v>
      </c>
      <c r="CS8" s="919"/>
      <c r="CT8" s="919"/>
      <c r="CU8" s="919"/>
      <c r="CV8" s="929"/>
      <c r="CW8" s="918" t="s">
        <v>199</v>
      </c>
      <c r="CX8" s="919"/>
      <c r="CY8" s="919"/>
      <c r="CZ8" s="919"/>
      <c r="DA8" s="929"/>
      <c r="DB8" s="918" t="s">
        <v>199</v>
      </c>
      <c r="DC8" s="919"/>
      <c r="DD8" s="919"/>
      <c r="DE8" s="919"/>
      <c r="DF8" s="929"/>
      <c r="DG8" s="918" t="s">
        <v>199</v>
      </c>
      <c r="DH8" s="919"/>
      <c r="DI8" s="919"/>
      <c r="DJ8" s="919"/>
      <c r="DK8" s="929"/>
      <c r="DL8" s="918" t="s">
        <v>199</v>
      </c>
      <c r="DM8" s="919"/>
      <c r="DN8" s="919"/>
      <c r="DO8" s="919"/>
      <c r="DP8" s="929"/>
      <c r="DQ8" s="918" t="s">
        <v>199</v>
      </c>
      <c r="DR8" s="919"/>
      <c r="DS8" s="919"/>
      <c r="DT8" s="919"/>
      <c r="DU8" s="929"/>
      <c r="DV8" s="911"/>
      <c r="DW8" s="912"/>
      <c r="DX8" s="912"/>
      <c r="DY8" s="912"/>
      <c r="DZ8" s="930"/>
      <c r="EA8" s="67"/>
    </row>
    <row r="9" spans="1:131" s="47" customFormat="1" ht="26.25" customHeight="1" x14ac:dyDescent="0.2">
      <c r="A9" s="52">
        <v>3</v>
      </c>
      <c r="B9" s="911" t="s">
        <v>60</v>
      </c>
      <c r="C9" s="912"/>
      <c r="D9" s="912"/>
      <c r="E9" s="912"/>
      <c r="F9" s="912"/>
      <c r="G9" s="912"/>
      <c r="H9" s="912"/>
      <c r="I9" s="912"/>
      <c r="J9" s="912"/>
      <c r="K9" s="912"/>
      <c r="L9" s="912"/>
      <c r="M9" s="912"/>
      <c r="N9" s="912"/>
      <c r="O9" s="912"/>
      <c r="P9" s="913"/>
      <c r="Q9" s="914">
        <v>441</v>
      </c>
      <c r="R9" s="915"/>
      <c r="S9" s="915"/>
      <c r="T9" s="915"/>
      <c r="U9" s="915"/>
      <c r="V9" s="915">
        <v>441</v>
      </c>
      <c r="W9" s="915"/>
      <c r="X9" s="915"/>
      <c r="Y9" s="915"/>
      <c r="Z9" s="915"/>
      <c r="AA9" s="915" t="s">
        <v>199</v>
      </c>
      <c r="AB9" s="915"/>
      <c r="AC9" s="915"/>
      <c r="AD9" s="915"/>
      <c r="AE9" s="921"/>
      <c r="AF9" s="941" t="s">
        <v>199</v>
      </c>
      <c r="AG9" s="919"/>
      <c r="AH9" s="919"/>
      <c r="AI9" s="919"/>
      <c r="AJ9" s="942"/>
      <c r="AK9" s="920" t="s">
        <v>199</v>
      </c>
      <c r="AL9" s="915"/>
      <c r="AM9" s="915"/>
      <c r="AN9" s="915"/>
      <c r="AO9" s="915"/>
      <c r="AP9" s="915">
        <v>5735</v>
      </c>
      <c r="AQ9" s="915"/>
      <c r="AR9" s="915"/>
      <c r="AS9" s="915"/>
      <c r="AT9" s="915"/>
      <c r="AU9" s="916"/>
      <c r="AV9" s="916"/>
      <c r="AW9" s="916"/>
      <c r="AX9" s="916"/>
      <c r="AY9" s="917"/>
      <c r="AZ9" s="56"/>
      <c r="BA9" s="56"/>
      <c r="BB9" s="56"/>
      <c r="BC9" s="56"/>
      <c r="BD9" s="56"/>
      <c r="BE9" s="67"/>
      <c r="BF9" s="67"/>
      <c r="BG9" s="67"/>
      <c r="BH9" s="67"/>
      <c r="BI9" s="67"/>
      <c r="BJ9" s="67"/>
      <c r="BK9" s="67"/>
      <c r="BL9" s="67"/>
      <c r="BM9" s="67"/>
      <c r="BN9" s="67"/>
      <c r="BO9" s="67"/>
      <c r="BP9" s="67"/>
      <c r="BQ9" s="52">
        <v>3</v>
      </c>
      <c r="BR9" s="72" t="s">
        <v>188</v>
      </c>
      <c r="BS9" s="911" t="s">
        <v>416</v>
      </c>
      <c r="BT9" s="912"/>
      <c r="BU9" s="912"/>
      <c r="BV9" s="912"/>
      <c r="BW9" s="912"/>
      <c r="BX9" s="912"/>
      <c r="BY9" s="912"/>
      <c r="BZ9" s="912"/>
      <c r="CA9" s="912"/>
      <c r="CB9" s="912"/>
      <c r="CC9" s="912"/>
      <c r="CD9" s="912"/>
      <c r="CE9" s="912"/>
      <c r="CF9" s="912"/>
      <c r="CG9" s="913"/>
      <c r="CH9" s="918">
        <v>-568</v>
      </c>
      <c r="CI9" s="919"/>
      <c r="CJ9" s="919"/>
      <c r="CK9" s="919"/>
      <c r="CL9" s="929"/>
      <c r="CM9" s="918">
        <v>798</v>
      </c>
      <c r="CN9" s="919"/>
      <c r="CO9" s="919"/>
      <c r="CP9" s="919"/>
      <c r="CQ9" s="929"/>
      <c r="CR9" s="918">
        <v>1693</v>
      </c>
      <c r="CS9" s="919"/>
      <c r="CT9" s="919"/>
      <c r="CU9" s="919"/>
      <c r="CV9" s="929"/>
      <c r="CW9" s="918" t="s">
        <v>199</v>
      </c>
      <c r="CX9" s="919"/>
      <c r="CY9" s="919"/>
      <c r="CZ9" s="919"/>
      <c r="DA9" s="929"/>
      <c r="DB9" s="918">
        <v>5735</v>
      </c>
      <c r="DC9" s="919"/>
      <c r="DD9" s="919"/>
      <c r="DE9" s="919"/>
      <c r="DF9" s="929"/>
      <c r="DG9" s="918" t="s">
        <v>199</v>
      </c>
      <c r="DH9" s="919"/>
      <c r="DI9" s="919"/>
      <c r="DJ9" s="919"/>
      <c r="DK9" s="929"/>
      <c r="DL9" s="918" t="s">
        <v>199</v>
      </c>
      <c r="DM9" s="919"/>
      <c r="DN9" s="919"/>
      <c r="DO9" s="919"/>
      <c r="DP9" s="929"/>
      <c r="DQ9" s="918">
        <v>895</v>
      </c>
      <c r="DR9" s="919"/>
      <c r="DS9" s="919"/>
      <c r="DT9" s="919"/>
      <c r="DU9" s="929"/>
      <c r="DV9" s="911"/>
      <c r="DW9" s="912"/>
      <c r="DX9" s="912"/>
      <c r="DY9" s="912"/>
      <c r="DZ9" s="930"/>
      <c r="EA9" s="67"/>
    </row>
    <row r="10" spans="1:131" s="47" customFormat="1" ht="26.25" customHeight="1" x14ac:dyDescent="0.2">
      <c r="A10" s="52">
        <v>4</v>
      </c>
      <c r="B10" s="911"/>
      <c r="C10" s="912"/>
      <c r="D10" s="912"/>
      <c r="E10" s="912"/>
      <c r="F10" s="912"/>
      <c r="G10" s="912"/>
      <c r="H10" s="912"/>
      <c r="I10" s="912"/>
      <c r="J10" s="912"/>
      <c r="K10" s="912"/>
      <c r="L10" s="912"/>
      <c r="M10" s="912"/>
      <c r="N10" s="912"/>
      <c r="O10" s="912"/>
      <c r="P10" s="913"/>
      <c r="Q10" s="914"/>
      <c r="R10" s="915"/>
      <c r="S10" s="915"/>
      <c r="T10" s="915"/>
      <c r="U10" s="915"/>
      <c r="V10" s="915"/>
      <c r="W10" s="915"/>
      <c r="X10" s="915"/>
      <c r="Y10" s="915"/>
      <c r="Z10" s="915"/>
      <c r="AA10" s="915"/>
      <c r="AB10" s="915"/>
      <c r="AC10" s="915"/>
      <c r="AD10" s="915"/>
      <c r="AE10" s="921"/>
      <c r="AF10" s="941"/>
      <c r="AG10" s="919"/>
      <c r="AH10" s="919"/>
      <c r="AI10" s="919"/>
      <c r="AJ10" s="942"/>
      <c r="AK10" s="920"/>
      <c r="AL10" s="915"/>
      <c r="AM10" s="915"/>
      <c r="AN10" s="915"/>
      <c r="AO10" s="915"/>
      <c r="AP10" s="915"/>
      <c r="AQ10" s="915"/>
      <c r="AR10" s="915"/>
      <c r="AS10" s="915"/>
      <c r="AT10" s="915"/>
      <c r="AU10" s="916"/>
      <c r="AV10" s="916"/>
      <c r="AW10" s="916"/>
      <c r="AX10" s="916"/>
      <c r="AY10" s="917"/>
      <c r="AZ10" s="56"/>
      <c r="BA10" s="56"/>
      <c r="BB10" s="56"/>
      <c r="BC10" s="56"/>
      <c r="BD10" s="56"/>
      <c r="BE10" s="67"/>
      <c r="BF10" s="67"/>
      <c r="BG10" s="67"/>
      <c r="BH10" s="67"/>
      <c r="BI10" s="67"/>
      <c r="BJ10" s="67"/>
      <c r="BK10" s="67"/>
      <c r="BL10" s="67"/>
      <c r="BM10" s="67"/>
      <c r="BN10" s="67"/>
      <c r="BO10" s="67"/>
      <c r="BP10" s="67"/>
      <c r="BQ10" s="52">
        <v>4</v>
      </c>
      <c r="BR10" s="72"/>
      <c r="BS10" s="911"/>
      <c r="BT10" s="912"/>
      <c r="BU10" s="912"/>
      <c r="BV10" s="912"/>
      <c r="BW10" s="912"/>
      <c r="BX10" s="912"/>
      <c r="BY10" s="912"/>
      <c r="BZ10" s="912"/>
      <c r="CA10" s="912"/>
      <c r="CB10" s="912"/>
      <c r="CC10" s="912"/>
      <c r="CD10" s="912"/>
      <c r="CE10" s="912"/>
      <c r="CF10" s="912"/>
      <c r="CG10" s="913"/>
      <c r="CH10" s="918"/>
      <c r="CI10" s="919"/>
      <c r="CJ10" s="919"/>
      <c r="CK10" s="919"/>
      <c r="CL10" s="929"/>
      <c r="CM10" s="918"/>
      <c r="CN10" s="919"/>
      <c r="CO10" s="919"/>
      <c r="CP10" s="919"/>
      <c r="CQ10" s="929"/>
      <c r="CR10" s="918"/>
      <c r="CS10" s="919"/>
      <c r="CT10" s="919"/>
      <c r="CU10" s="919"/>
      <c r="CV10" s="929"/>
      <c r="CW10" s="918"/>
      <c r="CX10" s="919"/>
      <c r="CY10" s="919"/>
      <c r="CZ10" s="919"/>
      <c r="DA10" s="929"/>
      <c r="DB10" s="918"/>
      <c r="DC10" s="919"/>
      <c r="DD10" s="919"/>
      <c r="DE10" s="919"/>
      <c r="DF10" s="929"/>
      <c r="DG10" s="918"/>
      <c r="DH10" s="919"/>
      <c r="DI10" s="919"/>
      <c r="DJ10" s="919"/>
      <c r="DK10" s="929"/>
      <c r="DL10" s="918"/>
      <c r="DM10" s="919"/>
      <c r="DN10" s="919"/>
      <c r="DO10" s="919"/>
      <c r="DP10" s="929"/>
      <c r="DQ10" s="918"/>
      <c r="DR10" s="919"/>
      <c r="DS10" s="919"/>
      <c r="DT10" s="919"/>
      <c r="DU10" s="929"/>
      <c r="DV10" s="911"/>
      <c r="DW10" s="912"/>
      <c r="DX10" s="912"/>
      <c r="DY10" s="912"/>
      <c r="DZ10" s="930"/>
      <c r="EA10" s="67"/>
    </row>
    <row r="11" spans="1:131" s="47" customFormat="1" ht="26.25" customHeight="1" x14ac:dyDescent="0.2">
      <c r="A11" s="52">
        <v>5</v>
      </c>
      <c r="B11" s="911"/>
      <c r="C11" s="912"/>
      <c r="D11" s="912"/>
      <c r="E11" s="912"/>
      <c r="F11" s="912"/>
      <c r="G11" s="912"/>
      <c r="H11" s="912"/>
      <c r="I11" s="912"/>
      <c r="J11" s="912"/>
      <c r="K11" s="912"/>
      <c r="L11" s="912"/>
      <c r="M11" s="912"/>
      <c r="N11" s="912"/>
      <c r="O11" s="912"/>
      <c r="P11" s="913"/>
      <c r="Q11" s="914"/>
      <c r="R11" s="915"/>
      <c r="S11" s="915"/>
      <c r="T11" s="915"/>
      <c r="U11" s="915"/>
      <c r="V11" s="915"/>
      <c r="W11" s="915"/>
      <c r="X11" s="915"/>
      <c r="Y11" s="915"/>
      <c r="Z11" s="915"/>
      <c r="AA11" s="915"/>
      <c r="AB11" s="915"/>
      <c r="AC11" s="915"/>
      <c r="AD11" s="915"/>
      <c r="AE11" s="921"/>
      <c r="AF11" s="941"/>
      <c r="AG11" s="919"/>
      <c r="AH11" s="919"/>
      <c r="AI11" s="919"/>
      <c r="AJ11" s="942"/>
      <c r="AK11" s="920"/>
      <c r="AL11" s="915"/>
      <c r="AM11" s="915"/>
      <c r="AN11" s="915"/>
      <c r="AO11" s="915"/>
      <c r="AP11" s="915"/>
      <c r="AQ11" s="915"/>
      <c r="AR11" s="915"/>
      <c r="AS11" s="915"/>
      <c r="AT11" s="915"/>
      <c r="AU11" s="916"/>
      <c r="AV11" s="916"/>
      <c r="AW11" s="916"/>
      <c r="AX11" s="916"/>
      <c r="AY11" s="917"/>
      <c r="AZ11" s="56"/>
      <c r="BA11" s="56"/>
      <c r="BB11" s="56"/>
      <c r="BC11" s="56"/>
      <c r="BD11" s="56"/>
      <c r="BE11" s="67"/>
      <c r="BF11" s="67"/>
      <c r="BG11" s="67"/>
      <c r="BH11" s="67"/>
      <c r="BI11" s="67"/>
      <c r="BJ11" s="67"/>
      <c r="BK11" s="67"/>
      <c r="BL11" s="67"/>
      <c r="BM11" s="67"/>
      <c r="BN11" s="67"/>
      <c r="BO11" s="67"/>
      <c r="BP11" s="67"/>
      <c r="BQ11" s="52">
        <v>5</v>
      </c>
      <c r="BR11" s="72"/>
      <c r="BS11" s="911"/>
      <c r="BT11" s="912"/>
      <c r="BU11" s="912"/>
      <c r="BV11" s="912"/>
      <c r="BW11" s="912"/>
      <c r="BX11" s="912"/>
      <c r="BY11" s="912"/>
      <c r="BZ11" s="912"/>
      <c r="CA11" s="912"/>
      <c r="CB11" s="912"/>
      <c r="CC11" s="912"/>
      <c r="CD11" s="912"/>
      <c r="CE11" s="912"/>
      <c r="CF11" s="912"/>
      <c r="CG11" s="913"/>
      <c r="CH11" s="918"/>
      <c r="CI11" s="919"/>
      <c r="CJ11" s="919"/>
      <c r="CK11" s="919"/>
      <c r="CL11" s="929"/>
      <c r="CM11" s="918"/>
      <c r="CN11" s="919"/>
      <c r="CO11" s="919"/>
      <c r="CP11" s="919"/>
      <c r="CQ11" s="929"/>
      <c r="CR11" s="918"/>
      <c r="CS11" s="919"/>
      <c r="CT11" s="919"/>
      <c r="CU11" s="919"/>
      <c r="CV11" s="929"/>
      <c r="CW11" s="918"/>
      <c r="CX11" s="919"/>
      <c r="CY11" s="919"/>
      <c r="CZ11" s="919"/>
      <c r="DA11" s="929"/>
      <c r="DB11" s="918"/>
      <c r="DC11" s="919"/>
      <c r="DD11" s="919"/>
      <c r="DE11" s="919"/>
      <c r="DF11" s="929"/>
      <c r="DG11" s="918"/>
      <c r="DH11" s="919"/>
      <c r="DI11" s="919"/>
      <c r="DJ11" s="919"/>
      <c r="DK11" s="929"/>
      <c r="DL11" s="918"/>
      <c r="DM11" s="919"/>
      <c r="DN11" s="919"/>
      <c r="DO11" s="919"/>
      <c r="DP11" s="929"/>
      <c r="DQ11" s="918"/>
      <c r="DR11" s="919"/>
      <c r="DS11" s="919"/>
      <c r="DT11" s="919"/>
      <c r="DU11" s="929"/>
      <c r="DV11" s="911"/>
      <c r="DW11" s="912"/>
      <c r="DX11" s="912"/>
      <c r="DY11" s="912"/>
      <c r="DZ11" s="930"/>
      <c r="EA11" s="67"/>
    </row>
    <row r="12" spans="1:131" s="47" customFormat="1" ht="26.25" customHeight="1" x14ac:dyDescent="0.2">
      <c r="A12" s="52">
        <v>6</v>
      </c>
      <c r="B12" s="911"/>
      <c r="C12" s="912"/>
      <c r="D12" s="912"/>
      <c r="E12" s="912"/>
      <c r="F12" s="912"/>
      <c r="G12" s="912"/>
      <c r="H12" s="912"/>
      <c r="I12" s="912"/>
      <c r="J12" s="912"/>
      <c r="K12" s="912"/>
      <c r="L12" s="912"/>
      <c r="M12" s="912"/>
      <c r="N12" s="912"/>
      <c r="O12" s="912"/>
      <c r="P12" s="913"/>
      <c r="Q12" s="914"/>
      <c r="R12" s="915"/>
      <c r="S12" s="915"/>
      <c r="T12" s="915"/>
      <c r="U12" s="915"/>
      <c r="V12" s="915"/>
      <c r="W12" s="915"/>
      <c r="X12" s="915"/>
      <c r="Y12" s="915"/>
      <c r="Z12" s="915"/>
      <c r="AA12" s="915"/>
      <c r="AB12" s="915"/>
      <c r="AC12" s="915"/>
      <c r="AD12" s="915"/>
      <c r="AE12" s="921"/>
      <c r="AF12" s="941"/>
      <c r="AG12" s="919"/>
      <c r="AH12" s="919"/>
      <c r="AI12" s="919"/>
      <c r="AJ12" s="942"/>
      <c r="AK12" s="920"/>
      <c r="AL12" s="915"/>
      <c r="AM12" s="915"/>
      <c r="AN12" s="915"/>
      <c r="AO12" s="915"/>
      <c r="AP12" s="915"/>
      <c r="AQ12" s="915"/>
      <c r="AR12" s="915"/>
      <c r="AS12" s="915"/>
      <c r="AT12" s="915"/>
      <c r="AU12" s="916"/>
      <c r="AV12" s="916"/>
      <c r="AW12" s="916"/>
      <c r="AX12" s="916"/>
      <c r="AY12" s="917"/>
      <c r="AZ12" s="56"/>
      <c r="BA12" s="56"/>
      <c r="BB12" s="56"/>
      <c r="BC12" s="56"/>
      <c r="BD12" s="56"/>
      <c r="BE12" s="67"/>
      <c r="BF12" s="67"/>
      <c r="BG12" s="67"/>
      <c r="BH12" s="67"/>
      <c r="BI12" s="67"/>
      <c r="BJ12" s="67"/>
      <c r="BK12" s="67"/>
      <c r="BL12" s="67"/>
      <c r="BM12" s="67"/>
      <c r="BN12" s="67"/>
      <c r="BO12" s="67"/>
      <c r="BP12" s="67"/>
      <c r="BQ12" s="52">
        <v>6</v>
      </c>
      <c r="BR12" s="72"/>
      <c r="BS12" s="911"/>
      <c r="BT12" s="912"/>
      <c r="BU12" s="912"/>
      <c r="BV12" s="912"/>
      <c r="BW12" s="912"/>
      <c r="BX12" s="912"/>
      <c r="BY12" s="912"/>
      <c r="BZ12" s="912"/>
      <c r="CA12" s="912"/>
      <c r="CB12" s="912"/>
      <c r="CC12" s="912"/>
      <c r="CD12" s="912"/>
      <c r="CE12" s="912"/>
      <c r="CF12" s="912"/>
      <c r="CG12" s="913"/>
      <c r="CH12" s="918"/>
      <c r="CI12" s="919"/>
      <c r="CJ12" s="919"/>
      <c r="CK12" s="919"/>
      <c r="CL12" s="929"/>
      <c r="CM12" s="918"/>
      <c r="CN12" s="919"/>
      <c r="CO12" s="919"/>
      <c r="CP12" s="919"/>
      <c r="CQ12" s="929"/>
      <c r="CR12" s="918"/>
      <c r="CS12" s="919"/>
      <c r="CT12" s="919"/>
      <c r="CU12" s="919"/>
      <c r="CV12" s="929"/>
      <c r="CW12" s="918"/>
      <c r="CX12" s="919"/>
      <c r="CY12" s="919"/>
      <c r="CZ12" s="919"/>
      <c r="DA12" s="929"/>
      <c r="DB12" s="918"/>
      <c r="DC12" s="919"/>
      <c r="DD12" s="919"/>
      <c r="DE12" s="919"/>
      <c r="DF12" s="929"/>
      <c r="DG12" s="918"/>
      <c r="DH12" s="919"/>
      <c r="DI12" s="919"/>
      <c r="DJ12" s="919"/>
      <c r="DK12" s="929"/>
      <c r="DL12" s="918"/>
      <c r="DM12" s="919"/>
      <c r="DN12" s="919"/>
      <c r="DO12" s="919"/>
      <c r="DP12" s="929"/>
      <c r="DQ12" s="918"/>
      <c r="DR12" s="919"/>
      <c r="DS12" s="919"/>
      <c r="DT12" s="919"/>
      <c r="DU12" s="929"/>
      <c r="DV12" s="911"/>
      <c r="DW12" s="912"/>
      <c r="DX12" s="912"/>
      <c r="DY12" s="912"/>
      <c r="DZ12" s="930"/>
      <c r="EA12" s="67"/>
    </row>
    <row r="13" spans="1:131" s="47" customFormat="1" ht="26.25" customHeight="1" x14ac:dyDescent="0.2">
      <c r="A13" s="52">
        <v>7</v>
      </c>
      <c r="B13" s="911"/>
      <c r="C13" s="912"/>
      <c r="D13" s="912"/>
      <c r="E13" s="912"/>
      <c r="F13" s="912"/>
      <c r="G13" s="912"/>
      <c r="H13" s="912"/>
      <c r="I13" s="912"/>
      <c r="J13" s="912"/>
      <c r="K13" s="912"/>
      <c r="L13" s="912"/>
      <c r="M13" s="912"/>
      <c r="N13" s="912"/>
      <c r="O13" s="912"/>
      <c r="P13" s="913"/>
      <c r="Q13" s="914"/>
      <c r="R13" s="915"/>
      <c r="S13" s="915"/>
      <c r="T13" s="915"/>
      <c r="U13" s="915"/>
      <c r="V13" s="915"/>
      <c r="W13" s="915"/>
      <c r="X13" s="915"/>
      <c r="Y13" s="915"/>
      <c r="Z13" s="915"/>
      <c r="AA13" s="915"/>
      <c r="AB13" s="915"/>
      <c r="AC13" s="915"/>
      <c r="AD13" s="915"/>
      <c r="AE13" s="921"/>
      <c r="AF13" s="941"/>
      <c r="AG13" s="919"/>
      <c r="AH13" s="919"/>
      <c r="AI13" s="919"/>
      <c r="AJ13" s="942"/>
      <c r="AK13" s="920"/>
      <c r="AL13" s="915"/>
      <c r="AM13" s="915"/>
      <c r="AN13" s="915"/>
      <c r="AO13" s="915"/>
      <c r="AP13" s="915"/>
      <c r="AQ13" s="915"/>
      <c r="AR13" s="915"/>
      <c r="AS13" s="915"/>
      <c r="AT13" s="915"/>
      <c r="AU13" s="916"/>
      <c r="AV13" s="916"/>
      <c r="AW13" s="916"/>
      <c r="AX13" s="916"/>
      <c r="AY13" s="917"/>
      <c r="AZ13" s="56"/>
      <c r="BA13" s="56"/>
      <c r="BB13" s="56"/>
      <c r="BC13" s="56"/>
      <c r="BD13" s="56"/>
      <c r="BE13" s="67"/>
      <c r="BF13" s="67"/>
      <c r="BG13" s="67"/>
      <c r="BH13" s="67"/>
      <c r="BI13" s="67"/>
      <c r="BJ13" s="67"/>
      <c r="BK13" s="67"/>
      <c r="BL13" s="67"/>
      <c r="BM13" s="67"/>
      <c r="BN13" s="67"/>
      <c r="BO13" s="67"/>
      <c r="BP13" s="67"/>
      <c r="BQ13" s="52">
        <v>7</v>
      </c>
      <c r="BR13" s="72"/>
      <c r="BS13" s="911"/>
      <c r="BT13" s="912"/>
      <c r="BU13" s="912"/>
      <c r="BV13" s="912"/>
      <c r="BW13" s="912"/>
      <c r="BX13" s="912"/>
      <c r="BY13" s="912"/>
      <c r="BZ13" s="912"/>
      <c r="CA13" s="912"/>
      <c r="CB13" s="912"/>
      <c r="CC13" s="912"/>
      <c r="CD13" s="912"/>
      <c r="CE13" s="912"/>
      <c r="CF13" s="912"/>
      <c r="CG13" s="913"/>
      <c r="CH13" s="918"/>
      <c r="CI13" s="919"/>
      <c r="CJ13" s="919"/>
      <c r="CK13" s="919"/>
      <c r="CL13" s="929"/>
      <c r="CM13" s="918"/>
      <c r="CN13" s="919"/>
      <c r="CO13" s="919"/>
      <c r="CP13" s="919"/>
      <c r="CQ13" s="929"/>
      <c r="CR13" s="918"/>
      <c r="CS13" s="919"/>
      <c r="CT13" s="919"/>
      <c r="CU13" s="919"/>
      <c r="CV13" s="929"/>
      <c r="CW13" s="918"/>
      <c r="CX13" s="919"/>
      <c r="CY13" s="919"/>
      <c r="CZ13" s="919"/>
      <c r="DA13" s="929"/>
      <c r="DB13" s="918"/>
      <c r="DC13" s="919"/>
      <c r="DD13" s="919"/>
      <c r="DE13" s="919"/>
      <c r="DF13" s="929"/>
      <c r="DG13" s="918"/>
      <c r="DH13" s="919"/>
      <c r="DI13" s="919"/>
      <c r="DJ13" s="919"/>
      <c r="DK13" s="929"/>
      <c r="DL13" s="918"/>
      <c r="DM13" s="919"/>
      <c r="DN13" s="919"/>
      <c r="DO13" s="919"/>
      <c r="DP13" s="929"/>
      <c r="DQ13" s="918"/>
      <c r="DR13" s="919"/>
      <c r="DS13" s="919"/>
      <c r="DT13" s="919"/>
      <c r="DU13" s="929"/>
      <c r="DV13" s="911"/>
      <c r="DW13" s="912"/>
      <c r="DX13" s="912"/>
      <c r="DY13" s="912"/>
      <c r="DZ13" s="930"/>
      <c r="EA13" s="67"/>
    </row>
    <row r="14" spans="1:131" s="47" customFormat="1" ht="26.25" customHeight="1" x14ac:dyDescent="0.2">
      <c r="A14" s="52">
        <v>8</v>
      </c>
      <c r="B14" s="911"/>
      <c r="C14" s="912"/>
      <c r="D14" s="912"/>
      <c r="E14" s="912"/>
      <c r="F14" s="912"/>
      <c r="G14" s="912"/>
      <c r="H14" s="912"/>
      <c r="I14" s="912"/>
      <c r="J14" s="912"/>
      <c r="K14" s="912"/>
      <c r="L14" s="912"/>
      <c r="M14" s="912"/>
      <c r="N14" s="912"/>
      <c r="O14" s="912"/>
      <c r="P14" s="913"/>
      <c r="Q14" s="914"/>
      <c r="R14" s="915"/>
      <c r="S14" s="915"/>
      <c r="T14" s="915"/>
      <c r="U14" s="915"/>
      <c r="V14" s="915"/>
      <c r="W14" s="915"/>
      <c r="X14" s="915"/>
      <c r="Y14" s="915"/>
      <c r="Z14" s="915"/>
      <c r="AA14" s="915"/>
      <c r="AB14" s="915"/>
      <c r="AC14" s="915"/>
      <c r="AD14" s="915"/>
      <c r="AE14" s="921"/>
      <c r="AF14" s="941"/>
      <c r="AG14" s="919"/>
      <c r="AH14" s="919"/>
      <c r="AI14" s="919"/>
      <c r="AJ14" s="942"/>
      <c r="AK14" s="920"/>
      <c r="AL14" s="915"/>
      <c r="AM14" s="915"/>
      <c r="AN14" s="915"/>
      <c r="AO14" s="915"/>
      <c r="AP14" s="915"/>
      <c r="AQ14" s="915"/>
      <c r="AR14" s="915"/>
      <c r="AS14" s="915"/>
      <c r="AT14" s="915"/>
      <c r="AU14" s="916"/>
      <c r="AV14" s="916"/>
      <c r="AW14" s="916"/>
      <c r="AX14" s="916"/>
      <c r="AY14" s="917"/>
      <c r="AZ14" s="56"/>
      <c r="BA14" s="56"/>
      <c r="BB14" s="56"/>
      <c r="BC14" s="56"/>
      <c r="BD14" s="56"/>
      <c r="BE14" s="67"/>
      <c r="BF14" s="67"/>
      <c r="BG14" s="67"/>
      <c r="BH14" s="67"/>
      <c r="BI14" s="67"/>
      <c r="BJ14" s="67"/>
      <c r="BK14" s="67"/>
      <c r="BL14" s="67"/>
      <c r="BM14" s="67"/>
      <c r="BN14" s="67"/>
      <c r="BO14" s="67"/>
      <c r="BP14" s="67"/>
      <c r="BQ14" s="52">
        <v>8</v>
      </c>
      <c r="BR14" s="72"/>
      <c r="BS14" s="911"/>
      <c r="BT14" s="912"/>
      <c r="BU14" s="912"/>
      <c r="BV14" s="912"/>
      <c r="BW14" s="912"/>
      <c r="BX14" s="912"/>
      <c r="BY14" s="912"/>
      <c r="BZ14" s="912"/>
      <c r="CA14" s="912"/>
      <c r="CB14" s="912"/>
      <c r="CC14" s="912"/>
      <c r="CD14" s="912"/>
      <c r="CE14" s="912"/>
      <c r="CF14" s="912"/>
      <c r="CG14" s="913"/>
      <c r="CH14" s="918"/>
      <c r="CI14" s="919"/>
      <c r="CJ14" s="919"/>
      <c r="CK14" s="919"/>
      <c r="CL14" s="929"/>
      <c r="CM14" s="918"/>
      <c r="CN14" s="919"/>
      <c r="CO14" s="919"/>
      <c r="CP14" s="919"/>
      <c r="CQ14" s="929"/>
      <c r="CR14" s="918"/>
      <c r="CS14" s="919"/>
      <c r="CT14" s="919"/>
      <c r="CU14" s="919"/>
      <c r="CV14" s="929"/>
      <c r="CW14" s="918"/>
      <c r="CX14" s="919"/>
      <c r="CY14" s="919"/>
      <c r="CZ14" s="919"/>
      <c r="DA14" s="929"/>
      <c r="DB14" s="918"/>
      <c r="DC14" s="919"/>
      <c r="DD14" s="919"/>
      <c r="DE14" s="919"/>
      <c r="DF14" s="929"/>
      <c r="DG14" s="918"/>
      <c r="DH14" s="919"/>
      <c r="DI14" s="919"/>
      <c r="DJ14" s="919"/>
      <c r="DK14" s="929"/>
      <c r="DL14" s="918"/>
      <c r="DM14" s="919"/>
      <c r="DN14" s="919"/>
      <c r="DO14" s="919"/>
      <c r="DP14" s="929"/>
      <c r="DQ14" s="918"/>
      <c r="DR14" s="919"/>
      <c r="DS14" s="919"/>
      <c r="DT14" s="919"/>
      <c r="DU14" s="929"/>
      <c r="DV14" s="911"/>
      <c r="DW14" s="912"/>
      <c r="DX14" s="912"/>
      <c r="DY14" s="912"/>
      <c r="DZ14" s="930"/>
      <c r="EA14" s="67"/>
    </row>
    <row r="15" spans="1:131" s="47" customFormat="1" ht="26.25" customHeight="1" x14ac:dyDescent="0.2">
      <c r="A15" s="52">
        <v>9</v>
      </c>
      <c r="B15" s="911"/>
      <c r="C15" s="912"/>
      <c r="D15" s="912"/>
      <c r="E15" s="912"/>
      <c r="F15" s="912"/>
      <c r="G15" s="912"/>
      <c r="H15" s="912"/>
      <c r="I15" s="912"/>
      <c r="J15" s="912"/>
      <c r="K15" s="912"/>
      <c r="L15" s="912"/>
      <c r="M15" s="912"/>
      <c r="N15" s="912"/>
      <c r="O15" s="912"/>
      <c r="P15" s="913"/>
      <c r="Q15" s="914"/>
      <c r="R15" s="915"/>
      <c r="S15" s="915"/>
      <c r="T15" s="915"/>
      <c r="U15" s="915"/>
      <c r="V15" s="915"/>
      <c r="W15" s="915"/>
      <c r="X15" s="915"/>
      <c r="Y15" s="915"/>
      <c r="Z15" s="915"/>
      <c r="AA15" s="915"/>
      <c r="AB15" s="915"/>
      <c r="AC15" s="915"/>
      <c r="AD15" s="915"/>
      <c r="AE15" s="921"/>
      <c r="AF15" s="941"/>
      <c r="AG15" s="919"/>
      <c r="AH15" s="919"/>
      <c r="AI15" s="919"/>
      <c r="AJ15" s="942"/>
      <c r="AK15" s="920"/>
      <c r="AL15" s="915"/>
      <c r="AM15" s="915"/>
      <c r="AN15" s="915"/>
      <c r="AO15" s="915"/>
      <c r="AP15" s="915"/>
      <c r="AQ15" s="915"/>
      <c r="AR15" s="915"/>
      <c r="AS15" s="915"/>
      <c r="AT15" s="915"/>
      <c r="AU15" s="916"/>
      <c r="AV15" s="916"/>
      <c r="AW15" s="916"/>
      <c r="AX15" s="916"/>
      <c r="AY15" s="917"/>
      <c r="AZ15" s="56"/>
      <c r="BA15" s="56"/>
      <c r="BB15" s="56"/>
      <c r="BC15" s="56"/>
      <c r="BD15" s="56"/>
      <c r="BE15" s="67"/>
      <c r="BF15" s="67"/>
      <c r="BG15" s="67"/>
      <c r="BH15" s="67"/>
      <c r="BI15" s="67"/>
      <c r="BJ15" s="67"/>
      <c r="BK15" s="67"/>
      <c r="BL15" s="67"/>
      <c r="BM15" s="67"/>
      <c r="BN15" s="67"/>
      <c r="BO15" s="67"/>
      <c r="BP15" s="67"/>
      <c r="BQ15" s="52">
        <v>9</v>
      </c>
      <c r="BR15" s="72"/>
      <c r="BS15" s="911"/>
      <c r="BT15" s="912"/>
      <c r="BU15" s="912"/>
      <c r="BV15" s="912"/>
      <c r="BW15" s="912"/>
      <c r="BX15" s="912"/>
      <c r="BY15" s="912"/>
      <c r="BZ15" s="912"/>
      <c r="CA15" s="912"/>
      <c r="CB15" s="912"/>
      <c r="CC15" s="912"/>
      <c r="CD15" s="912"/>
      <c r="CE15" s="912"/>
      <c r="CF15" s="912"/>
      <c r="CG15" s="913"/>
      <c r="CH15" s="918"/>
      <c r="CI15" s="919"/>
      <c r="CJ15" s="919"/>
      <c r="CK15" s="919"/>
      <c r="CL15" s="929"/>
      <c r="CM15" s="918"/>
      <c r="CN15" s="919"/>
      <c r="CO15" s="919"/>
      <c r="CP15" s="919"/>
      <c r="CQ15" s="929"/>
      <c r="CR15" s="918"/>
      <c r="CS15" s="919"/>
      <c r="CT15" s="919"/>
      <c r="CU15" s="919"/>
      <c r="CV15" s="929"/>
      <c r="CW15" s="918"/>
      <c r="CX15" s="919"/>
      <c r="CY15" s="919"/>
      <c r="CZ15" s="919"/>
      <c r="DA15" s="929"/>
      <c r="DB15" s="918"/>
      <c r="DC15" s="919"/>
      <c r="DD15" s="919"/>
      <c r="DE15" s="919"/>
      <c r="DF15" s="929"/>
      <c r="DG15" s="918"/>
      <c r="DH15" s="919"/>
      <c r="DI15" s="919"/>
      <c r="DJ15" s="919"/>
      <c r="DK15" s="929"/>
      <c r="DL15" s="918"/>
      <c r="DM15" s="919"/>
      <c r="DN15" s="919"/>
      <c r="DO15" s="919"/>
      <c r="DP15" s="929"/>
      <c r="DQ15" s="918"/>
      <c r="DR15" s="919"/>
      <c r="DS15" s="919"/>
      <c r="DT15" s="919"/>
      <c r="DU15" s="929"/>
      <c r="DV15" s="911"/>
      <c r="DW15" s="912"/>
      <c r="DX15" s="912"/>
      <c r="DY15" s="912"/>
      <c r="DZ15" s="930"/>
      <c r="EA15" s="67"/>
    </row>
    <row r="16" spans="1:131" s="47" customFormat="1" ht="26.25" customHeight="1" x14ac:dyDescent="0.2">
      <c r="A16" s="52">
        <v>10</v>
      </c>
      <c r="B16" s="911"/>
      <c r="C16" s="912"/>
      <c r="D16" s="912"/>
      <c r="E16" s="912"/>
      <c r="F16" s="912"/>
      <c r="G16" s="912"/>
      <c r="H16" s="912"/>
      <c r="I16" s="912"/>
      <c r="J16" s="912"/>
      <c r="K16" s="912"/>
      <c r="L16" s="912"/>
      <c r="M16" s="912"/>
      <c r="N16" s="912"/>
      <c r="O16" s="912"/>
      <c r="P16" s="913"/>
      <c r="Q16" s="914"/>
      <c r="R16" s="915"/>
      <c r="S16" s="915"/>
      <c r="T16" s="915"/>
      <c r="U16" s="915"/>
      <c r="V16" s="915"/>
      <c r="W16" s="915"/>
      <c r="X16" s="915"/>
      <c r="Y16" s="915"/>
      <c r="Z16" s="915"/>
      <c r="AA16" s="915"/>
      <c r="AB16" s="915"/>
      <c r="AC16" s="915"/>
      <c r="AD16" s="915"/>
      <c r="AE16" s="921"/>
      <c r="AF16" s="941"/>
      <c r="AG16" s="919"/>
      <c r="AH16" s="919"/>
      <c r="AI16" s="919"/>
      <c r="AJ16" s="942"/>
      <c r="AK16" s="920"/>
      <c r="AL16" s="915"/>
      <c r="AM16" s="915"/>
      <c r="AN16" s="915"/>
      <c r="AO16" s="915"/>
      <c r="AP16" s="915"/>
      <c r="AQ16" s="915"/>
      <c r="AR16" s="915"/>
      <c r="AS16" s="915"/>
      <c r="AT16" s="915"/>
      <c r="AU16" s="916"/>
      <c r="AV16" s="916"/>
      <c r="AW16" s="916"/>
      <c r="AX16" s="916"/>
      <c r="AY16" s="917"/>
      <c r="AZ16" s="56"/>
      <c r="BA16" s="56"/>
      <c r="BB16" s="56"/>
      <c r="BC16" s="56"/>
      <c r="BD16" s="56"/>
      <c r="BE16" s="67"/>
      <c r="BF16" s="67"/>
      <c r="BG16" s="67"/>
      <c r="BH16" s="67"/>
      <c r="BI16" s="67"/>
      <c r="BJ16" s="67"/>
      <c r="BK16" s="67"/>
      <c r="BL16" s="67"/>
      <c r="BM16" s="67"/>
      <c r="BN16" s="67"/>
      <c r="BO16" s="67"/>
      <c r="BP16" s="67"/>
      <c r="BQ16" s="52">
        <v>10</v>
      </c>
      <c r="BR16" s="72"/>
      <c r="BS16" s="911"/>
      <c r="BT16" s="912"/>
      <c r="BU16" s="912"/>
      <c r="BV16" s="912"/>
      <c r="BW16" s="912"/>
      <c r="BX16" s="912"/>
      <c r="BY16" s="912"/>
      <c r="BZ16" s="912"/>
      <c r="CA16" s="912"/>
      <c r="CB16" s="912"/>
      <c r="CC16" s="912"/>
      <c r="CD16" s="912"/>
      <c r="CE16" s="912"/>
      <c r="CF16" s="912"/>
      <c r="CG16" s="913"/>
      <c r="CH16" s="918"/>
      <c r="CI16" s="919"/>
      <c r="CJ16" s="919"/>
      <c r="CK16" s="919"/>
      <c r="CL16" s="929"/>
      <c r="CM16" s="918"/>
      <c r="CN16" s="919"/>
      <c r="CO16" s="919"/>
      <c r="CP16" s="919"/>
      <c r="CQ16" s="929"/>
      <c r="CR16" s="918"/>
      <c r="CS16" s="919"/>
      <c r="CT16" s="919"/>
      <c r="CU16" s="919"/>
      <c r="CV16" s="929"/>
      <c r="CW16" s="918"/>
      <c r="CX16" s="919"/>
      <c r="CY16" s="919"/>
      <c r="CZ16" s="919"/>
      <c r="DA16" s="929"/>
      <c r="DB16" s="918"/>
      <c r="DC16" s="919"/>
      <c r="DD16" s="919"/>
      <c r="DE16" s="919"/>
      <c r="DF16" s="929"/>
      <c r="DG16" s="918"/>
      <c r="DH16" s="919"/>
      <c r="DI16" s="919"/>
      <c r="DJ16" s="919"/>
      <c r="DK16" s="929"/>
      <c r="DL16" s="918"/>
      <c r="DM16" s="919"/>
      <c r="DN16" s="919"/>
      <c r="DO16" s="919"/>
      <c r="DP16" s="929"/>
      <c r="DQ16" s="918"/>
      <c r="DR16" s="919"/>
      <c r="DS16" s="919"/>
      <c r="DT16" s="919"/>
      <c r="DU16" s="929"/>
      <c r="DV16" s="911"/>
      <c r="DW16" s="912"/>
      <c r="DX16" s="912"/>
      <c r="DY16" s="912"/>
      <c r="DZ16" s="930"/>
      <c r="EA16" s="67"/>
    </row>
    <row r="17" spans="1:131" s="47" customFormat="1" ht="26.25" customHeight="1" x14ac:dyDescent="0.2">
      <c r="A17" s="52">
        <v>11</v>
      </c>
      <c r="B17" s="911"/>
      <c r="C17" s="912"/>
      <c r="D17" s="912"/>
      <c r="E17" s="912"/>
      <c r="F17" s="912"/>
      <c r="G17" s="912"/>
      <c r="H17" s="912"/>
      <c r="I17" s="912"/>
      <c r="J17" s="912"/>
      <c r="K17" s="912"/>
      <c r="L17" s="912"/>
      <c r="M17" s="912"/>
      <c r="N17" s="912"/>
      <c r="O17" s="912"/>
      <c r="P17" s="913"/>
      <c r="Q17" s="914"/>
      <c r="R17" s="915"/>
      <c r="S17" s="915"/>
      <c r="T17" s="915"/>
      <c r="U17" s="915"/>
      <c r="V17" s="915"/>
      <c r="W17" s="915"/>
      <c r="X17" s="915"/>
      <c r="Y17" s="915"/>
      <c r="Z17" s="915"/>
      <c r="AA17" s="915"/>
      <c r="AB17" s="915"/>
      <c r="AC17" s="915"/>
      <c r="AD17" s="915"/>
      <c r="AE17" s="921"/>
      <c r="AF17" s="941"/>
      <c r="AG17" s="919"/>
      <c r="AH17" s="919"/>
      <c r="AI17" s="919"/>
      <c r="AJ17" s="942"/>
      <c r="AK17" s="920"/>
      <c r="AL17" s="915"/>
      <c r="AM17" s="915"/>
      <c r="AN17" s="915"/>
      <c r="AO17" s="915"/>
      <c r="AP17" s="915"/>
      <c r="AQ17" s="915"/>
      <c r="AR17" s="915"/>
      <c r="AS17" s="915"/>
      <c r="AT17" s="915"/>
      <c r="AU17" s="916"/>
      <c r="AV17" s="916"/>
      <c r="AW17" s="916"/>
      <c r="AX17" s="916"/>
      <c r="AY17" s="917"/>
      <c r="AZ17" s="56"/>
      <c r="BA17" s="56"/>
      <c r="BB17" s="56"/>
      <c r="BC17" s="56"/>
      <c r="BD17" s="56"/>
      <c r="BE17" s="67"/>
      <c r="BF17" s="67"/>
      <c r="BG17" s="67"/>
      <c r="BH17" s="67"/>
      <c r="BI17" s="67"/>
      <c r="BJ17" s="67"/>
      <c r="BK17" s="67"/>
      <c r="BL17" s="67"/>
      <c r="BM17" s="67"/>
      <c r="BN17" s="67"/>
      <c r="BO17" s="67"/>
      <c r="BP17" s="67"/>
      <c r="BQ17" s="52">
        <v>11</v>
      </c>
      <c r="BR17" s="72"/>
      <c r="BS17" s="911"/>
      <c r="BT17" s="912"/>
      <c r="BU17" s="912"/>
      <c r="BV17" s="912"/>
      <c r="BW17" s="912"/>
      <c r="BX17" s="912"/>
      <c r="BY17" s="912"/>
      <c r="BZ17" s="912"/>
      <c r="CA17" s="912"/>
      <c r="CB17" s="912"/>
      <c r="CC17" s="912"/>
      <c r="CD17" s="912"/>
      <c r="CE17" s="912"/>
      <c r="CF17" s="912"/>
      <c r="CG17" s="913"/>
      <c r="CH17" s="918"/>
      <c r="CI17" s="919"/>
      <c r="CJ17" s="919"/>
      <c r="CK17" s="919"/>
      <c r="CL17" s="929"/>
      <c r="CM17" s="918"/>
      <c r="CN17" s="919"/>
      <c r="CO17" s="919"/>
      <c r="CP17" s="919"/>
      <c r="CQ17" s="929"/>
      <c r="CR17" s="918"/>
      <c r="CS17" s="919"/>
      <c r="CT17" s="919"/>
      <c r="CU17" s="919"/>
      <c r="CV17" s="929"/>
      <c r="CW17" s="918"/>
      <c r="CX17" s="919"/>
      <c r="CY17" s="919"/>
      <c r="CZ17" s="919"/>
      <c r="DA17" s="929"/>
      <c r="DB17" s="918"/>
      <c r="DC17" s="919"/>
      <c r="DD17" s="919"/>
      <c r="DE17" s="919"/>
      <c r="DF17" s="929"/>
      <c r="DG17" s="918"/>
      <c r="DH17" s="919"/>
      <c r="DI17" s="919"/>
      <c r="DJ17" s="919"/>
      <c r="DK17" s="929"/>
      <c r="DL17" s="918"/>
      <c r="DM17" s="919"/>
      <c r="DN17" s="919"/>
      <c r="DO17" s="919"/>
      <c r="DP17" s="929"/>
      <c r="DQ17" s="918"/>
      <c r="DR17" s="919"/>
      <c r="DS17" s="919"/>
      <c r="DT17" s="919"/>
      <c r="DU17" s="929"/>
      <c r="DV17" s="911"/>
      <c r="DW17" s="912"/>
      <c r="DX17" s="912"/>
      <c r="DY17" s="912"/>
      <c r="DZ17" s="930"/>
      <c r="EA17" s="67"/>
    </row>
    <row r="18" spans="1:131" s="47" customFormat="1" ht="26.25" customHeight="1" x14ac:dyDescent="0.2">
      <c r="A18" s="52">
        <v>12</v>
      </c>
      <c r="B18" s="911"/>
      <c r="C18" s="912"/>
      <c r="D18" s="912"/>
      <c r="E18" s="912"/>
      <c r="F18" s="912"/>
      <c r="G18" s="912"/>
      <c r="H18" s="912"/>
      <c r="I18" s="912"/>
      <c r="J18" s="912"/>
      <c r="K18" s="912"/>
      <c r="L18" s="912"/>
      <c r="M18" s="912"/>
      <c r="N18" s="912"/>
      <c r="O18" s="912"/>
      <c r="P18" s="913"/>
      <c r="Q18" s="914"/>
      <c r="R18" s="915"/>
      <c r="S18" s="915"/>
      <c r="T18" s="915"/>
      <c r="U18" s="915"/>
      <c r="V18" s="915"/>
      <c r="W18" s="915"/>
      <c r="X18" s="915"/>
      <c r="Y18" s="915"/>
      <c r="Z18" s="915"/>
      <c r="AA18" s="915"/>
      <c r="AB18" s="915"/>
      <c r="AC18" s="915"/>
      <c r="AD18" s="915"/>
      <c r="AE18" s="921"/>
      <c r="AF18" s="941"/>
      <c r="AG18" s="919"/>
      <c r="AH18" s="919"/>
      <c r="AI18" s="919"/>
      <c r="AJ18" s="942"/>
      <c r="AK18" s="920"/>
      <c r="AL18" s="915"/>
      <c r="AM18" s="915"/>
      <c r="AN18" s="915"/>
      <c r="AO18" s="915"/>
      <c r="AP18" s="915"/>
      <c r="AQ18" s="915"/>
      <c r="AR18" s="915"/>
      <c r="AS18" s="915"/>
      <c r="AT18" s="915"/>
      <c r="AU18" s="916"/>
      <c r="AV18" s="916"/>
      <c r="AW18" s="916"/>
      <c r="AX18" s="916"/>
      <c r="AY18" s="917"/>
      <c r="AZ18" s="56"/>
      <c r="BA18" s="56"/>
      <c r="BB18" s="56"/>
      <c r="BC18" s="56"/>
      <c r="BD18" s="56"/>
      <c r="BE18" s="67"/>
      <c r="BF18" s="67"/>
      <c r="BG18" s="67"/>
      <c r="BH18" s="67"/>
      <c r="BI18" s="67"/>
      <c r="BJ18" s="67"/>
      <c r="BK18" s="67"/>
      <c r="BL18" s="67"/>
      <c r="BM18" s="67"/>
      <c r="BN18" s="67"/>
      <c r="BO18" s="67"/>
      <c r="BP18" s="67"/>
      <c r="BQ18" s="52">
        <v>12</v>
      </c>
      <c r="BR18" s="72"/>
      <c r="BS18" s="911"/>
      <c r="BT18" s="912"/>
      <c r="BU18" s="912"/>
      <c r="BV18" s="912"/>
      <c r="BW18" s="912"/>
      <c r="BX18" s="912"/>
      <c r="BY18" s="912"/>
      <c r="BZ18" s="912"/>
      <c r="CA18" s="912"/>
      <c r="CB18" s="912"/>
      <c r="CC18" s="912"/>
      <c r="CD18" s="912"/>
      <c r="CE18" s="912"/>
      <c r="CF18" s="912"/>
      <c r="CG18" s="913"/>
      <c r="CH18" s="918"/>
      <c r="CI18" s="919"/>
      <c r="CJ18" s="919"/>
      <c r="CK18" s="919"/>
      <c r="CL18" s="929"/>
      <c r="CM18" s="918"/>
      <c r="CN18" s="919"/>
      <c r="CO18" s="919"/>
      <c r="CP18" s="919"/>
      <c r="CQ18" s="929"/>
      <c r="CR18" s="918"/>
      <c r="CS18" s="919"/>
      <c r="CT18" s="919"/>
      <c r="CU18" s="919"/>
      <c r="CV18" s="929"/>
      <c r="CW18" s="918"/>
      <c r="CX18" s="919"/>
      <c r="CY18" s="919"/>
      <c r="CZ18" s="919"/>
      <c r="DA18" s="929"/>
      <c r="DB18" s="918"/>
      <c r="DC18" s="919"/>
      <c r="DD18" s="919"/>
      <c r="DE18" s="919"/>
      <c r="DF18" s="929"/>
      <c r="DG18" s="918"/>
      <c r="DH18" s="919"/>
      <c r="DI18" s="919"/>
      <c r="DJ18" s="919"/>
      <c r="DK18" s="929"/>
      <c r="DL18" s="918"/>
      <c r="DM18" s="919"/>
      <c r="DN18" s="919"/>
      <c r="DO18" s="919"/>
      <c r="DP18" s="929"/>
      <c r="DQ18" s="918"/>
      <c r="DR18" s="919"/>
      <c r="DS18" s="919"/>
      <c r="DT18" s="919"/>
      <c r="DU18" s="929"/>
      <c r="DV18" s="911"/>
      <c r="DW18" s="912"/>
      <c r="DX18" s="912"/>
      <c r="DY18" s="912"/>
      <c r="DZ18" s="930"/>
      <c r="EA18" s="67"/>
    </row>
    <row r="19" spans="1:131" s="47" customFormat="1" ht="26.25" customHeight="1" x14ac:dyDescent="0.2">
      <c r="A19" s="52">
        <v>13</v>
      </c>
      <c r="B19" s="911"/>
      <c r="C19" s="912"/>
      <c r="D19" s="912"/>
      <c r="E19" s="912"/>
      <c r="F19" s="912"/>
      <c r="G19" s="912"/>
      <c r="H19" s="912"/>
      <c r="I19" s="912"/>
      <c r="J19" s="912"/>
      <c r="K19" s="912"/>
      <c r="L19" s="912"/>
      <c r="M19" s="912"/>
      <c r="N19" s="912"/>
      <c r="O19" s="912"/>
      <c r="P19" s="913"/>
      <c r="Q19" s="914"/>
      <c r="R19" s="915"/>
      <c r="S19" s="915"/>
      <c r="T19" s="915"/>
      <c r="U19" s="915"/>
      <c r="V19" s="915"/>
      <c r="W19" s="915"/>
      <c r="X19" s="915"/>
      <c r="Y19" s="915"/>
      <c r="Z19" s="915"/>
      <c r="AA19" s="915"/>
      <c r="AB19" s="915"/>
      <c r="AC19" s="915"/>
      <c r="AD19" s="915"/>
      <c r="AE19" s="921"/>
      <c r="AF19" s="941"/>
      <c r="AG19" s="919"/>
      <c r="AH19" s="919"/>
      <c r="AI19" s="919"/>
      <c r="AJ19" s="942"/>
      <c r="AK19" s="920"/>
      <c r="AL19" s="915"/>
      <c r="AM19" s="915"/>
      <c r="AN19" s="915"/>
      <c r="AO19" s="915"/>
      <c r="AP19" s="915"/>
      <c r="AQ19" s="915"/>
      <c r="AR19" s="915"/>
      <c r="AS19" s="915"/>
      <c r="AT19" s="915"/>
      <c r="AU19" s="916"/>
      <c r="AV19" s="916"/>
      <c r="AW19" s="916"/>
      <c r="AX19" s="916"/>
      <c r="AY19" s="917"/>
      <c r="AZ19" s="56"/>
      <c r="BA19" s="56"/>
      <c r="BB19" s="56"/>
      <c r="BC19" s="56"/>
      <c r="BD19" s="56"/>
      <c r="BE19" s="67"/>
      <c r="BF19" s="67"/>
      <c r="BG19" s="67"/>
      <c r="BH19" s="67"/>
      <c r="BI19" s="67"/>
      <c r="BJ19" s="67"/>
      <c r="BK19" s="67"/>
      <c r="BL19" s="67"/>
      <c r="BM19" s="67"/>
      <c r="BN19" s="67"/>
      <c r="BO19" s="67"/>
      <c r="BP19" s="67"/>
      <c r="BQ19" s="52">
        <v>13</v>
      </c>
      <c r="BR19" s="72"/>
      <c r="BS19" s="911"/>
      <c r="BT19" s="912"/>
      <c r="BU19" s="912"/>
      <c r="BV19" s="912"/>
      <c r="BW19" s="912"/>
      <c r="BX19" s="912"/>
      <c r="BY19" s="912"/>
      <c r="BZ19" s="912"/>
      <c r="CA19" s="912"/>
      <c r="CB19" s="912"/>
      <c r="CC19" s="912"/>
      <c r="CD19" s="912"/>
      <c r="CE19" s="912"/>
      <c r="CF19" s="912"/>
      <c r="CG19" s="913"/>
      <c r="CH19" s="918"/>
      <c r="CI19" s="919"/>
      <c r="CJ19" s="919"/>
      <c r="CK19" s="919"/>
      <c r="CL19" s="929"/>
      <c r="CM19" s="918"/>
      <c r="CN19" s="919"/>
      <c r="CO19" s="919"/>
      <c r="CP19" s="919"/>
      <c r="CQ19" s="929"/>
      <c r="CR19" s="918"/>
      <c r="CS19" s="919"/>
      <c r="CT19" s="919"/>
      <c r="CU19" s="919"/>
      <c r="CV19" s="929"/>
      <c r="CW19" s="918"/>
      <c r="CX19" s="919"/>
      <c r="CY19" s="919"/>
      <c r="CZ19" s="919"/>
      <c r="DA19" s="929"/>
      <c r="DB19" s="918"/>
      <c r="DC19" s="919"/>
      <c r="DD19" s="919"/>
      <c r="DE19" s="919"/>
      <c r="DF19" s="929"/>
      <c r="DG19" s="918"/>
      <c r="DH19" s="919"/>
      <c r="DI19" s="919"/>
      <c r="DJ19" s="919"/>
      <c r="DK19" s="929"/>
      <c r="DL19" s="918"/>
      <c r="DM19" s="919"/>
      <c r="DN19" s="919"/>
      <c r="DO19" s="919"/>
      <c r="DP19" s="929"/>
      <c r="DQ19" s="918"/>
      <c r="DR19" s="919"/>
      <c r="DS19" s="919"/>
      <c r="DT19" s="919"/>
      <c r="DU19" s="929"/>
      <c r="DV19" s="911"/>
      <c r="DW19" s="912"/>
      <c r="DX19" s="912"/>
      <c r="DY19" s="912"/>
      <c r="DZ19" s="930"/>
      <c r="EA19" s="67"/>
    </row>
    <row r="20" spans="1:131" s="47" customFormat="1" ht="26.25" customHeight="1" x14ac:dyDescent="0.2">
      <c r="A20" s="52">
        <v>14</v>
      </c>
      <c r="B20" s="911"/>
      <c r="C20" s="912"/>
      <c r="D20" s="912"/>
      <c r="E20" s="912"/>
      <c r="F20" s="912"/>
      <c r="G20" s="912"/>
      <c r="H20" s="912"/>
      <c r="I20" s="912"/>
      <c r="J20" s="912"/>
      <c r="K20" s="912"/>
      <c r="L20" s="912"/>
      <c r="M20" s="912"/>
      <c r="N20" s="912"/>
      <c r="O20" s="912"/>
      <c r="P20" s="913"/>
      <c r="Q20" s="914"/>
      <c r="R20" s="915"/>
      <c r="S20" s="915"/>
      <c r="T20" s="915"/>
      <c r="U20" s="915"/>
      <c r="V20" s="915"/>
      <c r="W20" s="915"/>
      <c r="X20" s="915"/>
      <c r="Y20" s="915"/>
      <c r="Z20" s="915"/>
      <c r="AA20" s="915"/>
      <c r="AB20" s="915"/>
      <c r="AC20" s="915"/>
      <c r="AD20" s="915"/>
      <c r="AE20" s="921"/>
      <c r="AF20" s="941"/>
      <c r="AG20" s="919"/>
      <c r="AH20" s="919"/>
      <c r="AI20" s="919"/>
      <c r="AJ20" s="942"/>
      <c r="AK20" s="920"/>
      <c r="AL20" s="915"/>
      <c r="AM20" s="915"/>
      <c r="AN20" s="915"/>
      <c r="AO20" s="915"/>
      <c r="AP20" s="915"/>
      <c r="AQ20" s="915"/>
      <c r="AR20" s="915"/>
      <c r="AS20" s="915"/>
      <c r="AT20" s="915"/>
      <c r="AU20" s="916"/>
      <c r="AV20" s="916"/>
      <c r="AW20" s="916"/>
      <c r="AX20" s="916"/>
      <c r="AY20" s="917"/>
      <c r="AZ20" s="56"/>
      <c r="BA20" s="56"/>
      <c r="BB20" s="56"/>
      <c r="BC20" s="56"/>
      <c r="BD20" s="56"/>
      <c r="BE20" s="67"/>
      <c r="BF20" s="67"/>
      <c r="BG20" s="67"/>
      <c r="BH20" s="67"/>
      <c r="BI20" s="67"/>
      <c r="BJ20" s="67"/>
      <c r="BK20" s="67"/>
      <c r="BL20" s="67"/>
      <c r="BM20" s="67"/>
      <c r="BN20" s="67"/>
      <c r="BO20" s="67"/>
      <c r="BP20" s="67"/>
      <c r="BQ20" s="52">
        <v>14</v>
      </c>
      <c r="BR20" s="72"/>
      <c r="BS20" s="911"/>
      <c r="BT20" s="912"/>
      <c r="BU20" s="912"/>
      <c r="BV20" s="912"/>
      <c r="BW20" s="912"/>
      <c r="BX20" s="912"/>
      <c r="BY20" s="912"/>
      <c r="BZ20" s="912"/>
      <c r="CA20" s="912"/>
      <c r="CB20" s="912"/>
      <c r="CC20" s="912"/>
      <c r="CD20" s="912"/>
      <c r="CE20" s="912"/>
      <c r="CF20" s="912"/>
      <c r="CG20" s="913"/>
      <c r="CH20" s="918"/>
      <c r="CI20" s="919"/>
      <c r="CJ20" s="919"/>
      <c r="CK20" s="919"/>
      <c r="CL20" s="929"/>
      <c r="CM20" s="918"/>
      <c r="CN20" s="919"/>
      <c r="CO20" s="919"/>
      <c r="CP20" s="919"/>
      <c r="CQ20" s="929"/>
      <c r="CR20" s="918"/>
      <c r="CS20" s="919"/>
      <c r="CT20" s="919"/>
      <c r="CU20" s="919"/>
      <c r="CV20" s="929"/>
      <c r="CW20" s="918"/>
      <c r="CX20" s="919"/>
      <c r="CY20" s="919"/>
      <c r="CZ20" s="919"/>
      <c r="DA20" s="929"/>
      <c r="DB20" s="918"/>
      <c r="DC20" s="919"/>
      <c r="DD20" s="919"/>
      <c r="DE20" s="919"/>
      <c r="DF20" s="929"/>
      <c r="DG20" s="918"/>
      <c r="DH20" s="919"/>
      <c r="DI20" s="919"/>
      <c r="DJ20" s="919"/>
      <c r="DK20" s="929"/>
      <c r="DL20" s="918"/>
      <c r="DM20" s="919"/>
      <c r="DN20" s="919"/>
      <c r="DO20" s="919"/>
      <c r="DP20" s="929"/>
      <c r="DQ20" s="918"/>
      <c r="DR20" s="919"/>
      <c r="DS20" s="919"/>
      <c r="DT20" s="919"/>
      <c r="DU20" s="929"/>
      <c r="DV20" s="911"/>
      <c r="DW20" s="912"/>
      <c r="DX20" s="912"/>
      <c r="DY20" s="912"/>
      <c r="DZ20" s="930"/>
      <c r="EA20" s="67"/>
    </row>
    <row r="21" spans="1:131" s="47" customFormat="1" ht="26.25" customHeight="1" x14ac:dyDescent="0.2">
      <c r="A21" s="52">
        <v>15</v>
      </c>
      <c r="B21" s="911"/>
      <c r="C21" s="912"/>
      <c r="D21" s="912"/>
      <c r="E21" s="912"/>
      <c r="F21" s="912"/>
      <c r="G21" s="912"/>
      <c r="H21" s="912"/>
      <c r="I21" s="912"/>
      <c r="J21" s="912"/>
      <c r="K21" s="912"/>
      <c r="L21" s="912"/>
      <c r="M21" s="912"/>
      <c r="N21" s="912"/>
      <c r="O21" s="912"/>
      <c r="P21" s="913"/>
      <c r="Q21" s="914"/>
      <c r="R21" s="915"/>
      <c r="S21" s="915"/>
      <c r="T21" s="915"/>
      <c r="U21" s="915"/>
      <c r="V21" s="915"/>
      <c r="W21" s="915"/>
      <c r="X21" s="915"/>
      <c r="Y21" s="915"/>
      <c r="Z21" s="915"/>
      <c r="AA21" s="915"/>
      <c r="AB21" s="915"/>
      <c r="AC21" s="915"/>
      <c r="AD21" s="915"/>
      <c r="AE21" s="921"/>
      <c r="AF21" s="941"/>
      <c r="AG21" s="919"/>
      <c r="AH21" s="919"/>
      <c r="AI21" s="919"/>
      <c r="AJ21" s="942"/>
      <c r="AK21" s="920"/>
      <c r="AL21" s="915"/>
      <c r="AM21" s="915"/>
      <c r="AN21" s="915"/>
      <c r="AO21" s="915"/>
      <c r="AP21" s="915"/>
      <c r="AQ21" s="915"/>
      <c r="AR21" s="915"/>
      <c r="AS21" s="915"/>
      <c r="AT21" s="915"/>
      <c r="AU21" s="916"/>
      <c r="AV21" s="916"/>
      <c r="AW21" s="916"/>
      <c r="AX21" s="916"/>
      <c r="AY21" s="917"/>
      <c r="AZ21" s="56"/>
      <c r="BA21" s="56"/>
      <c r="BB21" s="56"/>
      <c r="BC21" s="56"/>
      <c r="BD21" s="56"/>
      <c r="BE21" s="67"/>
      <c r="BF21" s="67"/>
      <c r="BG21" s="67"/>
      <c r="BH21" s="67"/>
      <c r="BI21" s="67"/>
      <c r="BJ21" s="67"/>
      <c r="BK21" s="67"/>
      <c r="BL21" s="67"/>
      <c r="BM21" s="67"/>
      <c r="BN21" s="67"/>
      <c r="BO21" s="67"/>
      <c r="BP21" s="67"/>
      <c r="BQ21" s="52">
        <v>15</v>
      </c>
      <c r="BR21" s="72"/>
      <c r="BS21" s="911"/>
      <c r="BT21" s="912"/>
      <c r="BU21" s="912"/>
      <c r="BV21" s="912"/>
      <c r="BW21" s="912"/>
      <c r="BX21" s="912"/>
      <c r="BY21" s="912"/>
      <c r="BZ21" s="912"/>
      <c r="CA21" s="912"/>
      <c r="CB21" s="912"/>
      <c r="CC21" s="912"/>
      <c r="CD21" s="912"/>
      <c r="CE21" s="912"/>
      <c r="CF21" s="912"/>
      <c r="CG21" s="913"/>
      <c r="CH21" s="918"/>
      <c r="CI21" s="919"/>
      <c r="CJ21" s="919"/>
      <c r="CK21" s="919"/>
      <c r="CL21" s="929"/>
      <c r="CM21" s="918"/>
      <c r="CN21" s="919"/>
      <c r="CO21" s="919"/>
      <c r="CP21" s="919"/>
      <c r="CQ21" s="929"/>
      <c r="CR21" s="918"/>
      <c r="CS21" s="919"/>
      <c r="CT21" s="919"/>
      <c r="CU21" s="919"/>
      <c r="CV21" s="929"/>
      <c r="CW21" s="918"/>
      <c r="CX21" s="919"/>
      <c r="CY21" s="919"/>
      <c r="CZ21" s="919"/>
      <c r="DA21" s="929"/>
      <c r="DB21" s="918"/>
      <c r="DC21" s="919"/>
      <c r="DD21" s="919"/>
      <c r="DE21" s="919"/>
      <c r="DF21" s="929"/>
      <c r="DG21" s="918"/>
      <c r="DH21" s="919"/>
      <c r="DI21" s="919"/>
      <c r="DJ21" s="919"/>
      <c r="DK21" s="929"/>
      <c r="DL21" s="918"/>
      <c r="DM21" s="919"/>
      <c r="DN21" s="919"/>
      <c r="DO21" s="919"/>
      <c r="DP21" s="929"/>
      <c r="DQ21" s="918"/>
      <c r="DR21" s="919"/>
      <c r="DS21" s="919"/>
      <c r="DT21" s="919"/>
      <c r="DU21" s="929"/>
      <c r="DV21" s="911"/>
      <c r="DW21" s="912"/>
      <c r="DX21" s="912"/>
      <c r="DY21" s="912"/>
      <c r="DZ21" s="930"/>
      <c r="EA21" s="67"/>
    </row>
    <row r="22" spans="1:131" s="47" customFormat="1" ht="26.25" customHeight="1" x14ac:dyDescent="0.2">
      <c r="A22" s="52">
        <v>16</v>
      </c>
      <c r="B22" s="911"/>
      <c r="C22" s="912"/>
      <c r="D22" s="912"/>
      <c r="E22" s="912"/>
      <c r="F22" s="912"/>
      <c r="G22" s="912"/>
      <c r="H22" s="912"/>
      <c r="I22" s="912"/>
      <c r="J22" s="912"/>
      <c r="K22" s="912"/>
      <c r="L22" s="912"/>
      <c r="M22" s="912"/>
      <c r="N22" s="912"/>
      <c r="O22" s="912"/>
      <c r="P22" s="913"/>
      <c r="Q22" s="962"/>
      <c r="R22" s="963"/>
      <c r="S22" s="963"/>
      <c r="T22" s="963"/>
      <c r="U22" s="963"/>
      <c r="V22" s="963"/>
      <c r="W22" s="963"/>
      <c r="X22" s="963"/>
      <c r="Y22" s="963"/>
      <c r="Z22" s="963"/>
      <c r="AA22" s="963"/>
      <c r="AB22" s="963"/>
      <c r="AC22" s="963"/>
      <c r="AD22" s="963"/>
      <c r="AE22" s="964"/>
      <c r="AF22" s="941"/>
      <c r="AG22" s="919"/>
      <c r="AH22" s="919"/>
      <c r="AI22" s="919"/>
      <c r="AJ22" s="942"/>
      <c r="AK22" s="965"/>
      <c r="AL22" s="963"/>
      <c r="AM22" s="963"/>
      <c r="AN22" s="963"/>
      <c r="AO22" s="963"/>
      <c r="AP22" s="963"/>
      <c r="AQ22" s="963"/>
      <c r="AR22" s="963"/>
      <c r="AS22" s="963"/>
      <c r="AT22" s="963"/>
      <c r="AU22" s="966"/>
      <c r="AV22" s="966"/>
      <c r="AW22" s="966"/>
      <c r="AX22" s="966"/>
      <c r="AY22" s="967"/>
      <c r="AZ22" s="946" t="s">
        <v>453</v>
      </c>
      <c r="BA22" s="946"/>
      <c r="BB22" s="946"/>
      <c r="BC22" s="946"/>
      <c r="BD22" s="947"/>
      <c r="BE22" s="67"/>
      <c r="BF22" s="67"/>
      <c r="BG22" s="67"/>
      <c r="BH22" s="67"/>
      <c r="BI22" s="67"/>
      <c r="BJ22" s="67"/>
      <c r="BK22" s="67"/>
      <c r="BL22" s="67"/>
      <c r="BM22" s="67"/>
      <c r="BN22" s="67"/>
      <c r="BO22" s="67"/>
      <c r="BP22" s="67"/>
      <c r="BQ22" s="52">
        <v>16</v>
      </c>
      <c r="BR22" s="72"/>
      <c r="BS22" s="911"/>
      <c r="BT22" s="912"/>
      <c r="BU22" s="912"/>
      <c r="BV22" s="912"/>
      <c r="BW22" s="912"/>
      <c r="BX22" s="912"/>
      <c r="BY22" s="912"/>
      <c r="BZ22" s="912"/>
      <c r="CA22" s="912"/>
      <c r="CB22" s="912"/>
      <c r="CC22" s="912"/>
      <c r="CD22" s="912"/>
      <c r="CE22" s="912"/>
      <c r="CF22" s="912"/>
      <c r="CG22" s="913"/>
      <c r="CH22" s="918"/>
      <c r="CI22" s="919"/>
      <c r="CJ22" s="919"/>
      <c r="CK22" s="919"/>
      <c r="CL22" s="929"/>
      <c r="CM22" s="918"/>
      <c r="CN22" s="919"/>
      <c r="CO22" s="919"/>
      <c r="CP22" s="919"/>
      <c r="CQ22" s="929"/>
      <c r="CR22" s="918"/>
      <c r="CS22" s="919"/>
      <c r="CT22" s="919"/>
      <c r="CU22" s="919"/>
      <c r="CV22" s="929"/>
      <c r="CW22" s="918"/>
      <c r="CX22" s="919"/>
      <c r="CY22" s="919"/>
      <c r="CZ22" s="919"/>
      <c r="DA22" s="929"/>
      <c r="DB22" s="918"/>
      <c r="DC22" s="919"/>
      <c r="DD22" s="919"/>
      <c r="DE22" s="919"/>
      <c r="DF22" s="929"/>
      <c r="DG22" s="918"/>
      <c r="DH22" s="919"/>
      <c r="DI22" s="919"/>
      <c r="DJ22" s="919"/>
      <c r="DK22" s="929"/>
      <c r="DL22" s="918"/>
      <c r="DM22" s="919"/>
      <c r="DN22" s="919"/>
      <c r="DO22" s="919"/>
      <c r="DP22" s="929"/>
      <c r="DQ22" s="918"/>
      <c r="DR22" s="919"/>
      <c r="DS22" s="919"/>
      <c r="DT22" s="919"/>
      <c r="DU22" s="929"/>
      <c r="DV22" s="911"/>
      <c r="DW22" s="912"/>
      <c r="DX22" s="912"/>
      <c r="DY22" s="912"/>
      <c r="DZ22" s="930"/>
      <c r="EA22" s="67"/>
    </row>
    <row r="23" spans="1:131" s="47" customFormat="1" ht="26.25" customHeight="1" x14ac:dyDescent="0.2">
      <c r="A23" s="53" t="s">
        <v>248</v>
      </c>
      <c r="B23" s="889" t="s">
        <v>297</v>
      </c>
      <c r="C23" s="890"/>
      <c r="D23" s="890"/>
      <c r="E23" s="890"/>
      <c r="F23" s="890"/>
      <c r="G23" s="890"/>
      <c r="H23" s="890"/>
      <c r="I23" s="890"/>
      <c r="J23" s="890"/>
      <c r="K23" s="890"/>
      <c r="L23" s="890"/>
      <c r="M23" s="890"/>
      <c r="N23" s="890"/>
      <c r="O23" s="890"/>
      <c r="P23" s="891"/>
      <c r="Q23" s="960">
        <v>39314</v>
      </c>
      <c r="R23" s="901"/>
      <c r="S23" s="901"/>
      <c r="T23" s="901"/>
      <c r="U23" s="901"/>
      <c r="V23" s="901">
        <v>36988</v>
      </c>
      <c r="W23" s="901"/>
      <c r="X23" s="901"/>
      <c r="Y23" s="901"/>
      <c r="Z23" s="901"/>
      <c r="AA23" s="901">
        <v>2327</v>
      </c>
      <c r="AB23" s="901"/>
      <c r="AC23" s="901"/>
      <c r="AD23" s="901"/>
      <c r="AE23" s="961"/>
      <c r="AF23" s="932">
        <v>2170</v>
      </c>
      <c r="AG23" s="901"/>
      <c r="AH23" s="901"/>
      <c r="AI23" s="901"/>
      <c r="AJ23" s="933"/>
      <c r="AK23" s="934"/>
      <c r="AL23" s="900"/>
      <c r="AM23" s="900"/>
      <c r="AN23" s="900"/>
      <c r="AO23" s="900"/>
      <c r="AP23" s="901">
        <v>44132</v>
      </c>
      <c r="AQ23" s="901"/>
      <c r="AR23" s="901"/>
      <c r="AS23" s="901"/>
      <c r="AT23" s="901"/>
      <c r="AU23" s="902"/>
      <c r="AV23" s="902"/>
      <c r="AW23" s="902"/>
      <c r="AX23" s="902"/>
      <c r="AY23" s="903"/>
      <c r="AZ23" s="936" t="s">
        <v>199</v>
      </c>
      <c r="BA23" s="896"/>
      <c r="BB23" s="896"/>
      <c r="BC23" s="896"/>
      <c r="BD23" s="937"/>
      <c r="BE23" s="67"/>
      <c r="BF23" s="67"/>
      <c r="BG23" s="67"/>
      <c r="BH23" s="67"/>
      <c r="BI23" s="67"/>
      <c r="BJ23" s="67"/>
      <c r="BK23" s="67"/>
      <c r="BL23" s="67"/>
      <c r="BM23" s="67"/>
      <c r="BN23" s="67"/>
      <c r="BO23" s="67"/>
      <c r="BP23" s="67"/>
      <c r="BQ23" s="52">
        <v>17</v>
      </c>
      <c r="BR23" s="72"/>
      <c r="BS23" s="911"/>
      <c r="BT23" s="912"/>
      <c r="BU23" s="912"/>
      <c r="BV23" s="912"/>
      <c r="BW23" s="912"/>
      <c r="BX23" s="912"/>
      <c r="BY23" s="912"/>
      <c r="BZ23" s="912"/>
      <c r="CA23" s="912"/>
      <c r="CB23" s="912"/>
      <c r="CC23" s="912"/>
      <c r="CD23" s="912"/>
      <c r="CE23" s="912"/>
      <c r="CF23" s="912"/>
      <c r="CG23" s="913"/>
      <c r="CH23" s="918"/>
      <c r="CI23" s="919"/>
      <c r="CJ23" s="919"/>
      <c r="CK23" s="919"/>
      <c r="CL23" s="929"/>
      <c r="CM23" s="918"/>
      <c r="CN23" s="919"/>
      <c r="CO23" s="919"/>
      <c r="CP23" s="919"/>
      <c r="CQ23" s="929"/>
      <c r="CR23" s="918"/>
      <c r="CS23" s="919"/>
      <c r="CT23" s="919"/>
      <c r="CU23" s="919"/>
      <c r="CV23" s="929"/>
      <c r="CW23" s="918"/>
      <c r="CX23" s="919"/>
      <c r="CY23" s="919"/>
      <c r="CZ23" s="919"/>
      <c r="DA23" s="929"/>
      <c r="DB23" s="918"/>
      <c r="DC23" s="919"/>
      <c r="DD23" s="919"/>
      <c r="DE23" s="919"/>
      <c r="DF23" s="929"/>
      <c r="DG23" s="918"/>
      <c r="DH23" s="919"/>
      <c r="DI23" s="919"/>
      <c r="DJ23" s="919"/>
      <c r="DK23" s="929"/>
      <c r="DL23" s="918"/>
      <c r="DM23" s="919"/>
      <c r="DN23" s="919"/>
      <c r="DO23" s="919"/>
      <c r="DP23" s="929"/>
      <c r="DQ23" s="918"/>
      <c r="DR23" s="919"/>
      <c r="DS23" s="919"/>
      <c r="DT23" s="919"/>
      <c r="DU23" s="929"/>
      <c r="DV23" s="911"/>
      <c r="DW23" s="912"/>
      <c r="DX23" s="912"/>
      <c r="DY23" s="912"/>
      <c r="DZ23" s="930"/>
      <c r="EA23" s="67"/>
    </row>
    <row r="24" spans="1:131" s="47" customFormat="1" ht="26.25" customHeight="1" x14ac:dyDescent="0.2">
      <c r="A24" s="958" t="s">
        <v>378</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911"/>
      <c r="BT24" s="912"/>
      <c r="BU24" s="912"/>
      <c r="BV24" s="912"/>
      <c r="BW24" s="912"/>
      <c r="BX24" s="912"/>
      <c r="BY24" s="912"/>
      <c r="BZ24" s="912"/>
      <c r="CA24" s="912"/>
      <c r="CB24" s="912"/>
      <c r="CC24" s="912"/>
      <c r="CD24" s="912"/>
      <c r="CE24" s="912"/>
      <c r="CF24" s="912"/>
      <c r="CG24" s="913"/>
      <c r="CH24" s="918"/>
      <c r="CI24" s="919"/>
      <c r="CJ24" s="919"/>
      <c r="CK24" s="919"/>
      <c r="CL24" s="929"/>
      <c r="CM24" s="918"/>
      <c r="CN24" s="919"/>
      <c r="CO24" s="919"/>
      <c r="CP24" s="919"/>
      <c r="CQ24" s="929"/>
      <c r="CR24" s="918"/>
      <c r="CS24" s="919"/>
      <c r="CT24" s="919"/>
      <c r="CU24" s="919"/>
      <c r="CV24" s="929"/>
      <c r="CW24" s="918"/>
      <c r="CX24" s="919"/>
      <c r="CY24" s="919"/>
      <c r="CZ24" s="919"/>
      <c r="DA24" s="929"/>
      <c r="DB24" s="918"/>
      <c r="DC24" s="919"/>
      <c r="DD24" s="919"/>
      <c r="DE24" s="919"/>
      <c r="DF24" s="929"/>
      <c r="DG24" s="918"/>
      <c r="DH24" s="919"/>
      <c r="DI24" s="919"/>
      <c r="DJ24" s="919"/>
      <c r="DK24" s="929"/>
      <c r="DL24" s="918"/>
      <c r="DM24" s="919"/>
      <c r="DN24" s="919"/>
      <c r="DO24" s="919"/>
      <c r="DP24" s="929"/>
      <c r="DQ24" s="918"/>
      <c r="DR24" s="919"/>
      <c r="DS24" s="919"/>
      <c r="DT24" s="919"/>
      <c r="DU24" s="929"/>
      <c r="DV24" s="911"/>
      <c r="DW24" s="912"/>
      <c r="DX24" s="912"/>
      <c r="DY24" s="912"/>
      <c r="DZ24" s="930"/>
      <c r="EA24" s="67"/>
    </row>
    <row r="25" spans="1:131" ht="26.25" customHeight="1" x14ac:dyDescent="0.2">
      <c r="A25" s="959" t="s">
        <v>413</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911"/>
      <c r="BT25" s="912"/>
      <c r="BU25" s="912"/>
      <c r="BV25" s="912"/>
      <c r="BW25" s="912"/>
      <c r="BX25" s="912"/>
      <c r="BY25" s="912"/>
      <c r="BZ25" s="912"/>
      <c r="CA25" s="912"/>
      <c r="CB25" s="912"/>
      <c r="CC25" s="912"/>
      <c r="CD25" s="912"/>
      <c r="CE25" s="912"/>
      <c r="CF25" s="912"/>
      <c r="CG25" s="913"/>
      <c r="CH25" s="918"/>
      <c r="CI25" s="919"/>
      <c r="CJ25" s="919"/>
      <c r="CK25" s="919"/>
      <c r="CL25" s="929"/>
      <c r="CM25" s="918"/>
      <c r="CN25" s="919"/>
      <c r="CO25" s="919"/>
      <c r="CP25" s="919"/>
      <c r="CQ25" s="929"/>
      <c r="CR25" s="918"/>
      <c r="CS25" s="919"/>
      <c r="CT25" s="919"/>
      <c r="CU25" s="919"/>
      <c r="CV25" s="929"/>
      <c r="CW25" s="918"/>
      <c r="CX25" s="919"/>
      <c r="CY25" s="919"/>
      <c r="CZ25" s="919"/>
      <c r="DA25" s="929"/>
      <c r="DB25" s="918"/>
      <c r="DC25" s="919"/>
      <c r="DD25" s="919"/>
      <c r="DE25" s="919"/>
      <c r="DF25" s="929"/>
      <c r="DG25" s="918"/>
      <c r="DH25" s="919"/>
      <c r="DI25" s="919"/>
      <c r="DJ25" s="919"/>
      <c r="DK25" s="929"/>
      <c r="DL25" s="918"/>
      <c r="DM25" s="919"/>
      <c r="DN25" s="919"/>
      <c r="DO25" s="919"/>
      <c r="DP25" s="929"/>
      <c r="DQ25" s="918"/>
      <c r="DR25" s="919"/>
      <c r="DS25" s="919"/>
      <c r="DT25" s="919"/>
      <c r="DU25" s="929"/>
      <c r="DV25" s="911"/>
      <c r="DW25" s="912"/>
      <c r="DX25" s="912"/>
      <c r="DY25" s="912"/>
      <c r="DZ25" s="930"/>
      <c r="EA25" s="48"/>
    </row>
    <row r="26" spans="1:131" ht="26.25" customHeight="1" x14ac:dyDescent="0.2">
      <c r="A26" s="657" t="s">
        <v>436</v>
      </c>
      <c r="B26" s="658"/>
      <c r="C26" s="658"/>
      <c r="D26" s="658"/>
      <c r="E26" s="658"/>
      <c r="F26" s="658"/>
      <c r="G26" s="658"/>
      <c r="H26" s="658"/>
      <c r="I26" s="658"/>
      <c r="J26" s="658"/>
      <c r="K26" s="658"/>
      <c r="L26" s="658"/>
      <c r="M26" s="658"/>
      <c r="N26" s="658"/>
      <c r="O26" s="658"/>
      <c r="P26" s="659"/>
      <c r="Q26" s="649" t="s">
        <v>455</v>
      </c>
      <c r="R26" s="650"/>
      <c r="S26" s="650"/>
      <c r="T26" s="650"/>
      <c r="U26" s="651"/>
      <c r="V26" s="649" t="s">
        <v>456</v>
      </c>
      <c r="W26" s="650"/>
      <c r="X26" s="650"/>
      <c r="Y26" s="650"/>
      <c r="Z26" s="651"/>
      <c r="AA26" s="649" t="s">
        <v>457</v>
      </c>
      <c r="AB26" s="650"/>
      <c r="AC26" s="650"/>
      <c r="AD26" s="650"/>
      <c r="AE26" s="650"/>
      <c r="AF26" s="663" t="s">
        <v>244</v>
      </c>
      <c r="AG26" s="664"/>
      <c r="AH26" s="664"/>
      <c r="AI26" s="664"/>
      <c r="AJ26" s="665"/>
      <c r="AK26" s="650" t="s">
        <v>382</v>
      </c>
      <c r="AL26" s="650"/>
      <c r="AM26" s="650"/>
      <c r="AN26" s="650"/>
      <c r="AO26" s="651"/>
      <c r="AP26" s="649" t="s">
        <v>350</v>
      </c>
      <c r="AQ26" s="650"/>
      <c r="AR26" s="650"/>
      <c r="AS26" s="650"/>
      <c r="AT26" s="651"/>
      <c r="AU26" s="649" t="s">
        <v>458</v>
      </c>
      <c r="AV26" s="650"/>
      <c r="AW26" s="650"/>
      <c r="AX26" s="650"/>
      <c r="AY26" s="651"/>
      <c r="AZ26" s="649" t="s">
        <v>460</v>
      </c>
      <c r="BA26" s="650"/>
      <c r="BB26" s="650"/>
      <c r="BC26" s="650"/>
      <c r="BD26" s="651"/>
      <c r="BE26" s="649" t="s">
        <v>443</v>
      </c>
      <c r="BF26" s="650"/>
      <c r="BG26" s="650"/>
      <c r="BH26" s="650"/>
      <c r="BI26" s="655"/>
      <c r="BJ26" s="56"/>
      <c r="BK26" s="56"/>
      <c r="BL26" s="56"/>
      <c r="BM26" s="56"/>
      <c r="BN26" s="56"/>
      <c r="BO26" s="55"/>
      <c r="BP26" s="55"/>
      <c r="BQ26" s="52">
        <v>20</v>
      </c>
      <c r="BR26" s="72"/>
      <c r="BS26" s="911"/>
      <c r="BT26" s="912"/>
      <c r="BU26" s="912"/>
      <c r="BV26" s="912"/>
      <c r="BW26" s="912"/>
      <c r="BX26" s="912"/>
      <c r="BY26" s="912"/>
      <c r="BZ26" s="912"/>
      <c r="CA26" s="912"/>
      <c r="CB26" s="912"/>
      <c r="CC26" s="912"/>
      <c r="CD26" s="912"/>
      <c r="CE26" s="912"/>
      <c r="CF26" s="912"/>
      <c r="CG26" s="913"/>
      <c r="CH26" s="918"/>
      <c r="CI26" s="919"/>
      <c r="CJ26" s="919"/>
      <c r="CK26" s="919"/>
      <c r="CL26" s="929"/>
      <c r="CM26" s="918"/>
      <c r="CN26" s="919"/>
      <c r="CO26" s="919"/>
      <c r="CP26" s="919"/>
      <c r="CQ26" s="929"/>
      <c r="CR26" s="918"/>
      <c r="CS26" s="919"/>
      <c r="CT26" s="919"/>
      <c r="CU26" s="919"/>
      <c r="CV26" s="929"/>
      <c r="CW26" s="918"/>
      <c r="CX26" s="919"/>
      <c r="CY26" s="919"/>
      <c r="CZ26" s="919"/>
      <c r="DA26" s="929"/>
      <c r="DB26" s="918"/>
      <c r="DC26" s="919"/>
      <c r="DD26" s="919"/>
      <c r="DE26" s="919"/>
      <c r="DF26" s="929"/>
      <c r="DG26" s="918"/>
      <c r="DH26" s="919"/>
      <c r="DI26" s="919"/>
      <c r="DJ26" s="919"/>
      <c r="DK26" s="929"/>
      <c r="DL26" s="918"/>
      <c r="DM26" s="919"/>
      <c r="DN26" s="919"/>
      <c r="DO26" s="919"/>
      <c r="DP26" s="929"/>
      <c r="DQ26" s="918"/>
      <c r="DR26" s="919"/>
      <c r="DS26" s="919"/>
      <c r="DT26" s="919"/>
      <c r="DU26" s="929"/>
      <c r="DV26" s="911"/>
      <c r="DW26" s="912"/>
      <c r="DX26" s="912"/>
      <c r="DY26" s="912"/>
      <c r="DZ26" s="930"/>
      <c r="EA26" s="48"/>
    </row>
    <row r="27" spans="1:131" ht="26.25" customHeight="1" x14ac:dyDescent="0.2">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911"/>
      <c r="BT27" s="912"/>
      <c r="BU27" s="912"/>
      <c r="BV27" s="912"/>
      <c r="BW27" s="912"/>
      <c r="BX27" s="912"/>
      <c r="BY27" s="912"/>
      <c r="BZ27" s="912"/>
      <c r="CA27" s="912"/>
      <c r="CB27" s="912"/>
      <c r="CC27" s="912"/>
      <c r="CD27" s="912"/>
      <c r="CE27" s="912"/>
      <c r="CF27" s="912"/>
      <c r="CG27" s="913"/>
      <c r="CH27" s="918"/>
      <c r="CI27" s="919"/>
      <c r="CJ27" s="919"/>
      <c r="CK27" s="919"/>
      <c r="CL27" s="929"/>
      <c r="CM27" s="918"/>
      <c r="CN27" s="919"/>
      <c r="CO27" s="919"/>
      <c r="CP27" s="919"/>
      <c r="CQ27" s="929"/>
      <c r="CR27" s="918"/>
      <c r="CS27" s="919"/>
      <c r="CT27" s="919"/>
      <c r="CU27" s="919"/>
      <c r="CV27" s="929"/>
      <c r="CW27" s="918"/>
      <c r="CX27" s="919"/>
      <c r="CY27" s="919"/>
      <c r="CZ27" s="919"/>
      <c r="DA27" s="929"/>
      <c r="DB27" s="918"/>
      <c r="DC27" s="919"/>
      <c r="DD27" s="919"/>
      <c r="DE27" s="919"/>
      <c r="DF27" s="929"/>
      <c r="DG27" s="918"/>
      <c r="DH27" s="919"/>
      <c r="DI27" s="919"/>
      <c r="DJ27" s="919"/>
      <c r="DK27" s="929"/>
      <c r="DL27" s="918"/>
      <c r="DM27" s="919"/>
      <c r="DN27" s="919"/>
      <c r="DO27" s="919"/>
      <c r="DP27" s="929"/>
      <c r="DQ27" s="918"/>
      <c r="DR27" s="919"/>
      <c r="DS27" s="919"/>
      <c r="DT27" s="919"/>
      <c r="DU27" s="929"/>
      <c r="DV27" s="911"/>
      <c r="DW27" s="912"/>
      <c r="DX27" s="912"/>
      <c r="DY27" s="912"/>
      <c r="DZ27" s="930"/>
      <c r="EA27" s="48"/>
    </row>
    <row r="28" spans="1:131" ht="26.25" customHeight="1" x14ac:dyDescent="0.2">
      <c r="A28" s="54">
        <v>1</v>
      </c>
      <c r="B28" s="922" t="s">
        <v>461</v>
      </c>
      <c r="C28" s="923"/>
      <c r="D28" s="923"/>
      <c r="E28" s="923"/>
      <c r="F28" s="923"/>
      <c r="G28" s="923"/>
      <c r="H28" s="923"/>
      <c r="I28" s="923"/>
      <c r="J28" s="923"/>
      <c r="K28" s="923"/>
      <c r="L28" s="923"/>
      <c r="M28" s="923"/>
      <c r="N28" s="923"/>
      <c r="O28" s="923"/>
      <c r="P28" s="924"/>
      <c r="Q28" s="949">
        <v>9452</v>
      </c>
      <c r="R28" s="950"/>
      <c r="S28" s="950"/>
      <c r="T28" s="950"/>
      <c r="U28" s="950"/>
      <c r="V28" s="950">
        <v>9340</v>
      </c>
      <c r="W28" s="950"/>
      <c r="X28" s="950"/>
      <c r="Y28" s="950"/>
      <c r="Z28" s="950"/>
      <c r="AA28" s="950">
        <v>113</v>
      </c>
      <c r="AB28" s="950"/>
      <c r="AC28" s="950"/>
      <c r="AD28" s="950"/>
      <c r="AE28" s="951"/>
      <c r="AF28" s="952">
        <v>113</v>
      </c>
      <c r="AG28" s="950"/>
      <c r="AH28" s="950"/>
      <c r="AI28" s="950"/>
      <c r="AJ28" s="953"/>
      <c r="AK28" s="954">
        <v>978</v>
      </c>
      <c r="AL28" s="950"/>
      <c r="AM28" s="950"/>
      <c r="AN28" s="950"/>
      <c r="AO28" s="950"/>
      <c r="AP28" s="950"/>
      <c r="AQ28" s="950"/>
      <c r="AR28" s="950"/>
      <c r="AS28" s="950"/>
      <c r="AT28" s="950"/>
      <c r="AU28" s="950"/>
      <c r="AV28" s="950"/>
      <c r="AW28" s="950"/>
      <c r="AX28" s="950"/>
      <c r="AY28" s="950"/>
      <c r="AZ28" s="955"/>
      <c r="BA28" s="955"/>
      <c r="BB28" s="955"/>
      <c r="BC28" s="955"/>
      <c r="BD28" s="955"/>
      <c r="BE28" s="956"/>
      <c r="BF28" s="956"/>
      <c r="BG28" s="956"/>
      <c r="BH28" s="956"/>
      <c r="BI28" s="957"/>
      <c r="BJ28" s="56"/>
      <c r="BK28" s="56"/>
      <c r="BL28" s="56"/>
      <c r="BM28" s="56"/>
      <c r="BN28" s="56"/>
      <c r="BO28" s="55"/>
      <c r="BP28" s="55"/>
      <c r="BQ28" s="52">
        <v>22</v>
      </c>
      <c r="BR28" s="72"/>
      <c r="BS28" s="911"/>
      <c r="BT28" s="912"/>
      <c r="BU28" s="912"/>
      <c r="BV28" s="912"/>
      <c r="BW28" s="912"/>
      <c r="BX28" s="912"/>
      <c r="BY28" s="912"/>
      <c r="BZ28" s="912"/>
      <c r="CA28" s="912"/>
      <c r="CB28" s="912"/>
      <c r="CC28" s="912"/>
      <c r="CD28" s="912"/>
      <c r="CE28" s="912"/>
      <c r="CF28" s="912"/>
      <c r="CG28" s="913"/>
      <c r="CH28" s="918"/>
      <c r="CI28" s="919"/>
      <c r="CJ28" s="919"/>
      <c r="CK28" s="919"/>
      <c r="CL28" s="929"/>
      <c r="CM28" s="918"/>
      <c r="CN28" s="919"/>
      <c r="CO28" s="919"/>
      <c r="CP28" s="919"/>
      <c r="CQ28" s="929"/>
      <c r="CR28" s="918"/>
      <c r="CS28" s="919"/>
      <c r="CT28" s="919"/>
      <c r="CU28" s="919"/>
      <c r="CV28" s="929"/>
      <c r="CW28" s="918"/>
      <c r="CX28" s="919"/>
      <c r="CY28" s="919"/>
      <c r="CZ28" s="919"/>
      <c r="DA28" s="929"/>
      <c r="DB28" s="918"/>
      <c r="DC28" s="919"/>
      <c r="DD28" s="919"/>
      <c r="DE28" s="919"/>
      <c r="DF28" s="929"/>
      <c r="DG28" s="918"/>
      <c r="DH28" s="919"/>
      <c r="DI28" s="919"/>
      <c r="DJ28" s="919"/>
      <c r="DK28" s="929"/>
      <c r="DL28" s="918"/>
      <c r="DM28" s="919"/>
      <c r="DN28" s="919"/>
      <c r="DO28" s="919"/>
      <c r="DP28" s="929"/>
      <c r="DQ28" s="918"/>
      <c r="DR28" s="919"/>
      <c r="DS28" s="919"/>
      <c r="DT28" s="919"/>
      <c r="DU28" s="929"/>
      <c r="DV28" s="911"/>
      <c r="DW28" s="912"/>
      <c r="DX28" s="912"/>
      <c r="DY28" s="912"/>
      <c r="DZ28" s="930"/>
      <c r="EA28" s="48"/>
    </row>
    <row r="29" spans="1:131" ht="26.25" customHeight="1" x14ac:dyDescent="0.2">
      <c r="A29" s="54">
        <v>2</v>
      </c>
      <c r="B29" s="911" t="s">
        <v>462</v>
      </c>
      <c r="C29" s="912"/>
      <c r="D29" s="912"/>
      <c r="E29" s="912"/>
      <c r="F29" s="912"/>
      <c r="G29" s="912"/>
      <c r="H29" s="912"/>
      <c r="I29" s="912"/>
      <c r="J29" s="912"/>
      <c r="K29" s="912"/>
      <c r="L29" s="912"/>
      <c r="M29" s="912"/>
      <c r="N29" s="912"/>
      <c r="O29" s="912"/>
      <c r="P29" s="913"/>
      <c r="Q29" s="914">
        <v>8077</v>
      </c>
      <c r="R29" s="915"/>
      <c r="S29" s="915"/>
      <c r="T29" s="915"/>
      <c r="U29" s="915"/>
      <c r="V29" s="915">
        <v>7758</v>
      </c>
      <c r="W29" s="915"/>
      <c r="X29" s="915"/>
      <c r="Y29" s="915"/>
      <c r="Z29" s="915"/>
      <c r="AA29" s="915">
        <v>319</v>
      </c>
      <c r="AB29" s="915"/>
      <c r="AC29" s="915"/>
      <c r="AD29" s="915"/>
      <c r="AE29" s="921"/>
      <c r="AF29" s="941">
        <v>319</v>
      </c>
      <c r="AG29" s="919"/>
      <c r="AH29" s="919"/>
      <c r="AI29" s="919"/>
      <c r="AJ29" s="942"/>
      <c r="AK29" s="920">
        <v>1142</v>
      </c>
      <c r="AL29" s="915"/>
      <c r="AM29" s="915"/>
      <c r="AN29" s="915"/>
      <c r="AO29" s="915"/>
      <c r="AP29" s="915"/>
      <c r="AQ29" s="915"/>
      <c r="AR29" s="915"/>
      <c r="AS29" s="915"/>
      <c r="AT29" s="915"/>
      <c r="AU29" s="915"/>
      <c r="AV29" s="915"/>
      <c r="AW29" s="915"/>
      <c r="AX29" s="915"/>
      <c r="AY29" s="915"/>
      <c r="AZ29" s="948"/>
      <c r="BA29" s="948"/>
      <c r="BB29" s="948"/>
      <c r="BC29" s="948"/>
      <c r="BD29" s="948"/>
      <c r="BE29" s="916"/>
      <c r="BF29" s="916"/>
      <c r="BG29" s="916"/>
      <c r="BH29" s="916"/>
      <c r="BI29" s="917"/>
      <c r="BJ29" s="56"/>
      <c r="BK29" s="56"/>
      <c r="BL29" s="56"/>
      <c r="BM29" s="56"/>
      <c r="BN29" s="56"/>
      <c r="BO29" s="55"/>
      <c r="BP29" s="55"/>
      <c r="BQ29" s="52">
        <v>23</v>
      </c>
      <c r="BR29" s="72"/>
      <c r="BS29" s="911"/>
      <c r="BT29" s="912"/>
      <c r="BU29" s="912"/>
      <c r="BV29" s="912"/>
      <c r="BW29" s="912"/>
      <c r="BX29" s="912"/>
      <c r="BY29" s="912"/>
      <c r="BZ29" s="912"/>
      <c r="CA29" s="912"/>
      <c r="CB29" s="912"/>
      <c r="CC29" s="912"/>
      <c r="CD29" s="912"/>
      <c r="CE29" s="912"/>
      <c r="CF29" s="912"/>
      <c r="CG29" s="913"/>
      <c r="CH29" s="918"/>
      <c r="CI29" s="919"/>
      <c r="CJ29" s="919"/>
      <c r="CK29" s="919"/>
      <c r="CL29" s="929"/>
      <c r="CM29" s="918"/>
      <c r="CN29" s="919"/>
      <c r="CO29" s="919"/>
      <c r="CP29" s="919"/>
      <c r="CQ29" s="929"/>
      <c r="CR29" s="918"/>
      <c r="CS29" s="919"/>
      <c r="CT29" s="919"/>
      <c r="CU29" s="919"/>
      <c r="CV29" s="929"/>
      <c r="CW29" s="918"/>
      <c r="CX29" s="919"/>
      <c r="CY29" s="919"/>
      <c r="CZ29" s="919"/>
      <c r="DA29" s="929"/>
      <c r="DB29" s="918"/>
      <c r="DC29" s="919"/>
      <c r="DD29" s="919"/>
      <c r="DE29" s="919"/>
      <c r="DF29" s="929"/>
      <c r="DG29" s="918"/>
      <c r="DH29" s="919"/>
      <c r="DI29" s="919"/>
      <c r="DJ29" s="919"/>
      <c r="DK29" s="929"/>
      <c r="DL29" s="918"/>
      <c r="DM29" s="919"/>
      <c r="DN29" s="919"/>
      <c r="DO29" s="919"/>
      <c r="DP29" s="929"/>
      <c r="DQ29" s="918"/>
      <c r="DR29" s="919"/>
      <c r="DS29" s="919"/>
      <c r="DT29" s="919"/>
      <c r="DU29" s="929"/>
      <c r="DV29" s="911"/>
      <c r="DW29" s="912"/>
      <c r="DX29" s="912"/>
      <c r="DY29" s="912"/>
      <c r="DZ29" s="930"/>
      <c r="EA29" s="48"/>
    </row>
    <row r="30" spans="1:131" ht="26.25" customHeight="1" x14ac:dyDescent="0.2">
      <c r="A30" s="54">
        <v>3</v>
      </c>
      <c r="B30" s="911" t="s">
        <v>463</v>
      </c>
      <c r="C30" s="912"/>
      <c r="D30" s="912"/>
      <c r="E30" s="912"/>
      <c r="F30" s="912"/>
      <c r="G30" s="912"/>
      <c r="H30" s="912"/>
      <c r="I30" s="912"/>
      <c r="J30" s="912"/>
      <c r="K30" s="912"/>
      <c r="L30" s="912"/>
      <c r="M30" s="912"/>
      <c r="N30" s="912"/>
      <c r="O30" s="912"/>
      <c r="P30" s="913"/>
      <c r="Q30" s="914">
        <v>1139</v>
      </c>
      <c r="R30" s="915"/>
      <c r="S30" s="915"/>
      <c r="T30" s="915"/>
      <c r="U30" s="915"/>
      <c r="V30" s="915">
        <v>1135</v>
      </c>
      <c r="W30" s="915"/>
      <c r="X30" s="915"/>
      <c r="Y30" s="915"/>
      <c r="Z30" s="915"/>
      <c r="AA30" s="915">
        <v>3</v>
      </c>
      <c r="AB30" s="915"/>
      <c r="AC30" s="915"/>
      <c r="AD30" s="915"/>
      <c r="AE30" s="921"/>
      <c r="AF30" s="941">
        <v>3</v>
      </c>
      <c r="AG30" s="919"/>
      <c r="AH30" s="919"/>
      <c r="AI30" s="919"/>
      <c r="AJ30" s="942"/>
      <c r="AK30" s="920">
        <v>263</v>
      </c>
      <c r="AL30" s="915"/>
      <c r="AM30" s="915"/>
      <c r="AN30" s="915"/>
      <c r="AO30" s="915"/>
      <c r="AP30" s="915"/>
      <c r="AQ30" s="915"/>
      <c r="AR30" s="915"/>
      <c r="AS30" s="915"/>
      <c r="AT30" s="915"/>
      <c r="AU30" s="915"/>
      <c r="AV30" s="915"/>
      <c r="AW30" s="915"/>
      <c r="AX30" s="915"/>
      <c r="AY30" s="915"/>
      <c r="AZ30" s="948"/>
      <c r="BA30" s="948"/>
      <c r="BB30" s="948"/>
      <c r="BC30" s="948"/>
      <c r="BD30" s="948"/>
      <c r="BE30" s="916"/>
      <c r="BF30" s="916"/>
      <c r="BG30" s="916"/>
      <c r="BH30" s="916"/>
      <c r="BI30" s="917"/>
      <c r="BJ30" s="56"/>
      <c r="BK30" s="56"/>
      <c r="BL30" s="56"/>
      <c r="BM30" s="56"/>
      <c r="BN30" s="56"/>
      <c r="BO30" s="55"/>
      <c r="BP30" s="55"/>
      <c r="BQ30" s="52">
        <v>24</v>
      </c>
      <c r="BR30" s="72"/>
      <c r="BS30" s="911"/>
      <c r="BT30" s="912"/>
      <c r="BU30" s="912"/>
      <c r="BV30" s="912"/>
      <c r="BW30" s="912"/>
      <c r="BX30" s="912"/>
      <c r="BY30" s="912"/>
      <c r="BZ30" s="912"/>
      <c r="CA30" s="912"/>
      <c r="CB30" s="912"/>
      <c r="CC30" s="912"/>
      <c r="CD30" s="912"/>
      <c r="CE30" s="912"/>
      <c r="CF30" s="912"/>
      <c r="CG30" s="913"/>
      <c r="CH30" s="918"/>
      <c r="CI30" s="919"/>
      <c r="CJ30" s="919"/>
      <c r="CK30" s="919"/>
      <c r="CL30" s="929"/>
      <c r="CM30" s="918"/>
      <c r="CN30" s="919"/>
      <c r="CO30" s="919"/>
      <c r="CP30" s="919"/>
      <c r="CQ30" s="929"/>
      <c r="CR30" s="918"/>
      <c r="CS30" s="919"/>
      <c r="CT30" s="919"/>
      <c r="CU30" s="919"/>
      <c r="CV30" s="929"/>
      <c r="CW30" s="918"/>
      <c r="CX30" s="919"/>
      <c r="CY30" s="919"/>
      <c r="CZ30" s="919"/>
      <c r="DA30" s="929"/>
      <c r="DB30" s="918"/>
      <c r="DC30" s="919"/>
      <c r="DD30" s="919"/>
      <c r="DE30" s="919"/>
      <c r="DF30" s="929"/>
      <c r="DG30" s="918"/>
      <c r="DH30" s="919"/>
      <c r="DI30" s="919"/>
      <c r="DJ30" s="919"/>
      <c r="DK30" s="929"/>
      <c r="DL30" s="918"/>
      <c r="DM30" s="919"/>
      <c r="DN30" s="919"/>
      <c r="DO30" s="919"/>
      <c r="DP30" s="929"/>
      <c r="DQ30" s="918"/>
      <c r="DR30" s="919"/>
      <c r="DS30" s="919"/>
      <c r="DT30" s="919"/>
      <c r="DU30" s="929"/>
      <c r="DV30" s="911"/>
      <c r="DW30" s="912"/>
      <c r="DX30" s="912"/>
      <c r="DY30" s="912"/>
      <c r="DZ30" s="930"/>
      <c r="EA30" s="48"/>
    </row>
    <row r="31" spans="1:131" ht="26.25" customHeight="1" x14ac:dyDescent="0.2">
      <c r="A31" s="54">
        <v>4</v>
      </c>
      <c r="B31" s="911" t="s">
        <v>125</v>
      </c>
      <c r="C31" s="912"/>
      <c r="D31" s="912"/>
      <c r="E31" s="912"/>
      <c r="F31" s="912"/>
      <c r="G31" s="912"/>
      <c r="H31" s="912"/>
      <c r="I31" s="912"/>
      <c r="J31" s="912"/>
      <c r="K31" s="912"/>
      <c r="L31" s="912"/>
      <c r="M31" s="912"/>
      <c r="N31" s="912"/>
      <c r="O31" s="912"/>
      <c r="P31" s="913"/>
      <c r="Q31" s="914">
        <v>1654</v>
      </c>
      <c r="R31" s="915"/>
      <c r="S31" s="915"/>
      <c r="T31" s="915"/>
      <c r="U31" s="915"/>
      <c r="V31" s="915">
        <v>1596</v>
      </c>
      <c r="W31" s="915"/>
      <c r="X31" s="915"/>
      <c r="Y31" s="915"/>
      <c r="Z31" s="915"/>
      <c r="AA31" s="915">
        <v>58</v>
      </c>
      <c r="AB31" s="915"/>
      <c r="AC31" s="915"/>
      <c r="AD31" s="915"/>
      <c r="AE31" s="921"/>
      <c r="AF31" s="941">
        <v>2262</v>
      </c>
      <c r="AG31" s="919"/>
      <c r="AH31" s="919"/>
      <c r="AI31" s="919"/>
      <c r="AJ31" s="942"/>
      <c r="AK31" s="920">
        <v>661</v>
      </c>
      <c r="AL31" s="915"/>
      <c r="AM31" s="915"/>
      <c r="AN31" s="915"/>
      <c r="AO31" s="915"/>
      <c r="AP31" s="915">
        <v>7376</v>
      </c>
      <c r="AQ31" s="915"/>
      <c r="AR31" s="915"/>
      <c r="AS31" s="915"/>
      <c r="AT31" s="915"/>
      <c r="AU31" s="915">
        <v>443</v>
      </c>
      <c r="AV31" s="915"/>
      <c r="AW31" s="915"/>
      <c r="AX31" s="915"/>
      <c r="AY31" s="915"/>
      <c r="AZ31" s="948" t="s">
        <v>199</v>
      </c>
      <c r="BA31" s="948"/>
      <c r="BB31" s="948"/>
      <c r="BC31" s="948"/>
      <c r="BD31" s="948"/>
      <c r="BE31" s="916" t="s">
        <v>464</v>
      </c>
      <c r="BF31" s="916"/>
      <c r="BG31" s="916"/>
      <c r="BH31" s="916"/>
      <c r="BI31" s="917"/>
      <c r="BJ31" s="56"/>
      <c r="BK31" s="56"/>
      <c r="BL31" s="56"/>
      <c r="BM31" s="56"/>
      <c r="BN31" s="56"/>
      <c r="BO31" s="55"/>
      <c r="BP31" s="55"/>
      <c r="BQ31" s="52">
        <v>25</v>
      </c>
      <c r="BR31" s="72"/>
      <c r="BS31" s="911"/>
      <c r="BT31" s="912"/>
      <c r="BU31" s="912"/>
      <c r="BV31" s="912"/>
      <c r="BW31" s="912"/>
      <c r="BX31" s="912"/>
      <c r="BY31" s="912"/>
      <c r="BZ31" s="912"/>
      <c r="CA31" s="912"/>
      <c r="CB31" s="912"/>
      <c r="CC31" s="912"/>
      <c r="CD31" s="912"/>
      <c r="CE31" s="912"/>
      <c r="CF31" s="912"/>
      <c r="CG31" s="913"/>
      <c r="CH31" s="918"/>
      <c r="CI31" s="919"/>
      <c r="CJ31" s="919"/>
      <c r="CK31" s="919"/>
      <c r="CL31" s="929"/>
      <c r="CM31" s="918"/>
      <c r="CN31" s="919"/>
      <c r="CO31" s="919"/>
      <c r="CP31" s="919"/>
      <c r="CQ31" s="929"/>
      <c r="CR31" s="918"/>
      <c r="CS31" s="919"/>
      <c r="CT31" s="919"/>
      <c r="CU31" s="919"/>
      <c r="CV31" s="929"/>
      <c r="CW31" s="918"/>
      <c r="CX31" s="919"/>
      <c r="CY31" s="919"/>
      <c r="CZ31" s="919"/>
      <c r="DA31" s="929"/>
      <c r="DB31" s="918"/>
      <c r="DC31" s="919"/>
      <c r="DD31" s="919"/>
      <c r="DE31" s="919"/>
      <c r="DF31" s="929"/>
      <c r="DG31" s="918"/>
      <c r="DH31" s="919"/>
      <c r="DI31" s="919"/>
      <c r="DJ31" s="919"/>
      <c r="DK31" s="929"/>
      <c r="DL31" s="918"/>
      <c r="DM31" s="919"/>
      <c r="DN31" s="919"/>
      <c r="DO31" s="919"/>
      <c r="DP31" s="929"/>
      <c r="DQ31" s="918"/>
      <c r="DR31" s="919"/>
      <c r="DS31" s="919"/>
      <c r="DT31" s="919"/>
      <c r="DU31" s="929"/>
      <c r="DV31" s="911"/>
      <c r="DW31" s="912"/>
      <c r="DX31" s="912"/>
      <c r="DY31" s="912"/>
      <c r="DZ31" s="930"/>
      <c r="EA31" s="48"/>
    </row>
    <row r="32" spans="1:131" ht="26.25" customHeight="1" x14ac:dyDescent="0.2">
      <c r="A32" s="54">
        <v>5</v>
      </c>
      <c r="B32" s="911" t="s">
        <v>465</v>
      </c>
      <c r="C32" s="912"/>
      <c r="D32" s="912"/>
      <c r="E32" s="912"/>
      <c r="F32" s="912"/>
      <c r="G32" s="912"/>
      <c r="H32" s="912"/>
      <c r="I32" s="912"/>
      <c r="J32" s="912"/>
      <c r="K32" s="912"/>
      <c r="L32" s="912"/>
      <c r="M32" s="912"/>
      <c r="N32" s="912"/>
      <c r="O32" s="912"/>
      <c r="P32" s="913"/>
      <c r="Q32" s="914">
        <v>137</v>
      </c>
      <c r="R32" s="915"/>
      <c r="S32" s="915"/>
      <c r="T32" s="915"/>
      <c r="U32" s="915"/>
      <c r="V32" s="915">
        <v>109</v>
      </c>
      <c r="W32" s="915"/>
      <c r="X32" s="915"/>
      <c r="Y32" s="915"/>
      <c r="Z32" s="915"/>
      <c r="AA32" s="915">
        <v>29</v>
      </c>
      <c r="AB32" s="915"/>
      <c r="AC32" s="915"/>
      <c r="AD32" s="915"/>
      <c r="AE32" s="921"/>
      <c r="AF32" s="941">
        <v>616</v>
      </c>
      <c r="AG32" s="919"/>
      <c r="AH32" s="919"/>
      <c r="AI32" s="919"/>
      <c r="AJ32" s="942"/>
      <c r="AK32" s="920">
        <v>93</v>
      </c>
      <c r="AL32" s="915"/>
      <c r="AM32" s="915"/>
      <c r="AN32" s="915"/>
      <c r="AO32" s="915"/>
      <c r="AP32" s="915">
        <v>548</v>
      </c>
      <c r="AQ32" s="915"/>
      <c r="AR32" s="915"/>
      <c r="AS32" s="915"/>
      <c r="AT32" s="915"/>
      <c r="AU32" s="915">
        <v>188</v>
      </c>
      <c r="AV32" s="915"/>
      <c r="AW32" s="915"/>
      <c r="AX32" s="915"/>
      <c r="AY32" s="915"/>
      <c r="AZ32" s="948" t="s">
        <v>199</v>
      </c>
      <c r="BA32" s="948"/>
      <c r="BB32" s="948"/>
      <c r="BC32" s="948"/>
      <c r="BD32" s="948"/>
      <c r="BE32" s="916" t="s">
        <v>464</v>
      </c>
      <c r="BF32" s="916"/>
      <c r="BG32" s="916"/>
      <c r="BH32" s="916"/>
      <c r="BI32" s="917"/>
      <c r="BJ32" s="56"/>
      <c r="BK32" s="56"/>
      <c r="BL32" s="56"/>
      <c r="BM32" s="56"/>
      <c r="BN32" s="56"/>
      <c r="BO32" s="55"/>
      <c r="BP32" s="55"/>
      <c r="BQ32" s="52">
        <v>26</v>
      </c>
      <c r="BR32" s="72"/>
      <c r="BS32" s="911"/>
      <c r="BT32" s="912"/>
      <c r="BU32" s="912"/>
      <c r="BV32" s="912"/>
      <c r="BW32" s="912"/>
      <c r="BX32" s="912"/>
      <c r="BY32" s="912"/>
      <c r="BZ32" s="912"/>
      <c r="CA32" s="912"/>
      <c r="CB32" s="912"/>
      <c r="CC32" s="912"/>
      <c r="CD32" s="912"/>
      <c r="CE32" s="912"/>
      <c r="CF32" s="912"/>
      <c r="CG32" s="913"/>
      <c r="CH32" s="918"/>
      <c r="CI32" s="919"/>
      <c r="CJ32" s="919"/>
      <c r="CK32" s="919"/>
      <c r="CL32" s="929"/>
      <c r="CM32" s="918"/>
      <c r="CN32" s="919"/>
      <c r="CO32" s="919"/>
      <c r="CP32" s="919"/>
      <c r="CQ32" s="929"/>
      <c r="CR32" s="918"/>
      <c r="CS32" s="919"/>
      <c r="CT32" s="919"/>
      <c r="CU32" s="919"/>
      <c r="CV32" s="929"/>
      <c r="CW32" s="918"/>
      <c r="CX32" s="919"/>
      <c r="CY32" s="919"/>
      <c r="CZ32" s="919"/>
      <c r="DA32" s="929"/>
      <c r="DB32" s="918"/>
      <c r="DC32" s="919"/>
      <c r="DD32" s="919"/>
      <c r="DE32" s="919"/>
      <c r="DF32" s="929"/>
      <c r="DG32" s="918"/>
      <c r="DH32" s="919"/>
      <c r="DI32" s="919"/>
      <c r="DJ32" s="919"/>
      <c r="DK32" s="929"/>
      <c r="DL32" s="918"/>
      <c r="DM32" s="919"/>
      <c r="DN32" s="919"/>
      <c r="DO32" s="919"/>
      <c r="DP32" s="929"/>
      <c r="DQ32" s="918"/>
      <c r="DR32" s="919"/>
      <c r="DS32" s="919"/>
      <c r="DT32" s="919"/>
      <c r="DU32" s="929"/>
      <c r="DV32" s="911"/>
      <c r="DW32" s="912"/>
      <c r="DX32" s="912"/>
      <c r="DY32" s="912"/>
      <c r="DZ32" s="930"/>
      <c r="EA32" s="48"/>
    </row>
    <row r="33" spans="1:131" ht="26.25" customHeight="1" x14ac:dyDescent="0.2">
      <c r="A33" s="54">
        <v>6</v>
      </c>
      <c r="B33" s="911" t="s">
        <v>44</v>
      </c>
      <c r="C33" s="912"/>
      <c r="D33" s="912"/>
      <c r="E33" s="912"/>
      <c r="F33" s="912"/>
      <c r="G33" s="912"/>
      <c r="H33" s="912"/>
      <c r="I33" s="912"/>
      <c r="J33" s="912"/>
      <c r="K33" s="912"/>
      <c r="L33" s="912"/>
      <c r="M33" s="912"/>
      <c r="N33" s="912"/>
      <c r="O33" s="912"/>
      <c r="P33" s="913"/>
      <c r="Q33" s="914">
        <v>1489</v>
      </c>
      <c r="R33" s="915"/>
      <c r="S33" s="915"/>
      <c r="T33" s="915"/>
      <c r="U33" s="915"/>
      <c r="V33" s="915">
        <v>1364</v>
      </c>
      <c r="W33" s="915"/>
      <c r="X33" s="915"/>
      <c r="Y33" s="915"/>
      <c r="Z33" s="915"/>
      <c r="AA33" s="915">
        <v>125</v>
      </c>
      <c r="AB33" s="915"/>
      <c r="AC33" s="915"/>
      <c r="AD33" s="915"/>
      <c r="AE33" s="921"/>
      <c r="AF33" s="941">
        <v>99</v>
      </c>
      <c r="AG33" s="919"/>
      <c r="AH33" s="919"/>
      <c r="AI33" s="919"/>
      <c r="AJ33" s="942"/>
      <c r="AK33" s="920">
        <v>647</v>
      </c>
      <c r="AL33" s="915"/>
      <c r="AM33" s="915"/>
      <c r="AN33" s="915"/>
      <c r="AO33" s="915"/>
      <c r="AP33" s="915">
        <v>5994</v>
      </c>
      <c r="AQ33" s="915"/>
      <c r="AR33" s="915"/>
      <c r="AS33" s="915"/>
      <c r="AT33" s="915"/>
      <c r="AU33" s="915">
        <v>4262</v>
      </c>
      <c r="AV33" s="915"/>
      <c r="AW33" s="915"/>
      <c r="AX33" s="915"/>
      <c r="AY33" s="915"/>
      <c r="AZ33" s="948" t="s">
        <v>199</v>
      </c>
      <c r="BA33" s="948"/>
      <c r="BB33" s="948"/>
      <c r="BC33" s="948"/>
      <c r="BD33" s="948"/>
      <c r="BE33" s="916" t="s">
        <v>464</v>
      </c>
      <c r="BF33" s="916"/>
      <c r="BG33" s="916"/>
      <c r="BH33" s="916"/>
      <c r="BI33" s="917"/>
      <c r="BJ33" s="56"/>
      <c r="BK33" s="56"/>
      <c r="BL33" s="56"/>
      <c r="BM33" s="56"/>
      <c r="BN33" s="56"/>
      <c r="BO33" s="55"/>
      <c r="BP33" s="55"/>
      <c r="BQ33" s="52">
        <v>27</v>
      </c>
      <c r="BR33" s="72"/>
      <c r="BS33" s="911"/>
      <c r="BT33" s="912"/>
      <c r="BU33" s="912"/>
      <c r="BV33" s="912"/>
      <c r="BW33" s="912"/>
      <c r="BX33" s="912"/>
      <c r="BY33" s="912"/>
      <c r="BZ33" s="912"/>
      <c r="CA33" s="912"/>
      <c r="CB33" s="912"/>
      <c r="CC33" s="912"/>
      <c r="CD33" s="912"/>
      <c r="CE33" s="912"/>
      <c r="CF33" s="912"/>
      <c r="CG33" s="913"/>
      <c r="CH33" s="918"/>
      <c r="CI33" s="919"/>
      <c r="CJ33" s="919"/>
      <c r="CK33" s="919"/>
      <c r="CL33" s="929"/>
      <c r="CM33" s="918"/>
      <c r="CN33" s="919"/>
      <c r="CO33" s="919"/>
      <c r="CP33" s="919"/>
      <c r="CQ33" s="929"/>
      <c r="CR33" s="918"/>
      <c r="CS33" s="919"/>
      <c r="CT33" s="919"/>
      <c r="CU33" s="919"/>
      <c r="CV33" s="929"/>
      <c r="CW33" s="918"/>
      <c r="CX33" s="919"/>
      <c r="CY33" s="919"/>
      <c r="CZ33" s="919"/>
      <c r="DA33" s="929"/>
      <c r="DB33" s="918"/>
      <c r="DC33" s="919"/>
      <c r="DD33" s="919"/>
      <c r="DE33" s="919"/>
      <c r="DF33" s="929"/>
      <c r="DG33" s="918"/>
      <c r="DH33" s="919"/>
      <c r="DI33" s="919"/>
      <c r="DJ33" s="919"/>
      <c r="DK33" s="929"/>
      <c r="DL33" s="918"/>
      <c r="DM33" s="919"/>
      <c r="DN33" s="919"/>
      <c r="DO33" s="919"/>
      <c r="DP33" s="929"/>
      <c r="DQ33" s="918"/>
      <c r="DR33" s="919"/>
      <c r="DS33" s="919"/>
      <c r="DT33" s="919"/>
      <c r="DU33" s="929"/>
      <c r="DV33" s="911"/>
      <c r="DW33" s="912"/>
      <c r="DX33" s="912"/>
      <c r="DY33" s="912"/>
      <c r="DZ33" s="930"/>
      <c r="EA33" s="48"/>
    </row>
    <row r="34" spans="1:131" ht="26.25" customHeight="1" x14ac:dyDescent="0.2">
      <c r="A34" s="54">
        <v>7</v>
      </c>
      <c r="B34" s="911" t="s">
        <v>233</v>
      </c>
      <c r="C34" s="912"/>
      <c r="D34" s="912"/>
      <c r="E34" s="912"/>
      <c r="F34" s="912"/>
      <c r="G34" s="912"/>
      <c r="H34" s="912"/>
      <c r="I34" s="912"/>
      <c r="J34" s="912"/>
      <c r="K34" s="912"/>
      <c r="L34" s="912"/>
      <c r="M34" s="912"/>
      <c r="N34" s="912"/>
      <c r="O34" s="912"/>
      <c r="P34" s="913"/>
      <c r="Q34" s="914">
        <v>238</v>
      </c>
      <c r="R34" s="915"/>
      <c r="S34" s="915"/>
      <c r="T34" s="915"/>
      <c r="U34" s="915"/>
      <c r="V34" s="915">
        <v>194</v>
      </c>
      <c r="W34" s="915"/>
      <c r="X34" s="915"/>
      <c r="Y34" s="915"/>
      <c r="Z34" s="915"/>
      <c r="AA34" s="915">
        <v>44</v>
      </c>
      <c r="AB34" s="915"/>
      <c r="AC34" s="915"/>
      <c r="AD34" s="915"/>
      <c r="AE34" s="921"/>
      <c r="AF34" s="941">
        <v>20</v>
      </c>
      <c r="AG34" s="919"/>
      <c r="AH34" s="919"/>
      <c r="AI34" s="919"/>
      <c r="AJ34" s="942"/>
      <c r="AK34" s="920">
        <v>118</v>
      </c>
      <c r="AL34" s="915"/>
      <c r="AM34" s="915"/>
      <c r="AN34" s="915"/>
      <c r="AO34" s="915"/>
      <c r="AP34" s="915">
        <v>399</v>
      </c>
      <c r="AQ34" s="915"/>
      <c r="AR34" s="915"/>
      <c r="AS34" s="915"/>
      <c r="AT34" s="915"/>
      <c r="AU34" s="915">
        <v>331</v>
      </c>
      <c r="AV34" s="915"/>
      <c r="AW34" s="915"/>
      <c r="AX34" s="915"/>
      <c r="AY34" s="915"/>
      <c r="AZ34" s="948" t="s">
        <v>199</v>
      </c>
      <c r="BA34" s="948"/>
      <c r="BB34" s="948"/>
      <c r="BC34" s="948"/>
      <c r="BD34" s="948"/>
      <c r="BE34" s="916" t="s">
        <v>464</v>
      </c>
      <c r="BF34" s="916"/>
      <c r="BG34" s="916"/>
      <c r="BH34" s="916"/>
      <c r="BI34" s="917"/>
      <c r="BJ34" s="56"/>
      <c r="BK34" s="56"/>
      <c r="BL34" s="56"/>
      <c r="BM34" s="56"/>
      <c r="BN34" s="56"/>
      <c r="BO34" s="55"/>
      <c r="BP34" s="55"/>
      <c r="BQ34" s="52">
        <v>28</v>
      </c>
      <c r="BR34" s="72"/>
      <c r="BS34" s="911"/>
      <c r="BT34" s="912"/>
      <c r="BU34" s="912"/>
      <c r="BV34" s="912"/>
      <c r="BW34" s="912"/>
      <c r="BX34" s="912"/>
      <c r="BY34" s="912"/>
      <c r="BZ34" s="912"/>
      <c r="CA34" s="912"/>
      <c r="CB34" s="912"/>
      <c r="CC34" s="912"/>
      <c r="CD34" s="912"/>
      <c r="CE34" s="912"/>
      <c r="CF34" s="912"/>
      <c r="CG34" s="913"/>
      <c r="CH34" s="918"/>
      <c r="CI34" s="919"/>
      <c r="CJ34" s="919"/>
      <c r="CK34" s="919"/>
      <c r="CL34" s="929"/>
      <c r="CM34" s="918"/>
      <c r="CN34" s="919"/>
      <c r="CO34" s="919"/>
      <c r="CP34" s="919"/>
      <c r="CQ34" s="929"/>
      <c r="CR34" s="918"/>
      <c r="CS34" s="919"/>
      <c r="CT34" s="919"/>
      <c r="CU34" s="919"/>
      <c r="CV34" s="929"/>
      <c r="CW34" s="918"/>
      <c r="CX34" s="919"/>
      <c r="CY34" s="919"/>
      <c r="CZ34" s="919"/>
      <c r="DA34" s="929"/>
      <c r="DB34" s="918"/>
      <c r="DC34" s="919"/>
      <c r="DD34" s="919"/>
      <c r="DE34" s="919"/>
      <c r="DF34" s="929"/>
      <c r="DG34" s="918"/>
      <c r="DH34" s="919"/>
      <c r="DI34" s="919"/>
      <c r="DJ34" s="919"/>
      <c r="DK34" s="929"/>
      <c r="DL34" s="918"/>
      <c r="DM34" s="919"/>
      <c r="DN34" s="919"/>
      <c r="DO34" s="919"/>
      <c r="DP34" s="929"/>
      <c r="DQ34" s="918"/>
      <c r="DR34" s="919"/>
      <c r="DS34" s="919"/>
      <c r="DT34" s="919"/>
      <c r="DU34" s="929"/>
      <c r="DV34" s="911"/>
      <c r="DW34" s="912"/>
      <c r="DX34" s="912"/>
      <c r="DY34" s="912"/>
      <c r="DZ34" s="930"/>
      <c r="EA34" s="48"/>
    </row>
    <row r="35" spans="1:131" ht="26.25" customHeight="1" x14ac:dyDescent="0.2">
      <c r="A35" s="54">
        <v>8</v>
      </c>
      <c r="B35" s="911" t="s">
        <v>467</v>
      </c>
      <c r="C35" s="912"/>
      <c r="D35" s="912"/>
      <c r="E35" s="912"/>
      <c r="F35" s="912"/>
      <c r="G35" s="912"/>
      <c r="H35" s="912"/>
      <c r="I35" s="912"/>
      <c r="J35" s="912"/>
      <c r="K35" s="912"/>
      <c r="L35" s="912"/>
      <c r="M35" s="912"/>
      <c r="N35" s="912"/>
      <c r="O35" s="912"/>
      <c r="P35" s="913"/>
      <c r="Q35" s="914">
        <v>172</v>
      </c>
      <c r="R35" s="915"/>
      <c r="S35" s="915"/>
      <c r="T35" s="915"/>
      <c r="U35" s="915"/>
      <c r="V35" s="915">
        <v>172</v>
      </c>
      <c r="W35" s="915"/>
      <c r="X35" s="915"/>
      <c r="Y35" s="915"/>
      <c r="Z35" s="915"/>
      <c r="AA35" s="915" t="s">
        <v>199</v>
      </c>
      <c r="AB35" s="915"/>
      <c r="AC35" s="915"/>
      <c r="AD35" s="915"/>
      <c r="AE35" s="921"/>
      <c r="AF35" s="941" t="s">
        <v>199</v>
      </c>
      <c r="AG35" s="919"/>
      <c r="AH35" s="919"/>
      <c r="AI35" s="919"/>
      <c r="AJ35" s="942"/>
      <c r="AK35" s="920">
        <v>172</v>
      </c>
      <c r="AL35" s="915"/>
      <c r="AM35" s="915"/>
      <c r="AN35" s="915"/>
      <c r="AO35" s="915"/>
      <c r="AP35" s="915">
        <v>1141</v>
      </c>
      <c r="AQ35" s="915"/>
      <c r="AR35" s="915"/>
      <c r="AS35" s="915"/>
      <c r="AT35" s="915"/>
      <c r="AU35" s="915">
        <v>1120</v>
      </c>
      <c r="AV35" s="915"/>
      <c r="AW35" s="915"/>
      <c r="AX35" s="915"/>
      <c r="AY35" s="915"/>
      <c r="AZ35" s="948" t="s">
        <v>199</v>
      </c>
      <c r="BA35" s="948"/>
      <c r="BB35" s="948"/>
      <c r="BC35" s="948"/>
      <c r="BD35" s="948"/>
      <c r="BE35" s="916" t="s">
        <v>22</v>
      </c>
      <c r="BF35" s="916"/>
      <c r="BG35" s="916"/>
      <c r="BH35" s="916"/>
      <c r="BI35" s="917"/>
      <c r="BJ35" s="56"/>
      <c r="BK35" s="56"/>
      <c r="BL35" s="56"/>
      <c r="BM35" s="56"/>
      <c r="BN35" s="56"/>
      <c r="BO35" s="55"/>
      <c r="BP35" s="55"/>
      <c r="BQ35" s="52">
        <v>29</v>
      </c>
      <c r="BR35" s="72"/>
      <c r="BS35" s="911"/>
      <c r="BT35" s="912"/>
      <c r="BU35" s="912"/>
      <c r="BV35" s="912"/>
      <c r="BW35" s="912"/>
      <c r="BX35" s="912"/>
      <c r="BY35" s="912"/>
      <c r="BZ35" s="912"/>
      <c r="CA35" s="912"/>
      <c r="CB35" s="912"/>
      <c r="CC35" s="912"/>
      <c r="CD35" s="912"/>
      <c r="CE35" s="912"/>
      <c r="CF35" s="912"/>
      <c r="CG35" s="913"/>
      <c r="CH35" s="918"/>
      <c r="CI35" s="919"/>
      <c r="CJ35" s="919"/>
      <c r="CK35" s="919"/>
      <c r="CL35" s="929"/>
      <c r="CM35" s="918"/>
      <c r="CN35" s="919"/>
      <c r="CO35" s="919"/>
      <c r="CP35" s="919"/>
      <c r="CQ35" s="929"/>
      <c r="CR35" s="918"/>
      <c r="CS35" s="919"/>
      <c r="CT35" s="919"/>
      <c r="CU35" s="919"/>
      <c r="CV35" s="929"/>
      <c r="CW35" s="918"/>
      <c r="CX35" s="919"/>
      <c r="CY35" s="919"/>
      <c r="CZ35" s="919"/>
      <c r="DA35" s="929"/>
      <c r="DB35" s="918"/>
      <c r="DC35" s="919"/>
      <c r="DD35" s="919"/>
      <c r="DE35" s="919"/>
      <c r="DF35" s="929"/>
      <c r="DG35" s="918"/>
      <c r="DH35" s="919"/>
      <c r="DI35" s="919"/>
      <c r="DJ35" s="919"/>
      <c r="DK35" s="929"/>
      <c r="DL35" s="918"/>
      <c r="DM35" s="919"/>
      <c r="DN35" s="919"/>
      <c r="DO35" s="919"/>
      <c r="DP35" s="929"/>
      <c r="DQ35" s="918"/>
      <c r="DR35" s="919"/>
      <c r="DS35" s="919"/>
      <c r="DT35" s="919"/>
      <c r="DU35" s="929"/>
      <c r="DV35" s="911"/>
      <c r="DW35" s="912"/>
      <c r="DX35" s="912"/>
      <c r="DY35" s="912"/>
      <c r="DZ35" s="930"/>
      <c r="EA35" s="48"/>
    </row>
    <row r="36" spans="1:131" ht="26.25" customHeight="1" x14ac:dyDescent="0.2">
      <c r="A36" s="54">
        <v>9</v>
      </c>
      <c r="B36" s="911" t="s">
        <v>468</v>
      </c>
      <c r="C36" s="912"/>
      <c r="D36" s="912"/>
      <c r="E36" s="912"/>
      <c r="F36" s="912"/>
      <c r="G36" s="912"/>
      <c r="H36" s="912"/>
      <c r="I36" s="912"/>
      <c r="J36" s="912"/>
      <c r="K36" s="912"/>
      <c r="L36" s="912"/>
      <c r="M36" s="912"/>
      <c r="N36" s="912"/>
      <c r="O36" s="912"/>
      <c r="P36" s="913"/>
      <c r="Q36" s="914">
        <v>286</v>
      </c>
      <c r="R36" s="915"/>
      <c r="S36" s="915"/>
      <c r="T36" s="915"/>
      <c r="U36" s="915"/>
      <c r="V36" s="915">
        <v>243</v>
      </c>
      <c r="W36" s="915"/>
      <c r="X36" s="915"/>
      <c r="Y36" s="915"/>
      <c r="Z36" s="915"/>
      <c r="AA36" s="915">
        <v>43</v>
      </c>
      <c r="AB36" s="915"/>
      <c r="AC36" s="915"/>
      <c r="AD36" s="915"/>
      <c r="AE36" s="921"/>
      <c r="AF36" s="941">
        <v>43</v>
      </c>
      <c r="AG36" s="919"/>
      <c r="AH36" s="919"/>
      <c r="AI36" s="919"/>
      <c r="AJ36" s="942"/>
      <c r="AK36" s="920">
        <v>16</v>
      </c>
      <c r="AL36" s="915"/>
      <c r="AM36" s="915"/>
      <c r="AN36" s="915"/>
      <c r="AO36" s="915"/>
      <c r="AP36" s="915">
        <v>515</v>
      </c>
      <c r="AQ36" s="915"/>
      <c r="AR36" s="915"/>
      <c r="AS36" s="915"/>
      <c r="AT36" s="915"/>
      <c r="AU36" s="915" t="s">
        <v>199</v>
      </c>
      <c r="AV36" s="915"/>
      <c r="AW36" s="915"/>
      <c r="AX36" s="915"/>
      <c r="AY36" s="915"/>
      <c r="AZ36" s="948" t="s">
        <v>199</v>
      </c>
      <c r="BA36" s="948"/>
      <c r="BB36" s="948"/>
      <c r="BC36" s="948"/>
      <c r="BD36" s="948"/>
      <c r="BE36" s="916" t="s">
        <v>22</v>
      </c>
      <c r="BF36" s="916"/>
      <c r="BG36" s="916"/>
      <c r="BH36" s="916"/>
      <c r="BI36" s="917"/>
      <c r="BJ36" s="56"/>
      <c r="BK36" s="56"/>
      <c r="BL36" s="56"/>
      <c r="BM36" s="56"/>
      <c r="BN36" s="56"/>
      <c r="BO36" s="55"/>
      <c r="BP36" s="55"/>
      <c r="BQ36" s="52">
        <v>30</v>
      </c>
      <c r="BR36" s="72"/>
      <c r="BS36" s="911"/>
      <c r="BT36" s="912"/>
      <c r="BU36" s="912"/>
      <c r="BV36" s="912"/>
      <c r="BW36" s="912"/>
      <c r="BX36" s="912"/>
      <c r="BY36" s="912"/>
      <c r="BZ36" s="912"/>
      <c r="CA36" s="912"/>
      <c r="CB36" s="912"/>
      <c r="CC36" s="912"/>
      <c r="CD36" s="912"/>
      <c r="CE36" s="912"/>
      <c r="CF36" s="912"/>
      <c r="CG36" s="913"/>
      <c r="CH36" s="918"/>
      <c r="CI36" s="919"/>
      <c r="CJ36" s="919"/>
      <c r="CK36" s="919"/>
      <c r="CL36" s="929"/>
      <c r="CM36" s="918"/>
      <c r="CN36" s="919"/>
      <c r="CO36" s="919"/>
      <c r="CP36" s="919"/>
      <c r="CQ36" s="929"/>
      <c r="CR36" s="918"/>
      <c r="CS36" s="919"/>
      <c r="CT36" s="919"/>
      <c r="CU36" s="919"/>
      <c r="CV36" s="929"/>
      <c r="CW36" s="918"/>
      <c r="CX36" s="919"/>
      <c r="CY36" s="919"/>
      <c r="CZ36" s="919"/>
      <c r="DA36" s="929"/>
      <c r="DB36" s="918"/>
      <c r="DC36" s="919"/>
      <c r="DD36" s="919"/>
      <c r="DE36" s="919"/>
      <c r="DF36" s="929"/>
      <c r="DG36" s="918"/>
      <c r="DH36" s="919"/>
      <c r="DI36" s="919"/>
      <c r="DJ36" s="919"/>
      <c r="DK36" s="929"/>
      <c r="DL36" s="918"/>
      <c r="DM36" s="919"/>
      <c r="DN36" s="919"/>
      <c r="DO36" s="919"/>
      <c r="DP36" s="929"/>
      <c r="DQ36" s="918"/>
      <c r="DR36" s="919"/>
      <c r="DS36" s="919"/>
      <c r="DT36" s="919"/>
      <c r="DU36" s="929"/>
      <c r="DV36" s="911"/>
      <c r="DW36" s="912"/>
      <c r="DX36" s="912"/>
      <c r="DY36" s="912"/>
      <c r="DZ36" s="930"/>
      <c r="EA36" s="48"/>
    </row>
    <row r="37" spans="1:131" ht="26.25" customHeight="1" x14ac:dyDescent="0.2">
      <c r="A37" s="54">
        <v>10</v>
      </c>
      <c r="B37" s="911"/>
      <c r="C37" s="912"/>
      <c r="D37" s="912"/>
      <c r="E37" s="912"/>
      <c r="F37" s="912"/>
      <c r="G37" s="912"/>
      <c r="H37" s="912"/>
      <c r="I37" s="912"/>
      <c r="J37" s="912"/>
      <c r="K37" s="912"/>
      <c r="L37" s="912"/>
      <c r="M37" s="912"/>
      <c r="N37" s="912"/>
      <c r="O37" s="912"/>
      <c r="P37" s="913"/>
      <c r="Q37" s="914"/>
      <c r="R37" s="915"/>
      <c r="S37" s="915"/>
      <c r="T37" s="915"/>
      <c r="U37" s="915"/>
      <c r="V37" s="915"/>
      <c r="W37" s="915"/>
      <c r="X37" s="915"/>
      <c r="Y37" s="915"/>
      <c r="Z37" s="915"/>
      <c r="AA37" s="915"/>
      <c r="AB37" s="915"/>
      <c r="AC37" s="915"/>
      <c r="AD37" s="915"/>
      <c r="AE37" s="921"/>
      <c r="AF37" s="941"/>
      <c r="AG37" s="919"/>
      <c r="AH37" s="919"/>
      <c r="AI37" s="919"/>
      <c r="AJ37" s="942"/>
      <c r="AK37" s="920"/>
      <c r="AL37" s="915"/>
      <c r="AM37" s="915"/>
      <c r="AN37" s="915"/>
      <c r="AO37" s="915"/>
      <c r="AP37" s="915"/>
      <c r="AQ37" s="915"/>
      <c r="AR37" s="915"/>
      <c r="AS37" s="915"/>
      <c r="AT37" s="915"/>
      <c r="AU37" s="915"/>
      <c r="AV37" s="915"/>
      <c r="AW37" s="915"/>
      <c r="AX37" s="915"/>
      <c r="AY37" s="915"/>
      <c r="AZ37" s="948"/>
      <c r="BA37" s="948"/>
      <c r="BB37" s="948"/>
      <c r="BC37" s="948"/>
      <c r="BD37" s="948"/>
      <c r="BE37" s="916"/>
      <c r="BF37" s="916"/>
      <c r="BG37" s="916"/>
      <c r="BH37" s="916"/>
      <c r="BI37" s="917"/>
      <c r="BJ37" s="56"/>
      <c r="BK37" s="56"/>
      <c r="BL37" s="56"/>
      <c r="BM37" s="56"/>
      <c r="BN37" s="56"/>
      <c r="BO37" s="55"/>
      <c r="BP37" s="55"/>
      <c r="BQ37" s="52">
        <v>31</v>
      </c>
      <c r="BR37" s="72"/>
      <c r="BS37" s="911"/>
      <c r="BT37" s="912"/>
      <c r="BU37" s="912"/>
      <c r="BV37" s="912"/>
      <c r="BW37" s="912"/>
      <c r="BX37" s="912"/>
      <c r="BY37" s="912"/>
      <c r="BZ37" s="912"/>
      <c r="CA37" s="912"/>
      <c r="CB37" s="912"/>
      <c r="CC37" s="912"/>
      <c r="CD37" s="912"/>
      <c r="CE37" s="912"/>
      <c r="CF37" s="912"/>
      <c r="CG37" s="913"/>
      <c r="CH37" s="918"/>
      <c r="CI37" s="919"/>
      <c r="CJ37" s="919"/>
      <c r="CK37" s="919"/>
      <c r="CL37" s="929"/>
      <c r="CM37" s="918"/>
      <c r="CN37" s="919"/>
      <c r="CO37" s="919"/>
      <c r="CP37" s="919"/>
      <c r="CQ37" s="929"/>
      <c r="CR37" s="918"/>
      <c r="CS37" s="919"/>
      <c r="CT37" s="919"/>
      <c r="CU37" s="919"/>
      <c r="CV37" s="929"/>
      <c r="CW37" s="918"/>
      <c r="CX37" s="919"/>
      <c r="CY37" s="919"/>
      <c r="CZ37" s="919"/>
      <c r="DA37" s="929"/>
      <c r="DB37" s="918"/>
      <c r="DC37" s="919"/>
      <c r="DD37" s="919"/>
      <c r="DE37" s="919"/>
      <c r="DF37" s="929"/>
      <c r="DG37" s="918"/>
      <c r="DH37" s="919"/>
      <c r="DI37" s="919"/>
      <c r="DJ37" s="919"/>
      <c r="DK37" s="929"/>
      <c r="DL37" s="918"/>
      <c r="DM37" s="919"/>
      <c r="DN37" s="919"/>
      <c r="DO37" s="919"/>
      <c r="DP37" s="929"/>
      <c r="DQ37" s="918"/>
      <c r="DR37" s="919"/>
      <c r="DS37" s="919"/>
      <c r="DT37" s="919"/>
      <c r="DU37" s="929"/>
      <c r="DV37" s="911"/>
      <c r="DW37" s="912"/>
      <c r="DX37" s="912"/>
      <c r="DY37" s="912"/>
      <c r="DZ37" s="930"/>
      <c r="EA37" s="48"/>
    </row>
    <row r="38" spans="1:131" ht="26.25" customHeight="1" x14ac:dyDescent="0.2">
      <c r="A38" s="54">
        <v>11</v>
      </c>
      <c r="B38" s="911"/>
      <c r="C38" s="912"/>
      <c r="D38" s="912"/>
      <c r="E38" s="912"/>
      <c r="F38" s="912"/>
      <c r="G38" s="912"/>
      <c r="H38" s="912"/>
      <c r="I38" s="912"/>
      <c r="J38" s="912"/>
      <c r="K38" s="912"/>
      <c r="L38" s="912"/>
      <c r="M38" s="912"/>
      <c r="N38" s="912"/>
      <c r="O38" s="912"/>
      <c r="P38" s="913"/>
      <c r="Q38" s="914"/>
      <c r="R38" s="915"/>
      <c r="S38" s="915"/>
      <c r="T38" s="915"/>
      <c r="U38" s="915"/>
      <c r="V38" s="915"/>
      <c r="W38" s="915"/>
      <c r="X38" s="915"/>
      <c r="Y38" s="915"/>
      <c r="Z38" s="915"/>
      <c r="AA38" s="915"/>
      <c r="AB38" s="915"/>
      <c r="AC38" s="915"/>
      <c r="AD38" s="915"/>
      <c r="AE38" s="921"/>
      <c r="AF38" s="941"/>
      <c r="AG38" s="919"/>
      <c r="AH38" s="919"/>
      <c r="AI38" s="919"/>
      <c r="AJ38" s="942"/>
      <c r="AK38" s="920"/>
      <c r="AL38" s="915"/>
      <c r="AM38" s="915"/>
      <c r="AN38" s="915"/>
      <c r="AO38" s="915"/>
      <c r="AP38" s="915"/>
      <c r="AQ38" s="915"/>
      <c r="AR38" s="915"/>
      <c r="AS38" s="915"/>
      <c r="AT38" s="915"/>
      <c r="AU38" s="915"/>
      <c r="AV38" s="915"/>
      <c r="AW38" s="915"/>
      <c r="AX38" s="915"/>
      <c r="AY38" s="915"/>
      <c r="AZ38" s="948"/>
      <c r="BA38" s="948"/>
      <c r="BB38" s="948"/>
      <c r="BC38" s="948"/>
      <c r="BD38" s="948"/>
      <c r="BE38" s="916"/>
      <c r="BF38" s="916"/>
      <c r="BG38" s="916"/>
      <c r="BH38" s="916"/>
      <c r="BI38" s="917"/>
      <c r="BJ38" s="56"/>
      <c r="BK38" s="56"/>
      <c r="BL38" s="56"/>
      <c r="BM38" s="56"/>
      <c r="BN38" s="56"/>
      <c r="BO38" s="55"/>
      <c r="BP38" s="55"/>
      <c r="BQ38" s="52">
        <v>32</v>
      </c>
      <c r="BR38" s="72"/>
      <c r="BS38" s="911"/>
      <c r="BT38" s="912"/>
      <c r="BU38" s="912"/>
      <c r="BV38" s="912"/>
      <c r="BW38" s="912"/>
      <c r="BX38" s="912"/>
      <c r="BY38" s="912"/>
      <c r="BZ38" s="912"/>
      <c r="CA38" s="912"/>
      <c r="CB38" s="912"/>
      <c r="CC38" s="912"/>
      <c r="CD38" s="912"/>
      <c r="CE38" s="912"/>
      <c r="CF38" s="912"/>
      <c r="CG38" s="913"/>
      <c r="CH38" s="918"/>
      <c r="CI38" s="919"/>
      <c r="CJ38" s="919"/>
      <c r="CK38" s="919"/>
      <c r="CL38" s="929"/>
      <c r="CM38" s="918"/>
      <c r="CN38" s="919"/>
      <c r="CO38" s="919"/>
      <c r="CP38" s="919"/>
      <c r="CQ38" s="929"/>
      <c r="CR38" s="918"/>
      <c r="CS38" s="919"/>
      <c r="CT38" s="919"/>
      <c r="CU38" s="919"/>
      <c r="CV38" s="929"/>
      <c r="CW38" s="918"/>
      <c r="CX38" s="919"/>
      <c r="CY38" s="919"/>
      <c r="CZ38" s="919"/>
      <c r="DA38" s="929"/>
      <c r="DB38" s="918"/>
      <c r="DC38" s="919"/>
      <c r="DD38" s="919"/>
      <c r="DE38" s="919"/>
      <c r="DF38" s="929"/>
      <c r="DG38" s="918"/>
      <c r="DH38" s="919"/>
      <c r="DI38" s="919"/>
      <c r="DJ38" s="919"/>
      <c r="DK38" s="929"/>
      <c r="DL38" s="918"/>
      <c r="DM38" s="919"/>
      <c r="DN38" s="919"/>
      <c r="DO38" s="919"/>
      <c r="DP38" s="929"/>
      <c r="DQ38" s="918"/>
      <c r="DR38" s="919"/>
      <c r="DS38" s="919"/>
      <c r="DT38" s="919"/>
      <c r="DU38" s="929"/>
      <c r="DV38" s="911"/>
      <c r="DW38" s="912"/>
      <c r="DX38" s="912"/>
      <c r="DY38" s="912"/>
      <c r="DZ38" s="930"/>
      <c r="EA38" s="48"/>
    </row>
    <row r="39" spans="1:131" ht="26.25" customHeight="1" x14ac:dyDescent="0.2">
      <c r="A39" s="54">
        <v>12</v>
      </c>
      <c r="B39" s="911"/>
      <c r="C39" s="912"/>
      <c r="D39" s="912"/>
      <c r="E39" s="912"/>
      <c r="F39" s="912"/>
      <c r="G39" s="912"/>
      <c r="H39" s="912"/>
      <c r="I39" s="912"/>
      <c r="J39" s="912"/>
      <c r="K39" s="912"/>
      <c r="L39" s="912"/>
      <c r="M39" s="912"/>
      <c r="N39" s="912"/>
      <c r="O39" s="912"/>
      <c r="P39" s="913"/>
      <c r="Q39" s="914"/>
      <c r="R39" s="915"/>
      <c r="S39" s="915"/>
      <c r="T39" s="915"/>
      <c r="U39" s="915"/>
      <c r="V39" s="915"/>
      <c r="W39" s="915"/>
      <c r="X39" s="915"/>
      <c r="Y39" s="915"/>
      <c r="Z39" s="915"/>
      <c r="AA39" s="915"/>
      <c r="AB39" s="915"/>
      <c r="AC39" s="915"/>
      <c r="AD39" s="915"/>
      <c r="AE39" s="921"/>
      <c r="AF39" s="941"/>
      <c r="AG39" s="919"/>
      <c r="AH39" s="919"/>
      <c r="AI39" s="919"/>
      <c r="AJ39" s="942"/>
      <c r="AK39" s="920"/>
      <c r="AL39" s="915"/>
      <c r="AM39" s="915"/>
      <c r="AN39" s="915"/>
      <c r="AO39" s="915"/>
      <c r="AP39" s="915"/>
      <c r="AQ39" s="915"/>
      <c r="AR39" s="915"/>
      <c r="AS39" s="915"/>
      <c r="AT39" s="915"/>
      <c r="AU39" s="915"/>
      <c r="AV39" s="915"/>
      <c r="AW39" s="915"/>
      <c r="AX39" s="915"/>
      <c r="AY39" s="915"/>
      <c r="AZ39" s="948"/>
      <c r="BA39" s="948"/>
      <c r="BB39" s="948"/>
      <c r="BC39" s="948"/>
      <c r="BD39" s="948"/>
      <c r="BE39" s="916"/>
      <c r="BF39" s="916"/>
      <c r="BG39" s="916"/>
      <c r="BH39" s="916"/>
      <c r="BI39" s="917"/>
      <c r="BJ39" s="56"/>
      <c r="BK39" s="56"/>
      <c r="BL39" s="56"/>
      <c r="BM39" s="56"/>
      <c r="BN39" s="56"/>
      <c r="BO39" s="55"/>
      <c r="BP39" s="55"/>
      <c r="BQ39" s="52">
        <v>33</v>
      </c>
      <c r="BR39" s="72"/>
      <c r="BS39" s="911"/>
      <c r="BT39" s="912"/>
      <c r="BU39" s="912"/>
      <c r="BV39" s="912"/>
      <c r="BW39" s="912"/>
      <c r="BX39" s="912"/>
      <c r="BY39" s="912"/>
      <c r="BZ39" s="912"/>
      <c r="CA39" s="912"/>
      <c r="CB39" s="912"/>
      <c r="CC39" s="912"/>
      <c r="CD39" s="912"/>
      <c r="CE39" s="912"/>
      <c r="CF39" s="912"/>
      <c r="CG39" s="913"/>
      <c r="CH39" s="918"/>
      <c r="CI39" s="919"/>
      <c r="CJ39" s="919"/>
      <c r="CK39" s="919"/>
      <c r="CL39" s="929"/>
      <c r="CM39" s="918"/>
      <c r="CN39" s="919"/>
      <c r="CO39" s="919"/>
      <c r="CP39" s="919"/>
      <c r="CQ39" s="929"/>
      <c r="CR39" s="918"/>
      <c r="CS39" s="919"/>
      <c r="CT39" s="919"/>
      <c r="CU39" s="919"/>
      <c r="CV39" s="929"/>
      <c r="CW39" s="918"/>
      <c r="CX39" s="919"/>
      <c r="CY39" s="919"/>
      <c r="CZ39" s="919"/>
      <c r="DA39" s="929"/>
      <c r="DB39" s="918"/>
      <c r="DC39" s="919"/>
      <c r="DD39" s="919"/>
      <c r="DE39" s="919"/>
      <c r="DF39" s="929"/>
      <c r="DG39" s="918"/>
      <c r="DH39" s="919"/>
      <c r="DI39" s="919"/>
      <c r="DJ39" s="919"/>
      <c r="DK39" s="929"/>
      <c r="DL39" s="918"/>
      <c r="DM39" s="919"/>
      <c r="DN39" s="919"/>
      <c r="DO39" s="919"/>
      <c r="DP39" s="929"/>
      <c r="DQ39" s="918"/>
      <c r="DR39" s="919"/>
      <c r="DS39" s="919"/>
      <c r="DT39" s="919"/>
      <c r="DU39" s="929"/>
      <c r="DV39" s="911"/>
      <c r="DW39" s="912"/>
      <c r="DX39" s="912"/>
      <c r="DY39" s="912"/>
      <c r="DZ39" s="930"/>
      <c r="EA39" s="48"/>
    </row>
    <row r="40" spans="1:131" ht="26.25" customHeight="1" x14ac:dyDescent="0.2">
      <c r="A40" s="52">
        <v>13</v>
      </c>
      <c r="B40" s="911"/>
      <c r="C40" s="912"/>
      <c r="D40" s="912"/>
      <c r="E40" s="912"/>
      <c r="F40" s="912"/>
      <c r="G40" s="912"/>
      <c r="H40" s="912"/>
      <c r="I40" s="912"/>
      <c r="J40" s="912"/>
      <c r="K40" s="912"/>
      <c r="L40" s="912"/>
      <c r="M40" s="912"/>
      <c r="N40" s="912"/>
      <c r="O40" s="912"/>
      <c r="P40" s="913"/>
      <c r="Q40" s="914"/>
      <c r="R40" s="915"/>
      <c r="S40" s="915"/>
      <c r="T40" s="915"/>
      <c r="U40" s="915"/>
      <c r="V40" s="915"/>
      <c r="W40" s="915"/>
      <c r="X40" s="915"/>
      <c r="Y40" s="915"/>
      <c r="Z40" s="915"/>
      <c r="AA40" s="915"/>
      <c r="AB40" s="915"/>
      <c r="AC40" s="915"/>
      <c r="AD40" s="915"/>
      <c r="AE40" s="921"/>
      <c r="AF40" s="941"/>
      <c r="AG40" s="919"/>
      <c r="AH40" s="919"/>
      <c r="AI40" s="919"/>
      <c r="AJ40" s="942"/>
      <c r="AK40" s="920"/>
      <c r="AL40" s="915"/>
      <c r="AM40" s="915"/>
      <c r="AN40" s="915"/>
      <c r="AO40" s="915"/>
      <c r="AP40" s="915"/>
      <c r="AQ40" s="915"/>
      <c r="AR40" s="915"/>
      <c r="AS40" s="915"/>
      <c r="AT40" s="915"/>
      <c r="AU40" s="915"/>
      <c r="AV40" s="915"/>
      <c r="AW40" s="915"/>
      <c r="AX40" s="915"/>
      <c r="AY40" s="915"/>
      <c r="AZ40" s="948"/>
      <c r="BA40" s="948"/>
      <c r="BB40" s="948"/>
      <c r="BC40" s="948"/>
      <c r="BD40" s="948"/>
      <c r="BE40" s="916"/>
      <c r="BF40" s="916"/>
      <c r="BG40" s="916"/>
      <c r="BH40" s="916"/>
      <c r="BI40" s="917"/>
      <c r="BJ40" s="56"/>
      <c r="BK40" s="56"/>
      <c r="BL40" s="56"/>
      <c r="BM40" s="56"/>
      <c r="BN40" s="56"/>
      <c r="BO40" s="55"/>
      <c r="BP40" s="55"/>
      <c r="BQ40" s="52">
        <v>34</v>
      </c>
      <c r="BR40" s="72"/>
      <c r="BS40" s="911"/>
      <c r="BT40" s="912"/>
      <c r="BU40" s="912"/>
      <c r="BV40" s="912"/>
      <c r="BW40" s="912"/>
      <c r="BX40" s="912"/>
      <c r="BY40" s="912"/>
      <c r="BZ40" s="912"/>
      <c r="CA40" s="912"/>
      <c r="CB40" s="912"/>
      <c r="CC40" s="912"/>
      <c r="CD40" s="912"/>
      <c r="CE40" s="912"/>
      <c r="CF40" s="912"/>
      <c r="CG40" s="913"/>
      <c r="CH40" s="918"/>
      <c r="CI40" s="919"/>
      <c r="CJ40" s="919"/>
      <c r="CK40" s="919"/>
      <c r="CL40" s="929"/>
      <c r="CM40" s="918"/>
      <c r="CN40" s="919"/>
      <c r="CO40" s="919"/>
      <c r="CP40" s="919"/>
      <c r="CQ40" s="929"/>
      <c r="CR40" s="918"/>
      <c r="CS40" s="919"/>
      <c r="CT40" s="919"/>
      <c r="CU40" s="919"/>
      <c r="CV40" s="929"/>
      <c r="CW40" s="918"/>
      <c r="CX40" s="919"/>
      <c r="CY40" s="919"/>
      <c r="CZ40" s="919"/>
      <c r="DA40" s="929"/>
      <c r="DB40" s="918"/>
      <c r="DC40" s="919"/>
      <c r="DD40" s="919"/>
      <c r="DE40" s="919"/>
      <c r="DF40" s="929"/>
      <c r="DG40" s="918"/>
      <c r="DH40" s="919"/>
      <c r="DI40" s="919"/>
      <c r="DJ40" s="919"/>
      <c r="DK40" s="929"/>
      <c r="DL40" s="918"/>
      <c r="DM40" s="919"/>
      <c r="DN40" s="919"/>
      <c r="DO40" s="919"/>
      <c r="DP40" s="929"/>
      <c r="DQ40" s="918"/>
      <c r="DR40" s="919"/>
      <c r="DS40" s="919"/>
      <c r="DT40" s="919"/>
      <c r="DU40" s="929"/>
      <c r="DV40" s="911"/>
      <c r="DW40" s="912"/>
      <c r="DX40" s="912"/>
      <c r="DY40" s="912"/>
      <c r="DZ40" s="930"/>
      <c r="EA40" s="48"/>
    </row>
    <row r="41" spans="1:131" ht="26.25" customHeight="1" x14ac:dyDescent="0.2">
      <c r="A41" s="52">
        <v>14</v>
      </c>
      <c r="B41" s="911"/>
      <c r="C41" s="912"/>
      <c r="D41" s="912"/>
      <c r="E41" s="912"/>
      <c r="F41" s="912"/>
      <c r="G41" s="912"/>
      <c r="H41" s="912"/>
      <c r="I41" s="912"/>
      <c r="J41" s="912"/>
      <c r="K41" s="912"/>
      <c r="L41" s="912"/>
      <c r="M41" s="912"/>
      <c r="N41" s="912"/>
      <c r="O41" s="912"/>
      <c r="P41" s="913"/>
      <c r="Q41" s="914"/>
      <c r="R41" s="915"/>
      <c r="S41" s="915"/>
      <c r="T41" s="915"/>
      <c r="U41" s="915"/>
      <c r="V41" s="915"/>
      <c r="W41" s="915"/>
      <c r="X41" s="915"/>
      <c r="Y41" s="915"/>
      <c r="Z41" s="915"/>
      <c r="AA41" s="915"/>
      <c r="AB41" s="915"/>
      <c r="AC41" s="915"/>
      <c r="AD41" s="915"/>
      <c r="AE41" s="921"/>
      <c r="AF41" s="941"/>
      <c r="AG41" s="919"/>
      <c r="AH41" s="919"/>
      <c r="AI41" s="919"/>
      <c r="AJ41" s="942"/>
      <c r="AK41" s="920"/>
      <c r="AL41" s="915"/>
      <c r="AM41" s="915"/>
      <c r="AN41" s="915"/>
      <c r="AO41" s="915"/>
      <c r="AP41" s="915"/>
      <c r="AQ41" s="915"/>
      <c r="AR41" s="915"/>
      <c r="AS41" s="915"/>
      <c r="AT41" s="915"/>
      <c r="AU41" s="915"/>
      <c r="AV41" s="915"/>
      <c r="AW41" s="915"/>
      <c r="AX41" s="915"/>
      <c r="AY41" s="915"/>
      <c r="AZ41" s="948"/>
      <c r="BA41" s="948"/>
      <c r="BB41" s="948"/>
      <c r="BC41" s="948"/>
      <c r="BD41" s="948"/>
      <c r="BE41" s="916"/>
      <c r="BF41" s="916"/>
      <c r="BG41" s="916"/>
      <c r="BH41" s="916"/>
      <c r="BI41" s="917"/>
      <c r="BJ41" s="56"/>
      <c r="BK41" s="56"/>
      <c r="BL41" s="56"/>
      <c r="BM41" s="56"/>
      <c r="BN41" s="56"/>
      <c r="BO41" s="55"/>
      <c r="BP41" s="55"/>
      <c r="BQ41" s="52">
        <v>35</v>
      </c>
      <c r="BR41" s="72"/>
      <c r="BS41" s="911"/>
      <c r="BT41" s="912"/>
      <c r="BU41" s="912"/>
      <c r="BV41" s="912"/>
      <c r="BW41" s="912"/>
      <c r="BX41" s="912"/>
      <c r="BY41" s="912"/>
      <c r="BZ41" s="912"/>
      <c r="CA41" s="912"/>
      <c r="CB41" s="912"/>
      <c r="CC41" s="912"/>
      <c r="CD41" s="912"/>
      <c r="CE41" s="912"/>
      <c r="CF41" s="912"/>
      <c r="CG41" s="913"/>
      <c r="CH41" s="918"/>
      <c r="CI41" s="919"/>
      <c r="CJ41" s="919"/>
      <c r="CK41" s="919"/>
      <c r="CL41" s="929"/>
      <c r="CM41" s="918"/>
      <c r="CN41" s="919"/>
      <c r="CO41" s="919"/>
      <c r="CP41" s="919"/>
      <c r="CQ41" s="929"/>
      <c r="CR41" s="918"/>
      <c r="CS41" s="919"/>
      <c r="CT41" s="919"/>
      <c r="CU41" s="919"/>
      <c r="CV41" s="929"/>
      <c r="CW41" s="918"/>
      <c r="CX41" s="919"/>
      <c r="CY41" s="919"/>
      <c r="CZ41" s="919"/>
      <c r="DA41" s="929"/>
      <c r="DB41" s="918"/>
      <c r="DC41" s="919"/>
      <c r="DD41" s="919"/>
      <c r="DE41" s="919"/>
      <c r="DF41" s="929"/>
      <c r="DG41" s="918"/>
      <c r="DH41" s="919"/>
      <c r="DI41" s="919"/>
      <c r="DJ41" s="919"/>
      <c r="DK41" s="929"/>
      <c r="DL41" s="918"/>
      <c r="DM41" s="919"/>
      <c r="DN41" s="919"/>
      <c r="DO41" s="919"/>
      <c r="DP41" s="929"/>
      <c r="DQ41" s="918"/>
      <c r="DR41" s="919"/>
      <c r="DS41" s="919"/>
      <c r="DT41" s="919"/>
      <c r="DU41" s="929"/>
      <c r="DV41" s="911"/>
      <c r="DW41" s="912"/>
      <c r="DX41" s="912"/>
      <c r="DY41" s="912"/>
      <c r="DZ41" s="930"/>
      <c r="EA41" s="48"/>
    </row>
    <row r="42" spans="1:131" ht="26.25" customHeight="1" x14ac:dyDescent="0.2">
      <c r="A42" s="52">
        <v>15</v>
      </c>
      <c r="B42" s="911"/>
      <c r="C42" s="912"/>
      <c r="D42" s="912"/>
      <c r="E42" s="912"/>
      <c r="F42" s="912"/>
      <c r="G42" s="912"/>
      <c r="H42" s="912"/>
      <c r="I42" s="912"/>
      <c r="J42" s="912"/>
      <c r="K42" s="912"/>
      <c r="L42" s="912"/>
      <c r="M42" s="912"/>
      <c r="N42" s="912"/>
      <c r="O42" s="912"/>
      <c r="P42" s="913"/>
      <c r="Q42" s="914"/>
      <c r="R42" s="915"/>
      <c r="S42" s="915"/>
      <c r="T42" s="915"/>
      <c r="U42" s="915"/>
      <c r="V42" s="915"/>
      <c r="W42" s="915"/>
      <c r="X42" s="915"/>
      <c r="Y42" s="915"/>
      <c r="Z42" s="915"/>
      <c r="AA42" s="915"/>
      <c r="AB42" s="915"/>
      <c r="AC42" s="915"/>
      <c r="AD42" s="915"/>
      <c r="AE42" s="921"/>
      <c r="AF42" s="941"/>
      <c r="AG42" s="919"/>
      <c r="AH42" s="919"/>
      <c r="AI42" s="919"/>
      <c r="AJ42" s="942"/>
      <c r="AK42" s="920"/>
      <c r="AL42" s="915"/>
      <c r="AM42" s="915"/>
      <c r="AN42" s="915"/>
      <c r="AO42" s="915"/>
      <c r="AP42" s="915"/>
      <c r="AQ42" s="915"/>
      <c r="AR42" s="915"/>
      <c r="AS42" s="915"/>
      <c r="AT42" s="915"/>
      <c r="AU42" s="915"/>
      <c r="AV42" s="915"/>
      <c r="AW42" s="915"/>
      <c r="AX42" s="915"/>
      <c r="AY42" s="915"/>
      <c r="AZ42" s="948"/>
      <c r="BA42" s="948"/>
      <c r="BB42" s="948"/>
      <c r="BC42" s="948"/>
      <c r="BD42" s="948"/>
      <c r="BE42" s="916"/>
      <c r="BF42" s="916"/>
      <c r="BG42" s="916"/>
      <c r="BH42" s="916"/>
      <c r="BI42" s="917"/>
      <c r="BJ42" s="56"/>
      <c r="BK42" s="56"/>
      <c r="BL42" s="56"/>
      <c r="BM42" s="56"/>
      <c r="BN42" s="56"/>
      <c r="BO42" s="55"/>
      <c r="BP42" s="55"/>
      <c r="BQ42" s="52">
        <v>36</v>
      </c>
      <c r="BR42" s="72"/>
      <c r="BS42" s="911"/>
      <c r="BT42" s="912"/>
      <c r="BU42" s="912"/>
      <c r="BV42" s="912"/>
      <c r="BW42" s="912"/>
      <c r="BX42" s="912"/>
      <c r="BY42" s="912"/>
      <c r="BZ42" s="912"/>
      <c r="CA42" s="912"/>
      <c r="CB42" s="912"/>
      <c r="CC42" s="912"/>
      <c r="CD42" s="912"/>
      <c r="CE42" s="912"/>
      <c r="CF42" s="912"/>
      <c r="CG42" s="913"/>
      <c r="CH42" s="918"/>
      <c r="CI42" s="919"/>
      <c r="CJ42" s="919"/>
      <c r="CK42" s="919"/>
      <c r="CL42" s="929"/>
      <c r="CM42" s="918"/>
      <c r="CN42" s="919"/>
      <c r="CO42" s="919"/>
      <c r="CP42" s="919"/>
      <c r="CQ42" s="929"/>
      <c r="CR42" s="918"/>
      <c r="CS42" s="919"/>
      <c r="CT42" s="919"/>
      <c r="CU42" s="919"/>
      <c r="CV42" s="929"/>
      <c r="CW42" s="918"/>
      <c r="CX42" s="919"/>
      <c r="CY42" s="919"/>
      <c r="CZ42" s="919"/>
      <c r="DA42" s="929"/>
      <c r="DB42" s="918"/>
      <c r="DC42" s="919"/>
      <c r="DD42" s="919"/>
      <c r="DE42" s="919"/>
      <c r="DF42" s="929"/>
      <c r="DG42" s="918"/>
      <c r="DH42" s="919"/>
      <c r="DI42" s="919"/>
      <c r="DJ42" s="919"/>
      <c r="DK42" s="929"/>
      <c r="DL42" s="918"/>
      <c r="DM42" s="919"/>
      <c r="DN42" s="919"/>
      <c r="DO42" s="919"/>
      <c r="DP42" s="929"/>
      <c r="DQ42" s="918"/>
      <c r="DR42" s="919"/>
      <c r="DS42" s="919"/>
      <c r="DT42" s="919"/>
      <c r="DU42" s="929"/>
      <c r="DV42" s="911"/>
      <c r="DW42" s="912"/>
      <c r="DX42" s="912"/>
      <c r="DY42" s="912"/>
      <c r="DZ42" s="930"/>
      <c r="EA42" s="48"/>
    </row>
    <row r="43" spans="1:131" ht="26.25" customHeight="1" x14ac:dyDescent="0.2">
      <c r="A43" s="52">
        <v>16</v>
      </c>
      <c r="B43" s="911"/>
      <c r="C43" s="912"/>
      <c r="D43" s="912"/>
      <c r="E43" s="912"/>
      <c r="F43" s="912"/>
      <c r="G43" s="912"/>
      <c r="H43" s="912"/>
      <c r="I43" s="912"/>
      <c r="J43" s="912"/>
      <c r="K43" s="912"/>
      <c r="L43" s="912"/>
      <c r="M43" s="912"/>
      <c r="N43" s="912"/>
      <c r="O43" s="912"/>
      <c r="P43" s="913"/>
      <c r="Q43" s="914"/>
      <c r="R43" s="915"/>
      <c r="S43" s="915"/>
      <c r="T43" s="915"/>
      <c r="U43" s="915"/>
      <c r="V43" s="915"/>
      <c r="W43" s="915"/>
      <c r="X43" s="915"/>
      <c r="Y43" s="915"/>
      <c r="Z43" s="915"/>
      <c r="AA43" s="915"/>
      <c r="AB43" s="915"/>
      <c r="AC43" s="915"/>
      <c r="AD43" s="915"/>
      <c r="AE43" s="921"/>
      <c r="AF43" s="941"/>
      <c r="AG43" s="919"/>
      <c r="AH43" s="919"/>
      <c r="AI43" s="919"/>
      <c r="AJ43" s="942"/>
      <c r="AK43" s="920"/>
      <c r="AL43" s="915"/>
      <c r="AM43" s="915"/>
      <c r="AN43" s="915"/>
      <c r="AO43" s="915"/>
      <c r="AP43" s="915"/>
      <c r="AQ43" s="915"/>
      <c r="AR43" s="915"/>
      <c r="AS43" s="915"/>
      <c r="AT43" s="915"/>
      <c r="AU43" s="915"/>
      <c r="AV43" s="915"/>
      <c r="AW43" s="915"/>
      <c r="AX43" s="915"/>
      <c r="AY43" s="915"/>
      <c r="AZ43" s="948"/>
      <c r="BA43" s="948"/>
      <c r="BB43" s="948"/>
      <c r="BC43" s="948"/>
      <c r="BD43" s="948"/>
      <c r="BE43" s="916"/>
      <c r="BF43" s="916"/>
      <c r="BG43" s="916"/>
      <c r="BH43" s="916"/>
      <c r="BI43" s="917"/>
      <c r="BJ43" s="56"/>
      <c r="BK43" s="56"/>
      <c r="BL43" s="56"/>
      <c r="BM43" s="56"/>
      <c r="BN43" s="56"/>
      <c r="BO43" s="55"/>
      <c r="BP43" s="55"/>
      <c r="BQ43" s="52">
        <v>37</v>
      </c>
      <c r="BR43" s="72"/>
      <c r="BS43" s="911"/>
      <c r="BT43" s="912"/>
      <c r="BU43" s="912"/>
      <c r="BV43" s="912"/>
      <c r="BW43" s="912"/>
      <c r="BX43" s="912"/>
      <c r="BY43" s="912"/>
      <c r="BZ43" s="912"/>
      <c r="CA43" s="912"/>
      <c r="CB43" s="912"/>
      <c r="CC43" s="912"/>
      <c r="CD43" s="912"/>
      <c r="CE43" s="912"/>
      <c r="CF43" s="912"/>
      <c r="CG43" s="913"/>
      <c r="CH43" s="918"/>
      <c r="CI43" s="919"/>
      <c r="CJ43" s="919"/>
      <c r="CK43" s="919"/>
      <c r="CL43" s="929"/>
      <c r="CM43" s="918"/>
      <c r="CN43" s="919"/>
      <c r="CO43" s="919"/>
      <c r="CP43" s="919"/>
      <c r="CQ43" s="929"/>
      <c r="CR43" s="918"/>
      <c r="CS43" s="919"/>
      <c r="CT43" s="919"/>
      <c r="CU43" s="919"/>
      <c r="CV43" s="929"/>
      <c r="CW43" s="918"/>
      <c r="CX43" s="919"/>
      <c r="CY43" s="919"/>
      <c r="CZ43" s="919"/>
      <c r="DA43" s="929"/>
      <c r="DB43" s="918"/>
      <c r="DC43" s="919"/>
      <c r="DD43" s="919"/>
      <c r="DE43" s="919"/>
      <c r="DF43" s="929"/>
      <c r="DG43" s="918"/>
      <c r="DH43" s="919"/>
      <c r="DI43" s="919"/>
      <c r="DJ43" s="919"/>
      <c r="DK43" s="929"/>
      <c r="DL43" s="918"/>
      <c r="DM43" s="919"/>
      <c r="DN43" s="919"/>
      <c r="DO43" s="919"/>
      <c r="DP43" s="929"/>
      <c r="DQ43" s="918"/>
      <c r="DR43" s="919"/>
      <c r="DS43" s="919"/>
      <c r="DT43" s="919"/>
      <c r="DU43" s="929"/>
      <c r="DV43" s="911"/>
      <c r="DW43" s="912"/>
      <c r="DX43" s="912"/>
      <c r="DY43" s="912"/>
      <c r="DZ43" s="930"/>
      <c r="EA43" s="48"/>
    </row>
    <row r="44" spans="1:131" ht="26.25" customHeight="1" x14ac:dyDescent="0.2">
      <c r="A44" s="52">
        <v>17</v>
      </c>
      <c r="B44" s="911"/>
      <c r="C44" s="912"/>
      <c r="D44" s="912"/>
      <c r="E44" s="912"/>
      <c r="F44" s="912"/>
      <c r="G44" s="912"/>
      <c r="H44" s="912"/>
      <c r="I44" s="912"/>
      <c r="J44" s="912"/>
      <c r="K44" s="912"/>
      <c r="L44" s="912"/>
      <c r="M44" s="912"/>
      <c r="N44" s="912"/>
      <c r="O44" s="912"/>
      <c r="P44" s="913"/>
      <c r="Q44" s="914"/>
      <c r="R44" s="915"/>
      <c r="S44" s="915"/>
      <c r="T44" s="915"/>
      <c r="U44" s="915"/>
      <c r="V44" s="915"/>
      <c r="W44" s="915"/>
      <c r="X44" s="915"/>
      <c r="Y44" s="915"/>
      <c r="Z44" s="915"/>
      <c r="AA44" s="915"/>
      <c r="AB44" s="915"/>
      <c r="AC44" s="915"/>
      <c r="AD44" s="915"/>
      <c r="AE44" s="921"/>
      <c r="AF44" s="941"/>
      <c r="AG44" s="919"/>
      <c r="AH44" s="919"/>
      <c r="AI44" s="919"/>
      <c r="AJ44" s="942"/>
      <c r="AK44" s="920"/>
      <c r="AL44" s="915"/>
      <c r="AM44" s="915"/>
      <c r="AN44" s="915"/>
      <c r="AO44" s="915"/>
      <c r="AP44" s="915"/>
      <c r="AQ44" s="915"/>
      <c r="AR44" s="915"/>
      <c r="AS44" s="915"/>
      <c r="AT44" s="915"/>
      <c r="AU44" s="915"/>
      <c r="AV44" s="915"/>
      <c r="AW44" s="915"/>
      <c r="AX44" s="915"/>
      <c r="AY44" s="915"/>
      <c r="AZ44" s="948"/>
      <c r="BA44" s="948"/>
      <c r="BB44" s="948"/>
      <c r="BC44" s="948"/>
      <c r="BD44" s="948"/>
      <c r="BE44" s="916"/>
      <c r="BF44" s="916"/>
      <c r="BG44" s="916"/>
      <c r="BH44" s="916"/>
      <c r="BI44" s="917"/>
      <c r="BJ44" s="56"/>
      <c r="BK44" s="56"/>
      <c r="BL44" s="56"/>
      <c r="BM44" s="56"/>
      <c r="BN44" s="56"/>
      <c r="BO44" s="55"/>
      <c r="BP44" s="55"/>
      <c r="BQ44" s="52">
        <v>38</v>
      </c>
      <c r="BR44" s="72"/>
      <c r="BS44" s="911"/>
      <c r="BT44" s="912"/>
      <c r="BU44" s="912"/>
      <c r="BV44" s="912"/>
      <c r="BW44" s="912"/>
      <c r="BX44" s="912"/>
      <c r="BY44" s="912"/>
      <c r="BZ44" s="912"/>
      <c r="CA44" s="912"/>
      <c r="CB44" s="912"/>
      <c r="CC44" s="912"/>
      <c r="CD44" s="912"/>
      <c r="CE44" s="912"/>
      <c r="CF44" s="912"/>
      <c r="CG44" s="913"/>
      <c r="CH44" s="918"/>
      <c r="CI44" s="919"/>
      <c r="CJ44" s="919"/>
      <c r="CK44" s="919"/>
      <c r="CL44" s="929"/>
      <c r="CM44" s="918"/>
      <c r="CN44" s="919"/>
      <c r="CO44" s="919"/>
      <c r="CP44" s="919"/>
      <c r="CQ44" s="929"/>
      <c r="CR44" s="918"/>
      <c r="CS44" s="919"/>
      <c r="CT44" s="919"/>
      <c r="CU44" s="919"/>
      <c r="CV44" s="929"/>
      <c r="CW44" s="918"/>
      <c r="CX44" s="919"/>
      <c r="CY44" s="919"/>
      <c r="CZ44" s="919"/>
      <c r="DA44" s="929"/>
      <c r="DB44" s="918"/>
      <c r="DC44" s="919"/>
      <c r="DD44" s="919"/>
      <c r="DE44" s="919"/>
      <c r="DF44" s="929"/>
      <c r="DG44" s="918"/>
      <c r="DH44" s="919"/>
      <c r="DI44" s="919"/>
      <c r="DJ44" s="919"/>
      <c r="DK44" s="929"/>
      <c r="DL44" s="918"/>
      <c r="DM44" s="919"/>
      <c r="DN44" s="919"/>
      <c r="DO44" s="919"/>
      <c r="DP44" s="929"/>
      <c r="DQ44" s="918"/>
      <c r="DR44" s="919"/>
      <c r="DS44" s="919"/>
      <c r="DT44" s="919"/>
      <c r="DU44" s="929"/>
      <c r="DV44" s="911"/>
      <c r="DW44" s="912"/>
      <c r="DX44" s="912"/>
      <c r="DY44" s="912"/>
      <c r="DZ44" s="930"/>
      <c r="EA44" s="48"/>
    </row>
    <row r="45" spans="1:131" ht="26.25" customHeight="1" x14ac:dyDescent="0.2">
      <c r="A45" s="52">
        <v>18</v>
      </c>
      <c r="B45" s="911"/>
      <c r="C45" s="912"/>
      <c r="D45" s="912"/>
      <c r="E45" s="912"/>
      <c r="F45" s="912"/>
      <c r="G45" s="912"/>
      <c r="H45" s="912"/>
      <c r="I45" s="912"/>
      <c r="J45" s="912"/>
      <c r="K45" s="912"/>
      <c r="L45" s="912"/>
      <c r="M45" s="912"/>
      <c r="N45" s="912"/>
      <c r="O45" s="912"/>
      <c r="P45" s="913"/>
      <c r="Q45" s="914"/>
      <c r="R45" s="915"/>
      <c r="S45" s="915"/>
      <c r="T45" s="915"/>
      <c r="U45" s="915"/>
      <c r="V45" s="915"/>
      <c r="W45" s="915"/>
      <c r="X45" s="915"/>
      <c r="Y45" s="915"/>
      <c r="Z45" s="915"/>
      <c r="AA45" s="915"/>
      <c r="AB45" s="915"/>
      <c r="AC45" s="915"/>
      <c r="AD45" s="915"/>
      <c r="AE45" s="921"/>
      <c r="AF45" s="941"/>
      <c r="AG45" s="919"/>
      <c r="AH45" s="919"/>
      <c r="AI45" s="919"/>
      <c r="AJ45" s="942"/>
      <c r="AK45" s="920"/>
      <c r="AL45" s="915"/>
      <c r="AM45" s="915"/>
      <c r="AN45" s="915"/>
      <c r="AO45" s="915"/>
      <c r="AP45" s="915"/>
      <c r="AQ45" s="915"/>
      <c r="AR45" s="915"/>
      <c r="AS45" s="915"/>
      <c r="AT45" s="915"/>
      <c r="AU45" s="915"/>
      <c r="AV45" s="915"/>
      <c r="AW45" s="915"/>
      <c r="AX45" s="915"/>
      <c r="AY45" s="915"/>
      <c r="AZ45" s="948"/>
      <c r="BA45" s="948"/>
      <c r="BB45" s="948"/>
      <c r="BC45" s="948"/>
      <c r="BD45" s="948"/>
      <c r="BE45" s="916"/>
      <c r="BF45" s="916"/>
      <c r="BG45" s="916"/>
      <c r="BH45" s="916"/>
      <c r="BI45" s="917"/>
      <c r="BJ45" s="56"/>
      <c r="BK45" s="56"/>
      <c r="BL45" s="56"/>
      <c r="BM45" s="56"/>
      <c r="BN45" s="56"/>
      <c r="BO45" s="55"/>
      <c r="BP45" s="55"/>
      <c r="BQ45" s="52">
        <v>39</v>
      </c>
      <c r="BR45" s="72"/>
      <c r="BS45" s="911"/>
      <c r="BT45" s="912"/>
      <c r="BU45" s="912"/>
      <c r="BV45" s="912"/>
      <c r="BW45" s="912"/>
      <c r="BX45" s="912"/>
      <c r="BY45" s="912"/>
      <c r="BZ45" s="912"/>
      <c r="CA45" s="912"/>
      <c r="CB45" s="912"/>
      <c r="CC45" s="912"/>
      <c r="CD45" s="912"/>
      <c r="CE45" s="912"/>
      <c r="CF45" s="912"/>
      <c r="CG45" s="913"/>
      <c r="CH45" s="918"/>
      <c r="CI45" s="919"/>
      <c r="CJ45" s="919"/>
      <c r="CK45" s="919"/>
      <c r="CL45" s="929"/>
      <c r="CM45" s="918"/>
      <c r="CN45" s="919"/>
      <c r="CO45" s="919"/>
      <c r="CP45" s="919"/>
      <c r="CQ45" s="929"/>
      <c r="CR45" s="918"/>
      <c r="CS45" s="919"/>
      <c r="CT45" s="919"/>
      <c r="CU45" s="919"/>
      <c r="CV45" s="929"/>
      <c r="CW45" s="918"/>
      <c r="CX45" s="919"/>
      <c r="CY45" s="919"/>
      <c r="CZ45" s="919"/>
      <c r="DA45" s="929"/>
      <c r="DB45" s="918"/>
      <c r="DC45" s="919"/>
      <c r="DD45" s="919"/>
      <c r="DE45" s="919"/>
      <c r="DF45" s="929"/>
      <c r="DG45" s="918"/>
      <c r="DH45" s="919"/>
      <c r="DI45" s="919"/>
      <c r="DJ45" s="919"/>
      <c r="DK45" s="929"/>
      <c r="DL45" s="918"/>
      <c r="DM45" s="919"/>
      <c r="DN45" s="919"/>
      <c r="DO45" s="919"/>
      <c r="DP45" s="929"/>
      <c r="DQ45" s="918"/>
      <c r="DR45" s="919"/>
      <c r="DS45" s="919"/>
      <c r="DT45" s="919"/>
      <c r="DU45" s="929"/>
      <c r="DV45" s="911"/>
      <c r="DW45" s="912"/>
      <c r="DX45" s="912"/>
      <c r="DY45" s="912"/>
      <c r="DZ45" s="930"/>
      <c r="EA45" s="48"/>
    </row>
    <row r="46" spans="1:131" ht="26.25" customHeight="1" x14ac:dyDescent="0.2">
      <c r="A46" s="52">
        <v>19</v>
      </c>
      <c r="B46" s="911"/>
      <c r="C46" s="912"/>
      <c r="D46" s="912"/>
      <c r="E46" s="912"/>
      <c r="F46" s="912"/>
      <c r="G46" s="912"/>
      <c r="H46" s="912"/>
      <c r="I46" s="912"/>
      <c r="J46" s="912"/>
      <c r="K46" s="912"/>
      <c r="L46" s="912"/>
      <c r="M46" s="912"/>
      <c r="N46" s="912"/>
      <c r="O46" s="912"/>
      <c r="P46" s="913"/>
      <c r="Q46" s="914"/>
      <c r="R46" s="915"/>
      <c r="S46" s="915"/>
      <c r="T46" s="915"/>
      <c r="U46" s="915"/>
      <c r="V46" s="915"/>
      <c r="W46" s="915"/>
      <c r="X46" s="915"/>
      <c r="Y46" s="915"/>
      <c r="Z46" s="915"/>
      <c r="AA46" s="915"/>
      <c r="AB46" s="915"/>
      <c r="AC46" s="915"/>
      <c r="AD46" s="915"/>
      <c r="AE46" s="921"/>
      <c r="AF46" s="941"/>
      <c r="AG46" s="919"/>
      <c r="AH46" s="919"/>
      <c r="AI46" s="919"/>
      <c r="AJ46" s="942"/>
      <c r="AK46" s="920"/>
      <c r="AL46" s="915"/>
      <c r="AM46" s="915"/>
      <c r="AN46" s="915"/>
      <c r="AO46" s="915"/>
      <c r="AP46" s="915"/>
      <c r="AQ46" s="915"/>
      <c r="AR46" s="915"/>
      <c r="AS46" s="915"/>
      <c r="AT46" s="915"/>
      <c r="AU46" s="915"/>
      <c r="AV46" s="915"/>
      <c r="AW46" s="915"/>
      <c r="AX46" s="915"/>
      <c r="AY46" s="915"/>
      <c r="AZ46" s="948"/>
      <c r="BA46" s="948"/>
      <c r="BB46" s="948"/>
      <c r="BC46" s="948"/>
      <c r="BD46" s="948"/>
      <c r="BE46" s="916"/>
      <c r="BF46" s="916"/>
      <c r="BG46" s="916"/>
      <c r="BH46" s="916"/>
      <c r="BI46" s="917"/>
      <c r="BJ46" s="56"/>
      <c r="BK46" s="56"/>
      <c r="BL46" s="56"/>
      <c r="BM46" s="56"/>
      <c r="BN46" s="56"/>
      <c r="BO46" s="55"/>
      <c r="BP46" s="55"/>
      <c r="BQ46" s="52">
        <v>40</v>
      </c>
      <c r="BR46" s="72"/>
      <c r="BS46" s="911"/>
      <c r="BT46" s="912"/>
      <c r="BU46" s="912"/>
      <c r="BV46" s="912"/>
      <c r="BW46" s="912"/>
      <c r="BX46" s="912"/>
      <c r="BY46" s="912"/>
      <c r="BZ46" s="912"/>
      <c r="CA46" s="912"/>
      <c r="CB46" s="912"/>
      <c r="CC46" s="912"/>
      <c r="CD46" s="912"/>
      <c r="CE46" s="912"/>
      <c r="CF46" s="912"/>
      <c r="CG46" s="913"/>
      <c r="CH46" s="918"/>
      <c r="CI46" s="919"/>
      <c r="CJ46" s="919"/>
      <c r="CK46" s="919"/>
      <c r="CL46" s="929"/>
      <c r="CM46" s="918"/>
      <c r="CN46" s="919"/>
      <c r="CO46" s="919"/>
      <c r="CP46" s="919"/>
      <c r="CQ46" s="929"/>
      <c r="CR46" s="918"/>
      <c r="CS46" s="919"/>
      <c r="CT46" s="919"/>
      <c r="CU46" s="919"/>
      <c r="CV46" s="929"/>
      <c r="CW46" s="918"/>
      <c r="CX46" s="919"/>
      <c r="CY46" s="919"/>
      <c r="CZ46" s="919"/>
      <c r="DA46" s="929"/>
      <c r="DB46" s="918"/>
      <c r="DC46" s="919"/>
      <c r="DD46" s="919"/>
      <c r="DE46" s="919"/>
      <c r="DF46" s="929"/>
      <c r="DG46" s="918"/>
      <c r="DH46" s="919"/>
      <c r="DI46" s="919"/>
      <c r="DJ46" s="919"/>
      <c r="DK46" s="929"/>
      <c r="DL46" s="918"/>
      <c r="DM46" s="919"/>
      <c r="DN46" s="919"/>
      <c r="DO46" s="919"/>
      <c r="DP46" s="929"/>
      <c r="DQ46" s="918"/>
      <c r="DR46" s="919"/>
      <c r="DS46" s="919"/>
      <c r="DT46" s="919"/>
      <c r="DU46" s="929"/>
      <c r="DV46" s="911"/>
      <c r="DW46" s="912"/>
      <c r="DX46" s="912"/>
      <c r="DY46" s="912"/>
      <c r="DZ46" s="930"/>
      <c r="EA46" s="48"/>
    </row>
    <row r="47" spans="1:131" ht="26.25" customHeight="1" x14ac:dyDescent="0.2">
      <c r="A47" s="52">
        <v>20</v>
      </c>
      <c r="B47" s="911"/>
      <c r="C47" s="912"/>
      <c r="D47" s="912"/>
      <c r="E47" s="912"/>
      <c r="F47" s="912"/>
      <c r="G47" s="912"/>
      <c r="H47" s="912"/>
      <c r="I47" s="912"/>
      <c r="J47" s="912"/>
      <c r="K47" s="912"/>
      <c r="L47" s="912"/>
      <c r="M47" s="912"/>
      <c r="N47" s="912"/>
      <c r="O47" s="912"/>
      <c r="P47" s="913"/>
      <c r="Q47" s="914"/>
      <c r="R47" s="915"/>
      <c r="S47" s="915"/>
      <c r="T47" s="915"/>
      <c r="U47" s="915"/>
      <c r="V47" s="915"/>
      <c r="W47" s="915"/>
      <c r="X47" s="915"/>
      <c r="Y47" s="915"/>
      <c r="Z47" s="915"/>
      <c r="AA47" s="915"/>
      <c r="AB47" s="915"/>
      <c r="AC47" s="915"/>
      <c r="AD47" s="915"/>
      <c r="AE47" s="921"/>
      <c r="AF47" s="941"/>
      <c r="AG47" s="919"/>
      <c r="AH47" s="919"/>
      <c r="AI47" s="919"/>
      <c r="AJ47" s="942"/>
      <c r="AK47" s="920"/>
      <c r="AL47" s="915"/>
      <c r="AM47" s="915"/>
      <c r="AN47" s="915"/>
      <c r="AO47" s="915"/>
      <c r="AP47" s="915"/>
      <c r="AQ47" s="915"/>
      <c r="AR47" s="915"/>
      <c r="AS47" s="915"/>
      <c r="AT47" s="915"/>
      <c r="AU47" s="915"/>
      <c r="AV47" s="915"/>
      <c r="AW47" s="915"/>
      <c r="AX47" s="915"/>
      <c r="AY47" s="915"/>
      <c r="AZ47" s="948"/>
      <c r="BA47" s="948"/>
      <c r="BB47" s="948"/>
      <c r="BC47" s="948"/>
      <c r="BD47" s="948"/>
      <c r="BE47" s="916"/>
      <c r="BF47" s="916"/>
      <c r="BG47" s="916"/>
      <c r="BH47" s="916"/>
      <c r="BI47" s="917"/>
      <c r="BJ47" s="56"/>
      <c r="BK47" s="56"/>
      <c r="BL47" s="56"/>
      <c r="BM47" s="56"/>
      <c r="BN47" s="56"/>
      <c r="BO47" s="55"/>
      <c r="BP47" s="55"/>
      <c r="BQ47" s="52">
        <v>41</v>
      </c>
      <c r="BR47" s="72"/>
      <c r="BS47" s="911"/>
      <c r="BT47" s="912"/>
      <c r="BU47" s="912"/>
      <c r="BV47" s="912"/>
      <c r="BW47" s="912"/>
      <c r="BX47" s="912"/>
      <c r="BY47" s="912"/>
      <c r="BZ47" s="912"/>
      <c r="CA47" s="912"/>
      <c r="CB47" s="912"/>
      <c r="CC47" s="912"/>
      <c r="CD47" s="912"/>
      <c r="CE47" s="912"/>
      <c r="CF47" s="912"/>
      <c r="CG47" s="913"/>
      <c r="CH47" s="918"/>
      <c r="CI47" s="919"/>
      <c r="CJ47" s="919"/>
      <c r="CK47" s="919"/>
      <c r="CL47" s="929"/>
      <c r="CM47" s="918"/>
      <c r="CN47" s="919"/>
      <c r="CO47" s="919"/>
      <c r="CP47" s="919"/>
      <c r="CQ47" s="929"/>
      <c r="CR47" s="918"/>
      <c r="CS47" s="919"/>
      <c r="CT47" s="919"/>
      <c r="CU47" s="919"/>
      <c r="CV47" s="929"/>
      <c r="CW47" s="918"/>
      <c r="CX47" s="919"/>
      <c r="CY47" s="919"/>
      <c r="CZ47" s="919"/>
      <c r="DA47" s="929"/>
      <c r="DB47" s="918"/>
      <c r="DC47" s="919"/>
      <c r="DD47" s="919"/>
      <c r="DE47" s="919"/>
      <c r="DF47" s="929"/>
      <c r="DG47" s="918"/>
      <c r="DH47" s="919"/>
      <c r="DI47" s="919"/>
      <c r="DJ47" s="919"/>
      <c r="DK47" s="929"/>
      <c r="DL47" s="918"/>
      <c r="DM47" s="919"/>
      <c r="DN47" s="919"/>
      <c r="DO47" s="919"/>
      <c r="DP47" s="929"/>
      <c r="DQ47" s="918"/>
      <c r="DR47" s="919"/>
      <c r="DS47" s="919"/>
      <c r="DT47" s="919"/>
      <c r="DU47" s="929"/>
      <c r="DV47" s="911"/>
      <c r="DW47" s="912"/>
      <c r="DX47" s="912"/>
      <c r="DY47" s="912"/>
      <c r="DZ47" s="930"/>
      <c r="EA47" s="48"/>
    </row>
    <row r="48" spans="1:131" ht="26.25" customHeight="1" x14ac:dyDescent="0.2">
      <c r="A48" s="52">
        <v>21</v>
      </c>
      <c r="B48" s="911"/>
      <c r="C48" s="912"/>
      <c r="D48" s="912"/>
      <c r="E48" s="912"/>
      <c r="F48" s="912"/>
      <c r="G48" s="912"/>
      <c r="H48" s="912"/>
      <c r="I48" s="912"/>
      <c r="J48" s="912"/>
      <c r="K48" s="912"/>
      <c r="L48" s="912"/>
      <c r="M48" s="912"/>
      <c r="N48" s="912"/>
      <c r="O48" s="912"/>
      <c r="P48" s="913"/>
      <c r="Q48" s="914"/>
      <c r="R48" s="915"/>
      <c r="S48" s="915"/>
      <c r="T48" s="915"/>
      <c r="U48" s="915"/>
      <c r="V48" s="915"/>
      <c r="W48" s="915"/>
      <c r="X48" s="915"/>
      <c r="Y48" s="915"/>
      <c r="Z48" s="915"/>
      <c r="AA48" s="915"/>
      <c r="AB48" s="915"/>
      <c r="AC48" s="915"/>
      <c r="AD48" s="915"/>
      <c r="AE48" s="921"/>
      <c r="AF48" s="941"/>
      <c r="AG48" s="919"/>
      <c r="AH48" s="919"/>
      <c r="AI48" s="919"/>
      <c r="AJ48" s="942"/>
      <c r="AK48" s="920"/>
      <c r="AL48" s="915"/>
      <c r="AM48" s="915"/>
      <c r="AN48" s="915"/>
      <c r="AO48" s="915"/>
      <c r="AP48" s="915"/>
      <c r="AQ48" s="915"/>
      <c r="AR48" s="915"/>
      <c r="AS48" s="915"/>
      <c r="AT48" s="915"/>
      <c r="AU48" s="915"/>
      <c r="AV48" s="915"/>
      <c r="AW48" s="915"/>
      <c r="AX48" s="915"/>
      <c r="AY48" s="915"/>
      <c r="AZ48" s="948"/>
      <c r="BA48" s="948"/>
      <c r="BB48" s="948"/>
      <c r="BC48" s="948"/>
      <c r="BD48" s="948"/>
      <c r="BE48" s="916"/>
      <c r="BF48" s="916"/>
      <c r="BG48" s="916"/>
      <c r="BH48" s="916"/>
      <c r="BI48" s="917"/>
      <c r="BJ48" s="56"/>
      <c r="BK48" s="56"/>
      <c r="BL48" s="56"/>
      <c r="BM48" s="56"/>
      <c r="BN48" s="56"/>
      <c r="BO48" s="55"/>
      <c r="BP48" s="55"/>
      <c r="BQ48" s="52">
        <v>42</v>
      </c>
      <c r="BR48" s="72"/>
      <c r="BS48" s="911"/>
      <c r="BT48" s="912"/>
      <c r="BU48" s="912"/>
      <c r="BV48" s="912"/>
      <c r="BW48" s="912"/>
      <c r="BX48" s="912"/>
      <c r="BY48" s="912"/>
      <c r="BZ48" s="912"/>
      <c r="CA48" s="912"/>
      <c r="CB48" s="912"/>
      <c r="CC48" s="912"/>
      <c r="CD48" s="912"/>
      <c r="CE48" s="912"/>
      <c r="CF48" s="912"/>
      <c r="CG48" s="913"/>
      <c r="CH48" s="918"/>
      <c r="CI48" s="919"/>
      <c r="CJ48" s="919"/>
      <c r="CK48" s="919"/>
      <c r="CL48" s="929"/>
      <c r="CM48" s="918"/>
      <c r="CN48" s="919"/>
      <c r="CO48" s="919"/>
      <c r="CP48" s="919"/>
      <c r="CQ48" s="929"/>
      <c r="CR48" s="918"/>
      <c r="CS48" s="919"/>
      <c r="CT48" s="919"/>
      <c r="CU48" s="919"/>
      <c r="CV48" s="929"/>
      <c r="CW48" s="918"/>
      <c r="CX48" s="919"/>
      <c r="CY48" s="919"/>
      <c r="CZ48" s="919"/>
      <c r="DA48" s="929"/>
      <c r="DB48" s="918"/>
      <c r="DC48" s="919"/>
      <c r="DD48" s="919"/>
      <c r="DE48" s="919"/>
      <c r="DF48" s="929"/>
      <c r="DG48" s="918"/>
      <c r="DH48" s="919"/>
      <c r="DI48" s="919"/>
      <c r="DJ48" s="919"/>
      <c r="DK48" s="929"/>
      <c r="DL48" s="918"/>
      <c r="DM48" s="919"/>
      <c r="DN48" s="919"/>
      <c r="DO48" s="919"/>
      <c r="DP48" s="929"/>
      <c r="DQ48" s="918"/>
      <c r="DR48" s="919"/>
      <c r="DS48" s="919"/>
      <c r="DT48" s="919"/>
      <c r="DU48" s="929"/>
      <c r="DV48" s="911"/>
      <c r="DW48" s="912"/>
      <c r="DX48" s="912"/>
      <c r="DY48" s="912"/>
      <c r="DZ48" s="930"/>
      <c r="EA48" s="48"/>
    </row>
    <row r="49" spans="1:131" ht="26.25" customHeight="1" x14ac:dyDescent="0.2">
      <c r="A49" s="52">
        <v>22</v>
      </c>
      <c r="B49" s="911"/>
      <c r="C49" s="912"/>
      <c r="D49" s="912"/>
      <c r="E49" s="912"/>
      <c r="F49" s="912"/>
      <c r="G49" s="912"/>
      <c r="H49" s="912"/>
      <c r="I49" s="912"/>
      <c r="J49" s="912"/>
      <c r="K49" s="912"/>
      <c r="L49" s="912"/>
      <c r="M49" s="912"/>
      <c r="N49" s="912"/>
      <c r="O49" s="912"/>
      <c r="P49" s="913"/>
      <c r="Q49" s="914"/>
      <c r="R49" s="915"/>
      <c r="S49" s="915"/>
      <c r="T49" s="915"/>
      <c r="U49" s="915"/>
      <c r="V49" s="915"/>
      <c r="W49" s="915"/>
      <c r="X49" s="915"/>
      <c r="Y49" s="915"/>
      <c r="Z49" s="915"/>
      <c r="AA49" s="915"/>
      <c r="AB49" s="915"/>
      <c r="AC49" s="915"/>
      <c r="AD49" s="915"/>
      <c r="AE49" s="921"/>
      <c r="AF49" s="941"/>
      <c r="AG49" s="919"/>
      <c r="AH49" s="919"/>
      <c r="AI49" s="919"/>
      <c r="AJ49" s="942"/>
      <c r="AK49" s="920"/>
      <c r="AL49" s="915"/>
      <c r="AM49" s="915"/>
      <c r="AN49" s="915"/>
      <c r="AO49" s="915"/>
      <c r="AP49" s="915"/>
      <c r="AQ49" s="915"/>
      <c r="AR49" s="915"/>
      <c r="AS49" s="915"/>
      <c r="AT49" s="915"/>
      <c r="AU49" s="915"/>
      <c r="AV49" s="915"/>
      <c r="AW49" s="915"/>
      <c r="AX49" s="915"/>
      <c r="AY49" s="915"/>
      <c r="AZ49" s="948"/>
      <c r="BA49" s="948"/>
      <c r="BB49" s="948"/>
      <c r="BC49" s="948"/>
      <c r="BD49" s="948"/>
      <c r="BE49" s="916"/>
      <c r="BF49" s="916"/>
      <c r="BG49" s="916"/>
      <c r="BH49" s="916"/>
      <c r="BI49" s="917"/>
      <c r="BJ49" s="56"/>
      <c r="BK49" s="56"/>
      <c r="BL49" s="56"/>
      <c r="BM49" s="56"/>
      <c r="BN49" s="56"/>
      <c r="BO49" s="55"/>
      <c r="BP49" s="55"/>
      <c r="BQ49" s="52">
        <v>43</v>
      </c>
      <c r="BR49" s="72"/>
      <c r="BS49" s="911"/>
      <c r="BT49" s="912"/>
      <c r="BU49" s="912"/>
      <c r="BV49" s="912"/>
      <c r="BW49" s="912"/>
      <c r="BX49" s="912"/>
      <c r="BY49" s="912"/>
      <c r="BZ49" s="912"/>
      <c r="CA49" s="912"/>
      <c r="CB49" s="912"/>
      <c r="CC49" s="912"/>
      <c r="CD49" s="912"/>
      <c r="CE49" s="912"/>
      <c r="CF49" s="912"/>
      <c r="CG49" s="913"/>
      <c r="CH49" s="918"/>
      <c r="CI49" s="919"/>
      <c r="CJ49" s="919"/>
      <c r="CK49" s="919"/>
      <c r="CL49" s="929"/>
      <c r="CM49" s="918"/>
      <c r="CN49" s="919"/>
      <c r="CO49" s="919"/>
      <c r="CP49" s="919"/>
      <c r="CQ49" s="929"/>
      <c r="CR49" s="918"/>
      <c r="CS49" s="919"/>
      <c r="CT49" s="919"/>
      <c r="CU49" s="919"/>
      <c r="CV49" s="929"/>
      <c r="CW49" s="918"/>
      <c r="CX49" s="919"/>
      <c r="CY49" s="919"/>
      <c r="CZ49" s="919"/>
      <c r="DA49" s="929"/>
      <c r="DB49" s="918"/>
      <c r="DC49" s="919"/>
      <c r="DD49" s="919"/>
      <c r="DE49" s="919"/>
      <c r="DF49" s="929"/>
      <c r="DG49" s="918"/>
      <c r="DH49" s="919"/>
      <c r="DI49" s="919"/>
      <c r="DJ49" s="919"/>
      <c r="DK49" s="929"/>
      <c r="DL49" s="918"/>
      <c r="DM49" s="919"/>
      <c r="DN49" s="919"/>
      <c r="DO49" s="919"/>
      <c r="DP49" s="929"/>
      <c r="DQ49" s="918"/>
      <c r="DR49" s="919"/>
      <c r="DS49" s="919"/>
      <c r="DT49" s="919"/>
      <c r="DU49" s="929"/>
      <c r="DV49" s="911"/>
      <c r="DW49" s="912"/>
      <c r="DX49" s="912"/>
      <c r="DY49" s="912"/>
      <c r="DZ49" s="930"/>
      <c r="EA49" s="48"/>
    </row>
    <row r="50" spans="1:131" ht="26.25" customHeight="1" x14ac:dyDescent="0.2">
      <c r="A50" s="52">
        <v>23</v>
      </c>
      <c r="B50" s="911"/>
      <c r="C50" s="912"/>
      <c r="D50" s="912"/>
      <c r="E50" s="912"/>
      <c r="F50" s="912"/>
      <c r="G50" s="912"/>
      <c r="H50" s="912"/>
      <c r="I50" s="912"/>
      <c r="J50" s="912"/>
      <c r="K50" s="912"/>
      <c r="L50" s="912"/>
      <c r="M50" s="912"/>
      <c r="N50" s="912"/>
      <c r="O50" s="912"/>
      <c r="P50" s="913"/>
      <c r="Q50" s="938"/>
      <c r="R50" s="939"/>
      <c r="S50" s="939"/>
      <c r="T50" s="939"/>
      <c r="U50" s="939"/>
      <c r="V50" s="939"/>
      <c r="W50" s="939"/>
      <c r="X50" s="939"/>
      <c r="Y50" s="939"/>
      <c r="Z50" s="939"/>
      <c r="AA50" s="939"/>
      <c r="AB50" s="939"/>
      <c r="AC50" s="939"/>
      <c r="AD50" s="939"/>
      <c r="AE50" s="940"/>
      <c r="AF50" s="941"/>
      <c r="AG50" s="919"/>
      <c r="AH50" s="919"/>
      <c r="AI50" s="919"/>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16"/>
      <c r="BF50" s="916"/>
      <c r="BG50" s="916"/>
      <c r="BH50" s="916"/>
      <c r="BI50" s="917"/>
      <c r="BJ50" s="56"/>
      <c r="BK50" s="56"/>
      <c r="BL50" s="56"/>
      <c r="BM50" s="56"/>
      <c r="BN50" s="56"/>
      <c r="BO50" s="55"/>
      <c r="BP50" s="55"/>
      <c r="BQ50" s="52">
        <v>44</v>
      </c>
      <c r="BR50" s="72"/>
      <c r="BS50" s="911"/>
      <c r="BT50" s="912"/>
      <c r="BU50" s="912"/>
      <c r="BV50" s="912"/>
      <c r="BW50" s="912"/>
      <c r="BX50" s="912"/>
      <c r="BY50" s="912"/>
      <c r="BZ50" s="912"/>
      <c r="CA50" s="912"/>
      <c r="CB50" s="912"/>
      <c r="CC50" s="912"/>
      <c r="CD50" s="912"/>
      <c r="CE50" s="912"/>
      <c r="CF50" s="912"/>
      <c r="CG50" s="913"/>
      <c r="CH50" s="918"/>
      <c r="CI50" s="919"/>
      <c r="CJ50" s="919"/>
      <c r="CK50" s="919"/>
      <c r="CL50" s="929"/>
      <c r="CM50" s="918"/>
      <c r="CN50" s="919"/>
      <c r="CO50" s="919"/>
      <c r="CP50" s="919"/>
      <c r="CQ50" s="929"/>
      <c r="CR50" s="918"/>
      <c r="CS50" s="919"/>
      <c r="CT50" s="919"/>
      <c r="CU50" s="919"/>
      <c r="CV50" s="929"/>
      <c r="CW50" s="918"/>
      <c r="CX50" s="919"/>
      <c r="CY50" s="919"/>
      <c r="CZ50" s="919"/>
      <c r="DA50" s="929"/>
      <c r="DB50" s="918"/>
      <c r="DC50" s="919"/>
      <c r="DD50" s="919"/>
      <c r="DE50" s="919"/>
      <c r="DF50" s="929"/>
      <c r="DG50" s="918"/>
      <c r="DH50" s="919"/>
      <c r="DI50" s="919"/>
      <c r="DJ50" s="919"/>
      <c r="DK50" s="929"/>
      <c r="DL50" s="918"/>
      <c r="DM50" s="919"/>
      <c r="DN50" s="919"/>
      <c r="DO50" s="919"/>
      <c r="DP50" s="929"/>
      <c r="DQ50" s="918"/>
      <c r="DR50" s="919"/>
      <c r="DS50" s="919"/>
      <c r="DT50" s="919"/>
      <c r="DU50" s="929"/>
      <c r="DV50" s="911"/>
      <c r="DW50" s="912"/>
      <c r="DX50" s="912"/>
      <c r="DY50" s="912"/>
      <c r="DZ50" s="930"/>
      <c r="EA50" s="48"/>
    </row>
    <row r="51" spans="1:131" ht="26.25" customHeight="1" x14ac:dyDescent="0.2">
      <c r="A51" s="52">
        <v>24</v>
      </c>
      <c r="B51" s="911"/>
      <c r="C51" s="912"/>
      <c r="D51" s="912"/>
      <c r="E51" s="912"/>
      <c r="F51" s="912"/>
      <c r="G51" s="912"/>
      <c r="H51" s="912"/>
      <c r="I51" s="912"/>
      <c r="J51" s="912"/>
      <c r="K51" s="912"/>
      <c r="L51" s="912"/>
      <c r="M51" s="912"/>
      <c r="N51" s="912"/>
      <c r="O51" s="912"/>
      <c r="P51" s="913"/>
      <c r="Q51" s="938"/>
      <c r="R51" s="939"/>
      <c r="S51" s="939"/>
      <c r="T51" s="939"/>
      <c r="U51" s="939"/>
      <c r="V51" s="939"/>
      <c r="W51" s="939"/>
      <c r="X51" s="939"/>
      <c r="Y51" s="939"/>
      <c r="Z51" s="939"/>
      <c r="AA51" s="939"/>
      <c r="AB51" s="939"/>
      <c r="AC51" s="939"/>
      <c r="AD51" s="939"/>
      <c r="AE51" s="940"/>
      <c r="AF51" s="941"/>
      <c r="AG51" s="919"/>
      <c r="AH51" s="919"/>
      <c r="AI51" s="919"/>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16"/>
      <c r="BF51" s="916"/>
      <c r="BG51" s="916"/>
      <c r="BH51" s="916"/>
      <c r="BI51" s="917"/>
      <c r="BJ51" s="56"/>
      <c r="BK51" s="56"/>
      <c r="BL51" s="56"/>
      <c r="BM51" s="56"/>
      <c r="BN51" s="56"/>
      <c r="BO51" s="55"/>
      <c r="BP51" s="55"/>
      <c r="BQ51" s="52">
        <v>45</v>
      </c>
      <c r="BR51" s="72"/>
      <c r="BS51" s="911"/>
      <c r="BT51" s="912"/>
      <c r="BU51" s="912"/>
      <c r="BV51" s="912"/>
      <c r="BW51" s="912"/>
      <c r="BX51" s="912"/>
      <c r="BY51" s="912"/>
      <c r="BZ51" s="912"/>
      <c r="CA51" s="912"/>
      <c r="CB51" s="912"/>
      <c r="CC51" s="912"/>
      <c r="CD51" s="912"/>
      <c r="CE51" s="912"/>
      <c r="CF51" s="912"/>
      <c r="CG51" s="913"/>
      <c r="CH51" s="918"/>
      <c r="CI51" s="919"/>
      <c r="CJ51" s="919"/>
      <c r="CK51" s="919"/>
      <c r="CL51" s="929"/>
      <c r="CM51" s="918"/>
      <c r="CN51" s="919"/>
      <c r="CO51" s="919"/>
      <c r="CP51" s="919"/>
      <c r="CQ51" s="929"/>
      <c r="CR51" s="918"/>
      <c r="CS51" s="919"/>
      <c r="CT51" s="919"/>
      <c r="CU51" s="919"/>
      <c r="CV51" s="929"/>
      <c r="CW51" s="918"/>
      <c r="CX51" s="919"/>
      <c r="CY51" s="919"/>
      <c r="CZ51" s="919"/>
      <c r="DA51" s="929"/>
      <c r="DB51" s="918"/>
      <c r="DC51" s="919"/>
      <c r="DD51" s="919"/>
      <c r="DE51" s="919"/>
      <c r="DF51" s="929"/>
      <c r="DG51" s="918"/>
      <c r="DH51" s="919"/>
      <c r="DI51" s="919"/>
      <c r="DJ51" s="919"/>
      <c r="DK51" s="929"/>
      <c r="DL51" s="918"/>
      <c r="DM51" s="919"/>
      <c r="DN51" s="919"/>
      <c r="DO51" s="919"/>
      <c r="DP51" s="929"/>
      <c r="DQ51" s="918"/>
      <c r="DR51" s="919"/>
      <c r="DS51" s="919"/>
      <c r="DT51" s="919"/>
      <c r="DU51" s="929"/>
      <c r="DV51" s="911"/>
      <c r="DW51" s="912"/>
      <c r="DX51" s="912"/>
      <c r="DY51" s="912"/>
      <c r="DZ51" s="930"/>
      <c r="EA51" s="48"/>
    </row>
    <row r="52" spans="1:131" ht="26.25" customHeight="1" x14ac:dyDescent="0.2">
      <c r="A52" s="52">
        <v>25</v>
      </c>
      <c r="B52" s="911"/>
      <c r="C52" s="912"/>
      <c r="D52" s="912"/>
      <c r="E52" s="912"/>
      <c r="F52" s="912"/>
      <c r="G52" s="912"/>
      <c r="H52" s="912"/>
      <c r="I52" s="912"/>
      <c r="J52" s="912"/>
      <c r="K52" s="912"/>
      <c r="L52" s="912"/>
      <c r="M52" s="912"/>
      <c r="N52" s="912"/>
      <c r="O52" s="912"/>
      <c r="P52" s="913"/>
      <c r="Q52" s="938"/>
      <c r="R52" s="939"/>
      <c r="S52" s="939"/>
      <c r="T52" s="939"/>
      <c r="U52" s="939"/>
      <c r="V52" s="939"/>
      <c r="W52" s="939"/>
      <c r="X52" s="939"/>
      <c r="Y52" s="939"/>
      <c r="Z52" s="939"/>
      <c r="AA52" s="939"/>
      <c r="AB52" s="939"/>
      <c r="AC52" s="939"/>
      <c r="AD52" s="939"/>
      <c r="AE52" s="940"/>
      <c r="AF52" s="941"/>
      <c r="AG52" s="919"/>
      <c r="AH52" s="919"/>
      <c r="AI52" s="919"/>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16"/>
      <c r="BF52" s="916"/>
      <c r="BG52" s="916"/>
      <c r="BH52" s="916"/>
      <c r="BI52" s="917"/>
      <c r="BJ52" s="56"/>
      <c r="BK52" s="56"/>
      <c r="BL52" s="56"/>
      <c r="BM52" s="56"/>
      <c r="BN52" s="56"/>
      <c r="BO52" s="55"/>
      <c r="BP52" s="55"/>
      <c r="BQ52" s="52">
        <v>46</v>
      </c>
      <c r="BR52" s="72"/>
      <c r="BS52" s="911"/>
      <c r="BT52" s="912"/>
      <c r="BU52" s="912"/>
      <c r="BV52" s="912"/>
      <c r="BW52" s="912"/>
      <c r="BX52" s="912"/>
      <c r="BY52" s="912"/>
      <c r="BZ52" s="912"/>
      <c r="CA52" s="912"/>
      <c r="CB52" s="912"/>
      <c r="CC52" s="912"/>
      <c r="CD52" s="912"/>
      <c r="CE52" s="912"/>
      <c r="CF52" s="912"/>
      <c r="CG52" s="913"/>
      <c r="CH52" s="918"/>
      <c r="CI52" s="919"/>
      <c r="CJ52" s="919"/>
      <c r="CK52" s="919"/>
      <c r="CL52" s="929"/>
      <c r="CM52" s="918"/>
      <c r="CN52" s="919"/>
      <c r="CO52" s="919"/>
      <c r="CP52" s="919"/>
      <c r="CQ52" s="929"/>
      <c r="CR52" s="918"/>
      <c r="CS52" s="919"/>
      <c r="CT52" s="919"/>
      <c r="CU52" s="919"/>
      <c r="CV52" s="929"/>
      <c r="CW52" s="918"/>
      <c r="CX52" s="919"/>
      <c r="CY52" s="919"/>
      <c r="CZ52" s="919"/>
      <c r="DA52" s="929"/>
      <c r="DB52" s="918"/>
      <c r="DC52" s="919"/>
      <c r="DD52" s="919"/>
      <c r="DE52" s="919"/>
      <c r="DF52" s="929"/>
      <c r="DG52" s="918"/>
      <c r="DH52" s="919"/>
      <c r="DI52" s="919"/>
      <c r="DJ52" s="919"/>
      <c r="DK52" s="929"/>
      <c r="DL52" s="918"/>
      <c r="DM52" s="919"/>
      <c r="DN52" s="919"/>
      <c r="DO52" s="919"/>
      <c r="DP52" s="929"/>
      <c r="DQ52" s="918"/>
      <c r="DR52" s="919"/>
      <c r="DS52" s="919"/>
      <c r="DT52" s="919"/>
      <c r="DU52" s="929"/>
      <c r="DV52" s="911"/>
      <c r="DW52" s="912"/>
      <c r="DX52" s="912"/>
      <c r="DY52" s="912"/>
      <c r="DZ52" s="930"/>
      <c r="EA52" s="48"/>
    </row>
    <row r="53" spans="1:131" ht="26.25" customHeight="1" x14ac:dyDescent="0.2">
      <c r="A53" s="52">
        <v>26</v>
      </c>
      <c r="B53" s="911"/>
      <c r="C53" s="912"/>
      <c r="D53" s="912"/>
      <c r="E53" s="912"/>
      <c r="F53" s="912"/>
      <c r="G53" s="912"/>
      <c r="H53" s="912"/>
      <c r="I53" s="912"/>
      <c r="J53" s="912"/>
      <c r="K53" s="912"/>
      <c r="L53" s="912"/>
      <c r="M53" s="912"/>
      <c r="N53" s="912"/>
      <c r="O53" s="912"/>
      <c r="P53" s="913"/>
      <c r="Q53" s="938"/>
      <c r="R53" s="939"/>
      <c r="S53" s="939"/>
      <c r="T53" s="939"/>
      <c r="U53" s="939"/>
      <c r="V53" s="939"/>
      <c r="W53" s="939"/>
      <c r="X53" s="939"/>
      <c r="Y53" s="939"/>
      <c r="Z53" s="939"/>
      <c r="AA53" s="939"/>
      <c r="AB53" s="939"/>
      <c r="AC53" s="939"/>
      <c r="AD53" s="939"/>
      <c r="AE53" s="940"/>
      <c r="AF53" s="941"/>
      <c r="AG53" s="919"/>
      <c r="AH53" s="919"/>
      <c r="AI53" s="919"/>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16"/>
      <c r="BF53" s="916"/>
      <c r="BG53" s="916"/>
      <c r="BH53" s="916"/>
      <c r="BI53" s="917"/>
      <c r="BJ53" s="56"/>
      <c r="BK53" s="56"/>
      <c r="BL53" s="56"/>
      <c r="BM53" s="56"/>
      <c r="BN53" s="56"/>
      <c r="BO53" s="55"/>
      <c r="BP53" s="55"/>
      <c r="BQ53" s="52">
        <v>47</v>
      </c>
      <c r="BR53" s="72"/>
      <c r="BS53" s="911"/>
      <c r="BT53" s="912"/>
      <c r="BU53" s="912"/>
      <c r="BV53" s="912"/>
      <c r="BW53" s="912"/>
      <c r="BX53" s="912"/>
      <c r="BY53" s="912"/>
      <c r="BZ53" s="912"/>
      <c r="CA53" s="912"/>
      <c r="CB53" s="912"/>
      <c r="CC53" s="912"/>
      <c r="CD53" s="912"/>
      <c r="CE53" s="912"/>
      <c r="CF53" s="912"/>
      <c r="CG53" s="913"/>
      <c r="CH53" s="918"/>
      <c r="CI53" s="919"/>
      <c r="CJ53" s="919"/>
      <c r="CK53" s="919"/>
      <c r="CL53" s="929"/>
      <c r="CM53" s="918"/>
      <c r="CN53" s="919"/>
      <c r="CO53" s="919"/>
      <c r="CP53" s="919"/>
      <c r="CQ53" s="929"/>
      <c r="CR53" s="918"/>
      <c r="CS53" s="919"/>
      <c r="CT53" s="919"/>
      <c r="CU53" s="919"/>
      <c r="CV53" s="929"/>
      <c r="CW53" s="918"/>
      <c r="CX53" s="919"/>
      <c r="CY53" s="919"/>
      <c r="CZ53" s="919"/>
      <c r="DA53" s="929"/>
      <c r="DB53" s="918"/>
      <c r="DC53" s="919"/>
      <c r="DD53" s="919"/>
      <c r="DE53" s="919"/>
      <c r="DF53" s="929"/>
      <c r="DG53" s="918"/>
      <c r="DH53" s="919"/>
      <c r="DI53" s="919"/>
      <c r="DJ53" s="919"/>
      <c r="DK53" s="929"/>
      <c r="DL53" s="918"/>
      <c r="DM53" s="919"/>
      <c r="DN53" s="919"/>
      <c r="DO53" s="919"/>
      <c r="DP53" s="929"/>
      <c r="DQ53" s="918"/>
      <c r="DR53" s="919"/>
      <c r="DS53" s="919"/>
      <c r="DT53" s="919"/>
      <c r="DU53" s="929"/>
      <c r="DV53" s="911"/>
      <c r="DW53" s="912"/>
      <c r="DX53" s="912"/>
      <c r="DY53" s="912"/>
      <c r="DZ53" s="930"/>
      <c r="EA53" s="48"/>
    </row>
    <row r="54" spans="1:131" ht="26.25" customHeight="1" x14ac:dyDescent="0.2">
      <c r="A54" s="52">
        <v>27</v>
      </c>
      <c r="B54" s="911"/>
      <c r="C54" s="912"/>
      <c r="D54" s="912"/>
      <c r="E54" s="912"/>
      <c r="F54" s="912"/>
      <c r="G54" s="912"/>
      <c r="H54" s="912"/>
      <c r="I54" s="912"/>
      <c r="J54" s="912"/>
      <c r="K54" s="912"/>
      <c r="L54" s="912"/>
      <c r="M54" s="912"/>
      <c r="N54" s="912"/>
      <c r="O54" s="912"/>
      <c r="P54" s="913"/>
      <c r="Q54" s="938"/>
      <c r="R54" s="939"/>
      <c r="S54" s="939"/>
      <c r="T54" s="939"/>
      <c r="U54" s="939"/>
      <c r="V54" s="939"/>
      <c r="W54" s="939"/>
      <c r="X54" s="939"/>
      <c r="Y54" s="939"/>
      <c r="Z54" s="939"/>
      <c r="AA54" s="939"/>
      <c r="AB54" s="939"/>
      <c r="AC54" s="939"/>
      <c r="AD54" s="939"/>
      <c r="AE54" s="940"/>
      <c r="AF54" s="941"/>
      <c r="AG54" s="919"/>
      <c r="AH54" s="919"/>
      <c r="AI54" s="919"/>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16"/>
      <c r="BF54" s="916"/>
      <c r="BG54" s="916"/>
      <c r="BH54" s="916"/>
      <c r="BI54" s="917"/>
      <c r="BJ54" s="56"/>
      <c r="BK54" s="56"/>
      <c r="BL54" s="56"/>
      <c r="BM54" s="56"/>
      <c r="BN54" s="56"/>
      <c r="BO54" s="55"/>
      <c r="BP54" s="55"/>
      <c r="BQ54" s="52">
        <v>48</v>
      </c>
      <c r="BR54" s="72"/>
      <c r="BS54" s="911"/>
      <c r="BT54" s="912"/>
      <c r="BU54" s="912"/>
      <c r="BV54" s="912"/>
      <c r="BW54" s="912"/>
      <c r="BX54" s="912"/>
      <c r="BY54" s="912"/>
      <c r="BZ54" s="912"/>
      <c r="CA54" s="912"/>
      <c r="CB54" s="912"/>
      <c r="CC54" s="912"/>
      <c r="CD54" s="912"/>
      <c r="CE54" s="912"/>
      <c r="CF54" s="912"/>
      <c r="CG54" s="913"/>
      <c r="CH54" s="918"/>
      <c r="CI54" s="919"/>
      <c r="CJ54" s="919"/>
      <c r="CK54" s="919"/>
      <c r="CL54" s="929"/>
      <c r="CM54" s="918"/>
      <c r="CN54" s="919"/>
      <c r="CO54" s="919"/>
      <c r="CP54" s="919"/>
      <c r="CQ54" s="929"/>
      <c r="CR54" s="918"/>
      <c r="CS54" s="919"/>
      <c r="CT54" s="919"/>
      <c r="CU54" s="919"/>
      <c r="CV54" s="929"/>
      <c r="CW54" s="918"/>
      <c r="CX54" s="919"/>
      <c r="CY54" s="919"/>
      <c r="CZ54" s="919"/>
      <c r="DA54" s="929"/>
      <c r="DB54" s="918"/>
      <c r="DC54" s="919"/>
      <c r="DD54" s="919"/>
      <c r="DE54" s="919"/>
      <c r="DF54" s="929"/>
      <c r="DG54" s="918"/>
      <c r="DH54" s="919"/>
      <c r="DI54" s="919"/>
      <c r="DJ54" s="919"/>
      <c r="DK54" s="929"/>
      <c r="DL54" s="918"/>
      <c r="DM54" s="919"/>
      <c r="DN54" s="919"/>
      <c r="DO54" s="919"/>
      <c r="DP54" s="929"/>
      <c r="DQ54" s="918"/>
      <c r="DR54" s="919"/>
      <c r="DS54" s="919"/>
      <c r="DT54" s="919"/>
      <c r="DU54" s="929"/>
      <c r="DV54" s="911"/>
      <c r="DW54" s="912"/>
      <c r="DX54" s="912"/>
      <c r="DY54" s="912"/>
      <c r="DZ54" s="930"/>
      <c r="EA54" s="48"/>
    </row>
    <row r="55" spans="1:131" ht="26.25" customHeight="1" x14ac:dyDescent="0.2">
      <c r="A55" s="52">
        <v>28</v>
      </c>
      <c r="B55" s="911"/>
      <c r="C55" s="912"/>
      <c r="D55" s="912"/>
      <c r="E55" s="912"/>
      <c r="F55" s="912"/>
      <c r="G55" s="912"/>
      <c r="H55" s="912"/>
      <c r="I55" s="912"/>
      <c r="J55" s="912"/>
      <c r="K55" s="912"/>
      <c r="L55" s="912"/>
      <c r="M55" s="912"/>
      <c r="N55" s="912"/>
      <c r="O55" s="912"/>
      <c r="P55" s="913"/>
      <c r="Q55" s="938"/>
      <c r="R55" s="939"/>
      <c r="S55" s="939"/>
      <c r="T55" s="939"/>
      <c r="U55" s="939"/>
      <c r="V55" s="939"/>
      <c r="W55" s="939"/>
      <c r="X55" s="939"/>
      <c r="Y55" s="939"/>
      <c r="Z55" s="939"/>
      <c r="AA55" s="939"/>
      <c r="AB55" s="939"/>
      <c r="AC55" s="939"/>
      <c r="AD55" s="939"/>
      <c r="AE55" s="940"/>
      <c r="AF55" s="941"/>
      <c r="AG55" s="919"/>
      <c r="AH55" s="919"/>
      <c r="AI55" s="919"/>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16"/>
      <c r="BF55" s="916"/>
      <c r="BG55" s="916"/>
      <c r="BH55" s="916"/>
      <c r="BI55" s="917"/>
      <c r="BJ55" s="56"/>
      <c r="BK55" s="56"/>
      <c r="BL55" s="56"/>
      <c r="BM55" s="56"/>
      <c r="BN55" s="56"/>
      <c r="BO55" s="55"/>
      <c r="BP55" s="55"/>
      <c r="BQ55" s="52">
        <v>49</v>
      </c>
      <c r="BR55" s="72"/>
      <c r="BS55" s="911"/>
      <c r="BT55" s="912"/>
      <c r="BU55" s="912"/>
      <c r="BV55" s="912"/>
      <c r="BW55" s="912"/>
      <c r="BX55" s="912"/>
      <c r="BY55" s="912"/>
      <c r="BZ55" s="912"/>
      <c r="CA55" s="912"/>
      <c r="CB55" s="912"/>
      <c r="CC55" s="912"/>
      <c r="CD55" s="912"/>
      <c r="CE55" s="912"/>
      <c r="CF55" s="912"/>
      <c r="CG55" s="913"/>
      <c r="CH55" s="918"/>
      <c r="CI55" s="919"/>
      <c r="CJ55" s="919"/>
      <c r="CK55" s="919"/>
      <c r="CL55" s="929"/>
      <c r="CM55" s="918"/>
      <c r="CN55" s="919"/>
      <c r="CO55" s="919"/>
      <c r="CP55" s="919"/>
      <c r="CQ55" s="929"/>
      <c r="CR55" s="918"/>
      <c r="CS55" s="919"/>
      <c r="CT55" s="919"/>
      <c r="CU55" s="919"/>
      <c r="CV55" s="929"/>
      <c r="CW55" s="918"/>
      <c r="CX55" s="919"/>
      <c r="CY55" s="919"/>
      <c r="CZ55" s="919"/>
      <c r="DA55" s="929"/>
      <c r="DB55" s="918"/>
      <c r="DC55" s="919"/>
      <c r="DD55" s="919"/>
      <c r="DE55" s="919"/>
      <c r="DF55" s="929"/>
      <c r="DG55" s="918"/>
      <c r="DH55" s="919"/>
      <c r="DI55" s="919"/>
      <c r="DJ55" s="919"/>
      <c r="DK55" s="929"/>
      <c r="DL55" s="918"/>
      <c r="DM55" s="919"/>
      <c r="DN55" s="919"/>
      <c r="DO55" s="919"/>
      <c r="DP55" s="929"/>
      <c r="DQ55" s="918"/>
      <c r="DR55" s="919"/>
      <c r="DS55" s="919"/>
      <c r="DT55" s="919"/>
      <c r="DU55" s="929"/>
      <c r="DV55" s="911"/>
      <c r="DW55" s="912"/>
      <c r="DX55" s="912"/>
      <c r="DY55" s="912"/>
      <c r="DZ55" s="930"/>
      <c r="EA55" s="48"/>
    </row>
    <row r="56" spans="1:131" ht="26.25" customHeight="1" x14ac:dyDescent="0.2">
      <c r="A56" s="52">
        <v>29</v>
      </c>
      <c r="B56" s="911"/>
      <c r="C56" s="912"/>
      <c r="D56" s="912"/>
      <c r="E56" s="912"/>
      <c r="F56" s="912"/>
      <c r="G56" s="912"/>
      <c r="H56" s="912"/>
      <c r="I56" s="912"/>
      <c r="J56" s="912"/>
      <c r="K56" s="912"/>
      <c r="L56" s="912"/>
      <c r="M56" s="912"/>
      <c r="N56" s="912"/>
      <c r="O56" s="912"/>
      <c r="P56" s="913"/>
      <c r="Q56" s="938"/>
      <c r="R56" s="939"/>
      <c r="S56" s="939"/>
      <c r="T56" s="939"/>
      <c r="U56" s="939"/>
      <c r="V56" s="939"/>
      <c r="W56" s="939"/>
      <c r="X56" s="939"/>
      <c r="Y56" s="939"/>
      <c r="Z56" s="939"/>
      <c r="AA56" s="939"/>
      <c r="AB56" s="939"/>
      <c r="AC56" s="939"/>
      <c r="AD56" s="939"/>
      <c r="AE56" s="940"/>
      <c r="AF56" s="941"/>
      <c r="AG56" s="919"/>
      <c r="AH56" s="919"/>
      <c r="AI56" s="919"/>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16"/>
      <c r="BF56" s="916"/>
      <c r="BG56" s="916"/>
      <c r="BH56" s="916"/>
      <c r="BI56" s="917"/>
      <c r="BJ56" s="56"/>
      <c r="BK56" s="56"/>
      <c r="BL56" s="56"/>
      <c r="BM56" s="56"/>
      <c r="BN56" s="56"/>
      <c r="BO56" s="55"/>
      <c r="BP56" s="55"/>
      <c r="BQ56" s="52">
        <v>50</v>
      </c>
      <c r="BR56" s="72"/>
      <c r="BS56" s="911"/>
      <c r="BT56" s="912"/>
      <c r="BU56" s="912"/>
      <c r="BV56" s="912"/>
      <c r="BW56" s="912"/>
      <c r="BX56" s="912"/>
      <c r="BY56" s="912"/>
      <c r="BZ56" s="912"/>
      <c r="CA56" s="912"/>
      <c r="CB56" s="912"/>
      <c r="CC56" s="912"/>
      <c r="CD56" s="912"/>
      <c r="CE56" s="912"/>
      <c r="CF56" s="912"/>
      <c r="CG56" s="913"/>
      <c r="CH56" s="918"/>
      <c r="CI56" s="919"/>
      <c r="CJ56" s="919"/>
      <c r="CK56" s="919"/>
      <c r="CL56" s="929"/>
      <c r="CM56" s="918"/>
      <c r="CN56" s="919"/>
      <c r="CO56" s="919"/>
      <c r="CP56" s="919"/>
      <c r="CQ56" s="929"/>
      <c r="CR56" s="918"/>
      <c r="CS56" s="919"/>
      <c r="CT56" s="919"/>
      <c r="CU56" s="919"/>
      <c r="CV56" s="929"/>
      <c r="CW56" s="918"/>
      <c r="CX56" s="919"/>
      <c r="CY56" s="919"/>
      <c r="CZ56" s="919"/>
      <c r="DA56" s="929"/>
      <c r="DB56" s="918"/>
      <c r="DC56" s="919"/>
      <c r="DD56" s="919"/>
      <c r="DE56" s="919"/>
      <c r="DF56" s="929"/>
      <c r="DG56" s="918"/>
      <c r="DH56" s="919"/>
      <c r="DI56" s="919"/>
      <c r="DJ56" s="919"/>
      <c r="DK56" s="929"/>
      <c r="DL56" s="918"/>
      <c r="DM56" s="919"/>
      <c r="DN56" s="919"/>
      <c r="DO56" s="919"/>
      <c r="DP56" s="929"/>
      <c r="DQ56" s="918"/>
      <c r="DR56" s="919"/>
      <c r="DS56" s="919"/>
      <c r="DT56" s="919"/>
      <c r="DU56" s="929"/>
      <c r="DV56" s="911"/>
      <c r="DW56" s="912"/>
      <c r="DX56" s="912"/>
      <c r="DY56" s="912"/>
      <c r="DZ56" s="930"/>
      <c r="EA56" s="48"/>
    </row>
    <row r="57" spans="1:131" ht="26.25" customHeight="1" x14ac:dyDescent="0.2">
      <c r="A57" s="52">
        <v>30</v>
      </c>
      <c r="B57" s="911"/>
      <c r="C57" s="912"/>
      <c r="D57" s="912"/>
      <c r="E57" s="912"/>
      <c r="F57" s="912"/>
      <c r="G57" s="912"/>
      <c r="H57" s="912"/>
      <c r="I57" s="912"/>
      <c r="J57" s="912"/>
      <c r="K57" s="912"/>
      <c r="L57" s="912"/>
      <c r="M57" s="912"/>
      <c r="N57" s="912"/>
      <c r="O57" s="912"/>
      <c r="P57" s="913"/>
      <c r="Q57" s="938"/>
      <c r="R57" s="939"/>
      <c r="S57" s="939"/>
      <c r="T57" s="939"/>
      <c r="U57" s="939"/>
      <c r="V57" s="939"/>
      <c r="W57" s="939"/>
      <c r="X57" s="939"/>
      <c r="Y57" s="939"/>
      <c r="Z57" s="939"/>
      <c r="AA57" s="939"/>
      <c r="AB57" s="939"/>
      <c r="AC57" s="939"/>
      <c r="AD57" s="939"/>
      <c r="AE57" s="940"/>
      <c r="AF57" s="941"/>
      <c r="AG57" s="919"/>
      <c r="AH57" s="919"/>
      <c r="AI57" s="919"/>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16"/>
      <c r="BF57" s="916"/>
      <c r="BG57" s="916"/>
      <c r="BH57" s="916"/>
      <c r="BI57" s="917"/>
      <c r="BJ57" s="56"/>
      <c r="BK57" s="56"/>
      <c r="BL57" s="56"/>
      <c r="BM57" s="56"/>
      <c r="BN57" s="56"/>
      <c r="BO57" s="55"/>
      <c r="BP57" s="55"/>
      <c r="BQ57" s="52">
        <v>51</v>
      </c>
      <c r="BR57" s="72"/>
      <c r="BS57" s="911"/>
      <c r="BT57" s="912"/>
      <c r="BU57" s="912"/>
      <c r="BV57" s="912"/>
      <c r="BW57" s="912"/>
      <c r="BX57" s="912"/>
      <c r="BY57" s="912"/>
      <c r="BZ57" s="912"/>
      <c r="CA57" s="912"/>
      <c r="CB57" s="912"/>
      <c r="CC57" s="912"/>
      <c r="CD57" s="912"/>
      <c r="CE57" s="912"/>
      <c r="CF57" s="912"/>
      <c r="CG57" s="913"/>
      <c r="CH57" s="918"/>
      <c r="CI57" s="919"/>
      <c r="CJ57" s="919"/>
      <c r="CK57" s="919"/>
      <c r="CL57" s="929"/>
      <c r="CM57" s="918"/>
      <c r="CN57" s="919"/>
      <c r="CO57" s="919"/>
      <c r="CP57" s="919"/>
      <c r="CQ57" s="929"/>
      <c r="CR57" s="918"/>
      <c r="CS57" s="919"/>
      <c r="CT57" s="919"/>
      <c r="CU57" s="919"/>
      <c r="CV57" s="929"/>
      <c r="CW57" s="918"/>
      <c r="CX57" s="919"/>
      <c r="CY57" s="919"/>
      <c r="CZ57" s="919"/>
      <c r="DA57" s="929"/>
      <c r="DB57" s="918"/>
      <c r="DC57" s="919"/>
      <c r="DD57" s="919"/>
      <c r="DE57" s="919"/>
      <c r="DF57" s="929"/>
      <c r="DG57" s="918"/>
      <c r="DH57" s="919"/>
      <c r="DI57" s="919"/>
      <c r="DJ57" s="919"/>
      <c r="DK57" s="929"/>
      <c r="DL57" s="918"/>
      <c r="DM57" s="919"/>
      <c r="DN57" s="919"/>
      <c r="DO57" s="919"/>
      <c r="DP57" s="929"/>
      <c r="DQ57" s="918"/>
      <c r="DR57" s="919"/>
      <c r="DS57" s="919"/>
      <c r="DT57" s="919"/>
      <c r="DU57" s="929"/>
      <c r="DV57" s="911"/>
      <c r="DW57" s="912"/>
      <c r="DX57" s="912"/>
      <c r="DY57" s="912"/>
      <c r="DZ57" s="930"/>
      <c r="EA57" s="48"/>
    </row>
    <row r="58" spans="1:131" ht="26.25" customHeight="1" x14ac:dyDescent="0.2">
      <c r="A58" s="52">
        <v>31</v>
      </c>
      <c r="B58" s="911"/>
      <c r="C58" s="912"/>
      <c r="D58" s="912"/>
      <c r="E58" s="912"/>
      <c r="F58" s="912"/>
      <c r="G58" s="912"/>
      <c r="H58" s="912"/>
      <c r="I58" s="912"/>
      <c r="J58" s="912"/>
      <c r="K58" s="912"/>
      <c r="L58" s="912"/>
      <c r="M58" s="912"/>
      <c r="N58" s="912"/>
      <c r="O58" s="912"/>
      <c r="P58" s="913"/>
      <c r="Q58" s="938"/>
      <c r="R58" s="939"/>
      <c r="S58" s="939"/>
      <c r="T58" s="939"/>
      <c r="U58" s="939"/>
      <c r="V58" s="939"/>
      <c r="W58" s="939"/>
      <c r="X58" s="939"/>
      <c r="Y58" s="939"/>
      <c r="Z58" s="939"/>
      <c r="AA58" s="939"/>
      <c r="AB58" s="939"/>
      <c r="AC58" s="939"/>
      <c r="AD58" s="939"/>
      <c r="AE58" s="940"/>
      <c r="AF58" s="941"/>
      <c r="AG58" s="919"/>
      <c r="AH58" s="919"/>
      <c r="AI58" s="919"/>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16"/>
      <c r="BF58" s="916"/>
      <c r="BG58" s="916"/>
      <c r="BH58" s="916"/>
      <c r="BI58" s="917"/>
      <c r="BJ58" s="56"/>
      <c r="BK58" s="56"/>
      <c r="BL58" s="56"/>
      <c r="BM58" s="56"/>
      <c r="BN58" s="56"/>
      <c r="BO58" s="55"/>
      <c r="BP58" s="55"/>
      <c r="BQ58" s="52">
        <v>52</v>
      </c>
      <c r="BR58" s="72"/>
      <c r="BS58" s="911"/>
      <c r="BT58" s="912"/>
      <c r="BU58" s="912"/>
      <c r="BV58" s="912"/>
      <c r="BW58" s="912"/>
      <c r="BX58" s="912"/>
      <c r="BY58" s="912"/>
      <c r="BZ58" s="912"/>
      <c r="CA58" s="912"/>
      <c r="CB58" s="912"/>
      <c r="CC58" s="912"/>
      <c r="CD58" s="912"/>
      <c r="CE58" s="912"/>
      <c r="CF58" s="912"/>
      <c r="CG58" s="913"/>
      <c r="CH58" s="918"/>
      <c r="CI58" s="919"/>
      <c r="CJ58" s="919"/>
      <c r="CK58" s="919"/>
      <c r="CL58" s="929"/>
      <c r="CM58" s="918"/>
      <c r="CN58" s="919"/>
      <c r="CO58" s="919"/>
      <c r="CP58" s="919"/>
      <c r="CQ58" s="929"/>
      <c r="CR58" s="918"/>
      <c r="CS58" s="919"/>
      <c r="CT58" s="919"/>
      <c r="CU58" s="919"/>
      <c r="CV58" s="929"/>
      <c r="CW58" s="918"/>
      <c r="CX58" s="919"/>
      <c r="CY58" s="919"/>
      <c r="CZ58" s="919"/>
      <c r="DA58" s="929"/>
      <c r="DB58" s="918"/>
      <c r="DC58" s="919"/>
      <c r="DD58" s="919"/>
      <c r="DE58" s="919"/>
      <c r="DF58" s="929"/>
      <c r="DG58" s="918"/>
      <c r="DH58" s="919"/>
      <c r="DI58" s="919"/>
      <c r="DJ58" s="919"/>
      <c r="DK58" s="929"/>
      <c r="DL58" s="918"/>
      <c r="DM58" s="919"/>
      <c r="DN58" s="919"/>
      <c r="DO58" s="919"/>
      <c r="DP58" s="929"/>
      <c r="DQ58" s="918"/>
      <c r="DR58" s="919"/>
      <c r="DS58" s="919"/>
      <c r="DT58" s="919"/>
      <c r="DU58" s="929"/>
      <c r="DV58" s="911"/>
      <c r="DW58" s="912"/>
      <c r="DX58" s="912"/>
      <c r="DY58" s="912"/>
      <c r="DZ58" s="930"/>
      <c r="EA58" s="48"/>
    </row>
    <row r="59" spans="1:131" ht="26.25" customHeight="1" x14ac:dyDescent="0.2">
      <c r="A59" s="52">
        <v>32</v>
      </c>
      <c r="B59" s="911"/>
      <c r="C59" s="912"/>
      <c r="D59" s="912"/>
      <c r="E59" s="912"/>
      <c r="F59" s="912"/>
      <c r="G59" s="912"/>
      <c r="H59" s="912"/>
      <c r="I59" s="912"/>
      <c r="J59" s="912"/>
      <c r="K59" s="912"/>
      <c r="L59" s="912"/>
      <c r="M59" s="912"/>
      <c r="N59" s="912"/>
      <c r="O59" s="912"/>
      <c r="P59" s="913"/>
      <c r="Q59" s="938"/>
      <c r="R59" s="939"/>
      <c r="S59" s="939"/>
      <c r="T59" s="939"/>
      <c r="U59" s="939"/>
      <c r="V59" s="939"/>
      <c r="W59" s="939"/>
      <c r="X59" s="939"/>
      <c r="Y59" s="939"/>
      <c r="Z59" s="939"/>
      <c r="AA59" s="939"/>
      <c r="AB59" s="939"/>
      <c r="AC59" s="939"/>
      <c r="AD59" s="939"/>
      <c r="AE59" s="940"/>
      <c r="AF59" s="941"/>
      <c r="AG59" s="919"/>
      <c r="AH59" s="919"/>
      <c r="AI59" s="919"/>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16"/>
      <c r="BF59" s="916"/>
      <c r="BG59" s="916"/>
      <c r="BH59" s="916"/>
      <c r="BI59" s="917"/>
      <c r="BJ59" s="56"/>
      <c r="BK59" s="56"/>
      <c r="BL59" s="56"/>
      <c r="BM59" s="56"/>
      <c r="BN59" s="56"/>
      <c r="BO59" s="55"/>
      <c r="BP59" s="55"/>
      <c r="BQ59" s="52">
        <v>53</v>
      </c>
      <c r="BR59" s="72"/>
      <c r="BS59" s="911"/>
      <c r="BT59" s="912"/>
      <c r="BU59" s="912"/>
      <c r="BV59" s="912"/>
      <c r="BW59" s="912"/>
      <c r="BX59" s="912"/>
      <c r="BY59" s="912"/>
      <c r="BZ59" s="912"/>
      <c r="CA59" s="912"/>
      <c r="CB59" s="912"/>
      <c r="CC59" s="912"/>
      <c r="CD59" s="912"/>
      <c r="CE59" s="912"/>
      <c r="CF59" s="912"/>
      <c r="CG59" s="913"/>
      <c r="CH59" s="918"/>
      <c r="CI59" s="919"/>
      <c r="CJ59" s="919"/>
      <c r="CK59" s="919"/>
      <c r="CL59" s="929"/>
      <c r="CM59" s="918"/>
      <c r="CN59" s="919"/>
      <c r="CO59" s="919"/>
      <c r="CP59" s="919"/>
      <c r="CQ59" s="929"/>
      <c r="CR59" s="918"/>
      <c r="CS59" s="919"/>
      <c r="CT59" s="919"/>
      <c r="CU59" s="919"/>
      <c r="CV59" s="929"/>
      <c r="CW59" s="918"/>
      <c r="CX59" s="919"/>
      <c r="CY59" s="919"/>
      <c r="CZ59" s="919"/>
      <c r="DA59" s="929"/>
      <c r="DB59" s="918"/>
      <c r="DC59" s="919"/>
      <c r="DD59" s="919"/>
      <c r="DE59" s="919"/>
      <c r="DF59" s="929"/>
      <c r="DG59" s="918"/>
      <c r="DH59" s="919"/>
      <c r="DI59" s="919"/>
      <c r="DJ59" s="919"/>
      <c r="DK59" s="929"/>
      <c r="DL59" s="918"/>
      <c r="DM59" s="919"/>
      <c r="DN59" s="919"/>
      <c r="DO59" s="919"/>
      <c r="DP59" s="929"/>
      <c r="DQ59" s="918"/>
      <c r="DR59" s="919"/>
      <c r="DS59" s="919"/>
      <c r="DT59" s="919"/>
      <c r="DU59" s="929"/>
      <c r="DV59" s="911"/>
      <c r="DW59" s="912"/>
      <c r="DX59" s="912"/>
      <c r="DY59" s="912"/>
      <c r="DZ59" s="930"/>
      <c r="EA59" s="48"/>
    </row>
    <row r="60" spans="1:131" ht="26.25" customHeight="1" x14ac:dyDescent="0.2">
      <c r="A60" s="52">
        <v>33</v>
      </c>
      <c r="B60" s="911"/>
      <c r="C60" s="912"/>
      <c r="D60" s="912"/>
      <c r="E60" s="912"/>
      <c r="F60" s="912"/>
      <c r="G60" s="912"/>
      <c r="H60" s="912"/>
      <c r="I60" s="912"/>
      <c r="J60" s="912"/>
      <c r="K60" s="912"/>
      <c r="L60" s="912"/>
      <c r="M60" s="912"/>
      <c r="N60" s="912"/>
      <c r="O60" s="912"/>
      <c r="P60" s="913"/>
      <c r="Q60" s="938"/>
      <c r="R60" s="939"/>
      <c r="S60" s="939"/>
      <c r="T60" s="939"/>
      <c r="U60" s="939"/>
      <c r="V60" s="939"/>
      <c r="W60" s="939"/>
      <c r="X60" s="939"/>
      <c r="Y60" s="939"/>
      <c r="Z60" s="939"/>
      <c r="AA60" s="939"/>
      <c r="AB60" s="939"/>
      <c r="AC60" s="939"/>
      <c r="AD60" s="939"/>
      <c r="AE60" s="940"/>
      <c r="AF60" s="941"/>
      <c r="AG60" s="919"/>
      <c r="AH60" s="919"/>
      <c r="AI60" s="919"/>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16"/>
      <c r="BF60" s="916"/>
      <c r="BG60" s="916"/>
      <c r="BH60" s="916"/>
      <c r="BI60" s="917"/>
      <c r="BJ60" s="56"/>
      <c r="BK60" s="56"/>
      <c r="BL60" s="56"/>
      <c r="BM60" s="56"/>
      <c r="BN60" s="56"/>
      <c r="BO60" s="55"/>
      <c r="BP60" s="55"/>
      <c r="BQ60" s="52">
        <v>54</v>
      </c>
      <c r="BR60" s="72"/>
      <c r="BS60" s="911"/>
      <c r="BT60" s="912"/>
      <c r="BU60" s="912"/>
      <c r="BV60" s="912"/>
      <c r="BW60" s="912"/>
      <c r="BX60" s="912"/>
      <c r="BY60" s="912"/>
      <c r="BZ60" s="912"/>
      <c r="CA60" s="912"/>
      <c r="CB60" s="912"/>
      <c r="CC60" s="912"/>
      <c r="CD60" s="912"/>
      <c r="CE60" s="912"/>
      <c r="CF60" s="912"/>
      <c r="CG60" s="913"/>
      <c r="CH60" s="918"/>
      <c r="CI60" s="919"/>
      <c r="CJ60" s="919"/>
      <c r="CK60" s="919"/>
      <c r="CL60" s="929"/>
      <c r="CM60" s="918"/>
      <c r="CN60" s="919"/>
      <c r="CO60" s="919"/>
      <c r="CP60" s="919"/>
      <c r="CQ60" s="929"/>
      <c r="CR60" s="918"/>
      <c r="CS60" s="919"/>
      <c r="CT60" s="919"/>
      <c r="CU60" s="919"/>
      <c r="CV60" s="929"/>
      <c r="CW60" s="918"/>
      <c r="CX60" s="919"/>
      <c r="CY60" s="919"/>
      <c r="CZ60" s="919"/>
      <c r="DA60" s="929"/>
      <c r="DB60" s="918"/>
      <c r="DC60" s="919"/>
      <c r="DD60" s="919"/>
      <c r="DE60" s="919"/>
      <c r="DF60" s="929"/>
      <c r="DG60" s="918"/>
      <c r="DH60" s="919"/>
      <c r="DI60" s="919"/>
      <c r="DJ60" s="919"/>
      <c r="DK60" s="929"/>
      <c r="DL60" s="918"/>
      <c r="DM60" s="919"/>
      <c r="DN60" s="919"/>
      <c r="DO60" s="919"/>
      <c r="DP60" s="929"/>
      <c r="DQ60" s="918"/>
      <c r="DR60" s="919"/>
      <c r="DS60" s="919"/>
      <c r="DT60" s="919"/>
      <c r="DU60" s="929"/>
      <c r="DV60" s="911"/>
      <c r="DW60" s="912"/>
      <c r="DX60" s="912"/>
      <c r="DY60" s="912"/>
      <c r="DZ60" s="930"/>
      <c r="EA60" s="48"/>
    </row>
    <row r="61" spans="1:131" ht="26.25" customHeight="1" x14ac:dyDescent="0.2">
      <c r="A61" s="52">
        <v>34</v>
      </c>
      <c r="B61" s="911"/>
      <c r="C61" s="912"/>
      <c r="D61" s="912"/>
      <c r="E61" s="912"/>
      <c r="F61" s="912"/>
      <c r="G61" s="912"/>
      <c r="H61" s="912"/>
      <c r="I61" s="912"/>
      <c r="J61" s="912"/>
      <c r="K61" s="912"/>
      <c r="L61" s="912"/>
      <c r="M61" s="912"/>
      <c r="N61" s="912"/>
      <c r="O61" s="912"/>
      <c r="P61" s="913"/>
      <c r="Q61" s="938"/>
      <c r="R61" s="939"/>
      <c r="S61" s="939"/>
      <c r="T61" s="939"/>
      <c r="U61" s="939"/>
      <c r="V61" s="939"/>
      <c r="W61" s="939"/>
      <c r="X61" s="939"/>
      <c r="Y61" s="939"/>
      <c r="Z61" s="939"/>
      <c r="AA61" s="939"/>
      <c r="AB61" s="939"/>
      <c r="AC61" s="939"/>
      <c r="AD61" s="939"/>
      <c r="AE61" s="940"/>
      <c r="AF61" s="941"/>
      <c r="AG61" s="919"/>
      <c r="AH61" s="919"/>
      <c r="AI61" s="919"/>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16"/>
      <c r="BF61" s="916"/>
      <c r="BG61" s="916"/>
      <c r="BH61" s="916"/>
      <c r="BI61" s="917"/>
      <c r="BJ61" s="56"/>
      <c r="BK61" s="56"/>
      <c r="BL61" s="56"/>
      <c r="BM61" s="56"/>
      <c r="BN61" s="56"/>
      <c r="BO61" s="55"/>
      <c r="BP61" s="55"/>
      <c r="BQ61" s="52">
        <v>55</v>
      </c>
      <c r="BR61" s="72"/>
      <c r="BS61" s="911"/>
      <c r="BT61" s="912"/>
      <c r="BU61" s="912"/>
      <c r="BV61" s="912"/>
      <c r="BW61" s="912"/>
      <c r="BX61" s="912"/>
      <c r="BY61" s="912"/>
      <c r="BZ61" s="912"/>
      <c r="CA61" s="912"/>
      <c r="CB61" s="912"/>
      <c r="CC61" s="912"/>
      <c r="CD61" s="912"/>
      <c r="CE61" s="912"/>
      <c r="CF61" s="912"/>
      <c r="CG61" s="913"/>
      <c r="CH61" s="918"/>
      <c r="CI61" s="919"/>
      <c r="CJ61" s="919"/>
      <c r="CK61" s="919"/>
      <c r="CL61" s="929"/>
      <c r="CM61" s="918"/>
      <c r="CN61" s="919"/>
      <c r="CO61" s="919"/>
      <c r="CP61" s="919"/>
      <c r="CQ61" s="929"/>
      <c r="CR61" s="918"/>
      <c r="CS61" s="919"/>
      <c r="CT61" s="919"/>
      <c r="CU61" s="919"/>
      <c r="CV61" s="929"/>
      <c r="CW61" s="918"/>
      <c r="CX61" s="919"/>
      <c r="CY61" s="919"/>
      <c r="CZ61" s="919"/>
      <c r="DA61" s="929"/>
      <c r="DB61" s="918"/>
      <c r="DC61" s="919"/>
      <c r="DD61" s="919"/>
      <c r="DE61" s="919"/>
      <c r="DF61" s="929"/>
      <c r="DG61" s="918"/>
      <c r="DH61" s="919"/>
      <c r="DI61" s="919"/>
      <c r="DJ61" s="919"/>
      <c r="DK61" s="929"/>
      <c r="DL61" s="918"/>
      <c r="DM61" s="919"/>
      <c r="DN61" s="919"/>
      <c r="DO61" s="919"/>
      <c r="DP61" s="929"/>
      <c r="DQ61" s="918"/>
      <c r="DR61" s="919"/>
      <c r="DS61" s="919"/>
      <c r="DT61" s="919"/>
      <c r="DU61" s="929"/>
      <c r="DV61" s="911"/>
      <c r="DW61" s="912"/>
      <c r="DX61" s="912"/>
      <c r="DY61" s="912"/>
      <c r="DZ61" s="930"/>
      <c r="EA61" s="48"/>
    </row>
    <row r="62" spans="1:131" ht="26.25" customHeight="1" x14ac:dyDescent="0.2">
      <c r="A62" s="52">
        <v>35</v>
      </c>
      <c r="B62" s="911"/>
      <c r="C62" s="912"/>
      <c r="D62" s="912"/>
      <c r="E62" s="912"/>
      <c r="F62" s="912"/>
      <c r="G62" s="912"/>
      <c r="H62" s="912"/>
      <c r="I62" s="912"/>
      <c r="J62" s="912"/>
      <c r="K62" s="912"/>
      <c r="L62" s="912"/>
      <c r="M62" s="912"/>
      <c r="N62" s="912"/>
      <c r="O62" s="912"/>
      <c r="P62" s="913"/>
      <c r="Q62" s="938"/>
      <c r="R62" s="939"/>
      <c r="S62" s="939"/>
      <c r="T62" s="939"/>
      <c r="U62" s="939"/>
      <c r="V62" s="939"/>
      <c r="W62" s="939"/>
      <c r="X62" s="939"/>
      <c r="Y62" s="939"/>
      <c r="Z62" s="939"/>
      <c r="AA62" s="939"/>
      <c r="AB62" s="939"/>
      <c r="AC62" s="939"/>
      <c r="AD62" s="939"/>
      <c r="AE62" s="940"/>
      <c r="AF62" s="941"/>
      <c r="AG62" s="919"/>
      <c r="AH62" s="919"/>
      <c r="AI62" s="919"/>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16"/>
      <c r="BF62" s="916"/>
      <c r="BG62" s="916"/>
      <c r="BH62" s="916"/>
      <c r="BI62" s="917"/>
      <c r="BJ62" s="945" t="s">
        <v>469</v>
      </c>
      <c r="BK62" s="946"/>
      <c r="BL62" s="946"/>
      <c r="BM62" s="946"/>
      <c r="BN62" s="947"/>
      <c r="BO62" s="55"/>
      <c r="BP62" s="55"/>
      <c r="BQ62" s="52">
        <v>56</v>
      </c>
      <c r="BR62" s="72"/>
      <c r="BS62" s="911"/>
      <c r="BT62" s="912"/>
      <c r="BU62" s="912"/>
      <c r="BV62" s="912"/>
      <c r="BW62" s="912"/>
      <c r="BX62" s="912"/>
      <c r="BY62" s="912"/>
      <c r="BZ62" s="912"/>
      <c r="CA62" s="912"/>
      <c r="CB62" s="912"/>
      <c r="CC62" s="912"/>
      <c r="CD62" s="912"/>
      <c r="CE62" s="912"/>
      <c r="CF62" s="912"/>
      <c r="CG62" s="913"/>
      <c r="CH62" s="918"/>
      <c r="CI62" s="919"/>
      <c r="CJ62" s="919"/>
      <c r="CK62" s="919"/>
      <c r="CL62" s="929"/>
      <c r="CM62" s="918"/>
      <c r="CN62" s="919"/>
      <c r="CO62" s="919"/>
      <c r="CP62" s="919"/>
      <c r="CQ62" s="929"/>
      <c r="CR62" s="918"/>
      <c r="CS62" s="919"/>
      <c r="CT62" s="919"/>
      <c r="CU62" s="919"/>
      <c r="CV62" s="929"/>
      <c r="CW62" s="918"/>
      <c r="CX62" s="919"/>
      <c r="CY62" s="919"/>
      <c r="CZ62" s="919"/>
      <c r="DA62" s="929"/>
      <c r="DB62" s="918"/>
      <c r="DC62" s="919"/>
      <c r="DD62" s="919"/>
      <c r="DE62" s="919"/>
      <c r="DF62" s="929"/>
      <c r="DG62" s="918"/>
      <c r="DH62" s="919"/>
      <c r="DI62" s="919"/>
      <c r="DJ62" s="919"/>
      <c r="DK62" s="929"/>
      <c r="DL62" s="918"/>
      <c r="DM62" s="919"/>
      <c r="DN62" s="919"/>
      <c r="DO62" s="919"/>
      <c r="DP62" s="929"/>
      <c r="DQ62" s="918"/>
      <c r="DR62" s="919"/>
      <c r="DS62" s="919"/>
      <c r="DT62" s="919"/>
      <c r="DU62" s="929"/>
      <c r="DV62" s="911"/>
      <c r="DW62" s="912"/>
      <c r="DX62" s="912"/>
      <c r="DY62" s="912"/>
      <c r="DZ62" s="930"/>
      <c r="EA62" s="48"/>
    </row>
    <row r="63" spans="1:131" ht="26.25" customHeight="1" x14ac:dyDescent="0.2">
      <c r="A63" s="53" t="s">
        <v>248</v>
      </c>
      <c r="B63" s="889" t="s">
        <v>369</v>
      </c>
      <c r="C63" s="890"/>
      <c r="D63" s="890"/>
      <c r="E63" s="890"/>
      <c r="F63" s="890"/>
      <c r="G63" s="890"/>
      <c r="H63" s="890"/>
      <c r="I63" s="890"/>
      <c r="J63" s="890"/>
      <c r="K63" s="890"/>
      <c r="L63" s="890"/>
      <c r="M63" s="890"/>
      <c r="N63" s="890"/>
      <c r="O63" s="890"/>
      <c r="P63" s="891"/>
      <c r="Q63" s="899"/>
      <c r="R63" s="900"/>
      <c r="S63" s="900"/>
      <c r="T63" s="900"/>
      <c r="U63" s="900"/>
      <c r="V63" s="900"/>
      <c r="W63" s="900"/>
      <c r="X63" s="900"/>
      <c r="Y63" s="900"/>
      <c r="Z63" s="900"/>
      <c r="AA63" s="900"/>
      <c r="AB63" s="900"/>
      <c r="AC63" s="900"/>
      <c r="AD63" s="900"/>
      <c r="AE63" s="931"/>
      <c r="AF63" s="932">
        <v>3475</v>
      </c>
      <c r="AG63" s="901"/>
      <c r="AH63" s="901"/>
      <c r="AI63" s="901"/>
      <c r="AJ63" s="933"/>
      <c r="AK63" s="934"/>
      <c r="AL63" s="900"/>
      <c r="AM63" s="900"/>
      <c r="AN63" s="900"/>
      <c r="AO63" s="900"/>
      <c r="AP63" s="901">
        <v>15973</v>
      </c>
      <c r="AQ63" s="901"/>
      <c r="AR63" s="901"/>
      <c r="AS63" s="901"/>
      <c r="AT63" s="901"/>
      <c r="AU63" s="901">
        <v>6343</v>
      </c>
      <c r="AV63" s="901"/>
      <c r="AW63" s="901"/>
      <c r="AX63" s="901"/>
      <c r="AY63" s="901"/>
      <c r="AZ63" s="935"/>
      <c r="BA63" s="935"/>
      <c r="BB63" s="935"/>
      <c r="BC63" s="935"/>
      <c r="BD63" s="935"/>
      <c r="BE63" s="902"/>
      <c r="BF63" s="902"/>
      <c r="BG63" s="902"/>
      <c r="BH63" s="902"/>
      <c r="BI63" s="903"/>
      <c r="BJ63" s="936" t="s">
        <v>199</v>
      </c>
      <c r="BK63" s="896"/>
      <c r="BL63" s="896"/>
      <c r="BM63" s="896"/>
      <c r="BN63" s="937"/>
      <c r="BO63" s="55"/>
      <c r="BP63" s="55"/>
      <c r="BQ63" s="52">
        <v>57</v>
      </c>
      <c r="BR63" s="72"/>
      <c r="BS63" s="911"/>
      <c r="BT63" s="912"/>
      <c r="BU63" s="912"/>
      <c r="BV63" s="912"/>
      <c r="BW63" s="912"/>
      <c r="BX63" s="912"/>
      <c r="BY63" s="912"/>
      <c r="BZ63" s="912"/>
      <c r="CA63" s="912"/>
      <c r="CB63" s="912"/>
      <c r="CC63" s="912"/>
      <c r="CD63" s="912"/>
      <c r="CE63" s="912"/>
      <c r="CF63" s="912"/>
      <c r="CG63" s="913"/>
      <c r="CH63" s="918"/>
      <c r="CI63" s="919"/>
      <c r="CJ63" s="919"/>
      <c r="CK63" s="919"/>
      <c r="CL63" s="929"/>
      <c r="CM63" s="918"/>
      <c r="CN63" s="919"/>
      <c r="CO63" s="919"/>
      <c r="CP63" s="919"/>
      <c r="CQ63" s="929"/>
      <c r="CR63" s="918"/>
      <c r="CS63" s="919"/>
      <c r="CT63" s="919"/>
      <c r="CU63" s="919"/>
      <c r="CV63" s="929"/>
      <c r="CW63" s="918"/>
      <c r="CX63" s="919"/>
      <c r="CY63" s="919"/>
      <c r="CZ63" s="919"/>
      <c r="DA63" s="929"/>
      <c r="DB63" s="918"/>
      <c r="DC63" s="919"/>
      <c r="DD63" s="919"/>
      <c r="DE63" s="919"/>
      <c r="DF63" s="929"/>
      <c r="DG63" s="918"/>
      <c r="DH63" s="919"/>
      <c r="DI63" s="919"/>
      <c r="DJ63" s="919"/>
      <c r="DK63" s="929"/>
      <c r="DL63" s="918"/>
      <c r="DM63" s="919"/>
      <c r="DN63" s="919"/>
      <c r="DO63" s="919"/>
      <c r="DP63" s="929"/>
      <c r="DQ63" s="918"/>
      <c r="DR63" s="919"/>
      <c r="DS63" s="919"/>
      <c r="DT63" s="919"/>
      <c r="DU63" s="929"/>
      <c r="DV63" s="911"/>
      <c r="DW63" s="912"/>
      <c r="DX63" s="912"/>
      <c r="DY63" s="912"/>
      <c r="DZ63" s="9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11"/>
      <c r="BT64" s="912"/>
      <c r="BU64" s="912"/>
      <c r="BV64" s="912"/>
      <c r="BW64" s="912"/>
      <c r="BX64" s="912"/>
      <c r="BY64" s="912"/>
      <c r="BZ64" s="912"/>
      <c r="CA64" s="912"/>
      <c r="CB64" s="912"/>
      <c r="CC64" s="912"/>
      <c r="CD64" s="912"/>
      <c r="CE64" s="912"/>
      <c r="CF64" s="912"/>
      <c r="CG64" s="913"/>
      <c r="CH64" s="918"/>
      <c r="CI64" s="919"/>
      <c r="CJ64" s="919"/>
      <c r="CK64" s="919"/>
      <c r="CL64" s="929"/>
      <c r="CM64" s="918"/>
      <c r="CN64" s="919"/>
      <c r="CO64" s="919"/>
      <c r="CP64" s="919"/>
      <c r="CQ64" s="929"/>
      <c r="CR64" s="918"/>
      <c r="CS64" s="919"/>
      <c r="CT64" s="919"/>
      <c r="CU64" s="919"/>
      <c r="CV64" s="929"/>
      <c r="CW64" s="918"/>
      <c r="CX64" s="919"/>
      <c r="CY64" s="919"/>
      <c r="CZ64" s="919"/>
      <c r="DA64" s="929"/>
      <c r="DB64" s="918"/>
      <c r="DC64" s="919"/>
      <c r="DD64" s="919"/>
      <c r="DE64" s="919"/>
      <c r="DF64" s="929"/>
      <c r="DG64" s="918"/>
      <c r="DH64" s="919"/>
      <c r="DI64" s="919"/>
      <c r="DJ64" s="919"/>
      <c r="DK64" s="929"/>
      <c r="DL64" s="918"/>
      <c r="DM64" s="919"/>
      <c r="DN64" s="919"/>
      <c r="DO64" s="919"/>
      <c r="DP64" s="929"/>
      <c r="DQ64" s="918"/>
      <c r="DR64" s="919"/>
      <c r="DS64" s="919"/>
      <c r="DT64" s="919"/>
      <c r="DU64" s="929"/>
      <c r="DV64" s="911"/>
      <c r="DW64" s="912"/>
      <c r="DX64" s="912"/>
      <c r="DY64" s="912"/>
      <c r="DZ64" s="930"/>
      <c r="EA64" s="48"/>
    </row>
    <row r="65" spans="1:131" ht="26.25" customHeight="1" x14ac:dyDescent="0.2">
      <c r="A65" s="56" t="s">
        <v>452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11"/>
      <c r="BT65" s="912"/>
      <c r="BU65" s="912"/>
      <c r="BV65" s="912"/>
      <c r="BW65" s="912"/>
      <c r="BX65" s="912"/>
      <c r="BY65" s="912"/>
      <c r="BZ65" s="912"/>
      <c r="CA65" s="912"/>
      <c r="CB65" s="912"/>
      <c r="CC65" s="912"/>
      <c r="CD65" s="912"/>
      <c r="CE65" s="912"/>
      <c r="CF65" s="912"/>
      <c r="CG65" s="913"/>
      <c r="CH65" s="918"/>
      <c r="CI65" s="919"/>
      <c r="CJ65" s="919"/>
      <c r="CK65" s="919"/>
      <c r="CL65" s="929"/>
      <c r="CM65" s="918"/>
      <c r="CN65" s="919"/>
      <c r="CO65" s="919"/>
      <c r="CP65" s="919"/>
      <c r="CQ65" s="929"/>
      <c r="CR65" s="918"/>
      <c r="CS65" s="919"/>
      <c r="CT65" s="919"/>
      <c r="CU65" s="919"/>
      <c r="CV65" s="929"/>
      <c r="CW65" s="918"/>
      <c r="CX65" s="919"/>
      <c r="CY65" s="919"/>
      <c r="CZ65" s="919"/>
      <c r="DA65" s="929"/>
      <c r="DB65" s="918"/>
      <c r="DC65" s="919"/>
      <c r="DD65" s="919"/>
      <c r="DE65" s="919"/>
      <c r="DF65" s="929"/>
      <c r="DG65" s="918"/>
      <c r="DH65" s="919"/>
      <c r="DI65" s="919"/>
      <c r="DJ65" s="919"/>
      <c r="DK65" s="929"/>
      <c r="DL65" s="918"/>
      <c r="DM65" s="919"/>
      <c r="DN65" s="919"/>
      <c r="DO65" s="919"/>
      <c r="DP65" s="929"/>
      <c r="DQ65" s="918"/>
      <c r="DR65" s="919"/>
      <c r="DS65" s="919"/>
      <c r="DT65" s="919"/>
      <c r="DU65" s="929"/>
      <c r="DV65" s="911"/>
      <c r="DW65" s="912"/>
      <c r="DX65" s="912"/>
      <c r="DY65" s="912"/>
      <c r="DZ65" s="930"/>
      <c r="EA65" s="48"/>
    </row>
    <row r="66" spans="1:131" ht="26.25" customHeight="1" x14ac:dyDescent="0.2">
      <c r="A66" s="657" t="s">
        <v>447</v>
      </c>
      <c r="B66" s="658"/>
      <c r="C66" s="658"/>
      <c r="D66" s="658"/>
      <c r="E66" s="658"/>
      <c r="F66" s="658"/>
      <c r="G66" s="658"/>
      <c r="H66" s="658"/>
      <c r="I66" s="658"/>
      <c r="J66" s="658"/>
      <c r="K66" s="658"/>
      <c r="L66" s="658"/>
      <c r="M66" s="658"/>
      <c r="N66" s="658"/>
      <c r="O66" s="658"/>
      <c r="P66" s="659"/>
      <c r="Q66" s="649" t="s">
        <v>455</v>
      </c>
      <c r="R66" s="650"/>
      <c r="S66" s="650"/>
      <c r="T66" s="650"/>
      <c r="U66" s="651"/>
      <c r="V66" s="649" t="s">
        <v>456</v>
      </c>
      <c r="W66" s="650"/>
      <c r="X66" s="650"/>
      <c r="Y66" s="650"/>
      <c r="Z66" s="651"/>
      <c r="AA66" s="649" t="s">
        <v>457</v>
      </c>
      <c r="AB66" s="650"/>
      <c r="AC66" s="650"/>
      <c r="AD66" s="650"/>
      <c r="AE66" s="651"/>
      <c r="AF66" s="669" t="s">
        <v>244</v>
      </c>
      <c r="AG66" s="664"/>
      <c r="AH66" s="664"/>
      <c r="AI66" s="664"/>
      <c r="AJ66" s="670"/>
      <c r="AK66" s="649" t="s">
        <v>382</v>
      </c>
      <c r="AL66" s="658"/>
      <c r="AM66" s="658"/>
      <c r="AN66" s="658"/>
      <c r="AO66" s="659"/>
      <c r="AP66" s="649" t="s">
        <v>350</v>
      </c>
      <c r="AQ66" s="650"/>
      <c r="AR66" s="650"/>
      <c r="AS66" s="650"/>
      <c r="AT66" s="651"/>
      <c r="AU66" s="649" t="s">
        <v>470</v>
      </c>
      <c r="AV66" s="650"/>
      <c r="AW66" s="650"/>
      <c r="AX66" s="650"/>
      <c r="AY66" s="651"/>
      <c r="AZ66" s="649" t="s">
        <v>443</v>
      </c>
      <c r="BA66" s="650"/>
      <c r="BB66" s="650"/>
      <c r="BC66" s="650"/>
      <c r="BD66" s="655"/>
      <c r="BE66" s="55"/>
      <c r="BF66" s="55"/>
      <c r="BG66" s="55"/>
      <c r="BH66" s="55"/>
      <c r="BI66" s="55"/>
      <c r="BJ66" s="55"/>
      <c r="BK66" s="55"/>
      <c r="BL66" s="55"/>
      <c r="BM66" s="55"/>
      <c r="BN66" s="55"/>
      <c r="BO66" s="55"/>
      <c r="BP66" s="55"/>
      <c r="BQ66" s="52">
        <v>60</v>
      </c>
      <c r="BR66" s="73"/>
      <c r="BS66" s="882"/>
      <c r="BT66" s="883"/>
      <c r="BU66" s="883"/>
      <c r="BV66" s="883"/>
      <c r="BW66" s="883"/>
      <c r="BX66" s="883"/>
      <c r="BY66" s="883"/>
      <c r="BZ66" s="883"/>
      <c r="CA66" s="883"/>
      <c r="CB66" s="883"/>
      <c r="CC66" s="883"/>
      <c r="CD66" s="883"/>
      <c r="CE66" s="883"/>
      <c r="CF66" s="883"/>
      <c r="CG66" s="884"/>
      <c r="CH66" s="885"/>
      <c r="CI66" s="886"/>
      <c r="CJ66" s="886"/>
      <c r="CK66" s="886"/>
      <c r="CL66" s="887"/>
      <c r="CM66" s="885"/>
      <c r="CN66" s="886"/>
      <c r="CO66" s="886"/>
      <c r="CP66" s="886"/>
      <c r="CQ66" s="887"/>
      <c r="CR66" s="885"/>
      <c r="CS66" s="886"/>
      <c r="CT66" s="886"/>
      <c r="CU66" s="886"/>
      <c r="CV66" s="887"/>
      <c r="CW66" s="885"/>
      <c r="CX66" s="886"/>
      <c r="CY66" s="886"/>
      <c r="CZ66" s="886"/>
      <c r="DA66" s="887"/>
      <c r="DB66" s="885"/>
      <c r="DC66" s="886"/>
      <c r="DD66" s="886"/>
      <c r="DE66" s="886"/>
      <c r="DF66" s="887"/>
      <c r="DG66" s="885"/>
      <c r="DH66" s="886"/>
      <c r="DI66" s="886"/>
      <c r="DJ66" s="886"/>
      <c r="DK66" s="887"/>
      <c r="DL66" s="885"/>
      <c r="DM66" s="886"/>
      <c r="DN66" s="886"/>
      <c r="DO66" s="886"/>
      <c r="DP66" s="887"/>
      <c r="DQ66" s="885"/>
      <c r="DR66" s="886"/>
      <c r="DS66" s="886"/>
      <c r="DT66" s="886"/>
      <c r="DU66" s="887"/>
      <c r="DV66" s="882"/>
      <c r="DW66" s="883"/>
      <c r="DX66" s="883"/>
      <c r="DY66" s="883"/>
      <c r="DZ66" s="888"/>
      <c r="EA66" s="48"/>
    </row>
    <row r="67" spans="1:131" ht="26.25" customHeight="1" x14ac:dyDescent="0.2">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2"/>
      <c r="BT67" s="883"/>
      <c r="BU67" s="883"/>
      <c r="BV67" s="883"/>
      <c r="BW67" s="883"/>
      <c r="BX67" s="883"/>
      <c r="BY67" s="883"/>
      <c r="BZ67" s="883"/>
      <c r="CA67" s="883"/>
      <c r="CB67" s="883"/>
      <c r="CC67" s="883"/>
      <c r="CD67" s="883"/>
      <c r="CE67" s="883"/>
      <c r="CF67" s="883"/>
      <c r="CG67" s="884"/>
      <c r="CH67" s="885"/>
      <c r="CI67" s="886"/>
      <c r="CJ67" s="886"/>
      <c r="CK67" s="886"/>
      <c r="CL67" s="887"/>
      <c r="CM67" s="885"/>
      <c r="CN67" s="886"/>
      <c r="CO67" s="886"/>
      <c r="CP67" s="886"/>
      <c r="CQ67" s="887"/>
      <c r="CR67" s="885"/>
      <c r="CS67" s="886"/>
      <c r="CT67" s="886"/>
      <c r="CU67" s="886"/>
      <c r="CV67" s="887"/>
      <c r="CW67" s="885"/>
      <c r="CX67" s="886"/>
      <c r="CY67" s="886"/>
      <c r="CZ67" s="886"/>
      <c r="DA67" s="887"/>
      <c r="DB67" s="885"/>
      <c r="DC67" s="886"/>
      <c r="DD67" s="886"/>
      <c r="DE67" s="886"/>
      <c r="DF67" s="887"/>
      <c r="DG67" s="885"/>
      <c r="DH67" s="886"/>
      <c r="DI67" s="886"/>
      <c r="DJ67" s="886"/>
      <c r="DK67" s="887"/>
      <c r="DL67" s="885"/>
      <c r="DM67" s="886"/>
      <c r="DN67" s="886"/>
      <c r="DO67" s="886"/>
      <c r="DP67" s="887"/>
      <c r="DQ67" s="885"/>
      <c r="DR67" s="886"/>
      <c r="DS67" s="886"/>
      <c r="DT67" s="886"/>
      <c r="DU67" s="887"/>
      <c r="DV67" s="882"/>
      <c r="DW67" s="883"/>
      <c r="DX67" s="883"/>
      <c r="DY67" s="883"/>
      <c r="DZ67" s="888"/>
      <c r="EA67" s="48"/>
    </row>
    <row r="68" spans="1:131" ht="26.25" customHeight="1" x14ac:dyDescent="0.2">
      <c r="A68" s="51">
        <v>1</v>
      </c>
      <c r="B68" s="922" t="s">
        <v>537</v>
      </c>
      <c r="C68" s="923"/>
      <c r="D68" s="923"/>
      <c r="E68" s="923"/>
      <c r="F68" s="923"/>
      <c r="G68" s="923"/>
      <c r="H68" s="923"/>
      <c r="I68" s="923"/>
      <c r="J68" s="923"/>
      <c r="K68" s="923"/>
      <c r="L68" s="923"/>
      <c r="M68" s="923"/>
      <c r="N68" s="923"/>
      <c r="O68" s="923"/>
      <c r="P68" s="924"/>
      <c r="Q68" s="925">
        <v>22493</v>
      </c>
      <c r="R68" s="926"/>
      <c r="S68" s="926"/>
      <c r="T68" s="926"/>
      <c r="U68" s="926"/>
      <c r="V68" s="926">
        <v>18905</v>
      </c>
      <c r="W68" s="926"/>
      <c r="X68" s="926"/>
      <c r="Y68" s="926"/>
      <c r="Z68" s="926"/>
      <c r="AA68" s="926">
        <v>3589</v>
      </c>
      <c r="AB68" s="926"/>
      <c r="AC68" s="926"/>
      <c r="AD68" s="926"/>
      <c r="AE68" s="926"/>
      <c r="AF68" s="926">
        <v>3589</v>
      </c>
      <c r="AG68" s="926"/>
      <c r="AH68" s="926"/>
      <c r="AI68" s="926"/>
      <c r="AJ68" s="926"/>
      <c r="AK68" s="926">
        <v>216</v>
      </c>
      <c r="AL68" s="926"/>
      <c r="AM68" s="926"/>
      <c r="AN68" s="926"/>
      <c r="AO68" s="926"/>
      <c r="AP68" s="926" t="s">
        <v>199</v>
      </c>
      <c r="AQ68" s="926"/>
      <c r="AR68" s="926"/>
      <c r="AS68" s="926"/>
      <c r="AT68" s="926"/>
      <c r="AU68" s="926" t="s">
        <v>199</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2"/>
      <c r="BT68" s="883"/>
      <c r="BU68" s="883"/>
      <c r="BV68" s="883"/>
      <c r="BW68" s="883"/>
      <c r="BX68" s="883"/>
      <c r="BY68" s="883"/>
      <c r="BZ68" s="883"/>
      <c r="CA68" s="883"/>
      <c r="CB68" s="883"/>
      <c r="CC68" s="883"/>
      <c r="CD68" s="883"/>
      <c r="CE68" s="883"/>
      <c r="CF68" s="883"/>
      <c r="CG68" s="884"/>
      <c r="CH68" s="885"/>
      <c r="CI68" s="886"/>
      <c r="CJ68" s="886"/>
      <c r="CK68" s="886"/>
      <c r="CL68" s="887"/>
      <c r="CM68" s="885"/>
      <c r="CN68" s="886"/>
      <c r="CO68" s="886"/>
      <c r="CP68" s="886"/>
      <c r="CQ68" s="887"/>
      <c r="CR68" s="885"/>
      <c r="CS68" s="886"/>
      <c r="CT68" s="886"/>
      <c r="CU68" s="886"/>
      <c r="CV68" s="887"/>
      <c r="CW68" s="885"/>
      <c r="CX68" s="886"/>
      <c r="CY68" s="886"/>
      <c r="CZ68" s="886"/>
      <c r="DA68" s="887"/>
      <c r="DB68" s="885"/>
      <c r="DC68" s="886"/>
      <c r="DD68" s="886"/>
      <c r="DE68" s="886"/>
      <c r="DF68" s="887"/>
      <c r="DG68" s="885"/>
      <c r="DH68" s="886"/>
      <c r="DI68" s="886"/>
      <c r="DJ68" s="886"/>
      <c r="DK68" s="887"/>
      <c r="DL68" s="885"/>
      <c r="DM68" s="886"/>
      <c r="DN68" s="886"/>
      <c r="DO68" s="886"/>
      <c r="DP68" s="887"/>
      <c r="DQ68" s="885"/>
      <c r="DR68" s="886"/>
      <c r="DS68" s="886"/>
      <c r="DT68" s="886"/>
      <c r="DU68" s="887"/>
      <c r="DV68" s="882"/>
      <c r="DW68" s="883"/>
      <c r="DX68" s="883"/>
      <c r="DY68" s="883"/>
      <c r="DZ68" s="888"/>
      <c r="EA68" s="48"/>
    </row>
    <row r="69" spans="1:131" ht="26.25" customHeight="1" x14ac:dyDescent="0.2">
      <c r="A69" s="52">
        <v>2</v>
      </c>
      <c r="B69" s="911" t="s">
        <v>515</v>
      </c>
      <c r="C69" s="912"/>
      <c r="D69" s="912"/>
      <c r="E69" s="912"/>
      <c r="F69" s="912"/>
      <c r="G69" s="912"/>
      <c r="H69" s="912"/>
      <c r="I69" s="912"/>
      <c r="J69" s="912"/>
      <c r="K69" s="912"/>
      <c r="L69" s="912"/>
      <c r="M69" s="912"/>
      <c r="N69" s="912"/>
      <c r="O69" s="912"/>
      <c r="P69" s="913"/>
      <c r="Q69" s="914">
        <v>187</v>
      </c>
      <c r="R69" s="915"/>
      <c r="S69" s="915"/>
      <c r="T69" s="915"/>
      <c r="U69" s="915"/>
      <c r="V69" s="915">
        <v>162</v>
      </c>
      <c r="W69" s="915"/>
      <c r="X69" s="915"/>
      <c r="Y69" s="915"/>
      <c r="Z69" s="915"/>
      <c r="AA69" s="915">
        <v>26</v>
      </c>
      <c r="AB69" s="915"/>
      <c r="AC69" s="915"/>
      <c r="AD69" s="915"/>
      <c r="AE69" s="915"/>
      <c r="AF69" s="915">
        <v>26</v>
      </c>
      <c r="AG69" s="915"/>
      <c r="AH69" s="915"/>
      <c r="AI69" s="915"/>
      <c r="AJ69" s="915"/>
      <c r="AK69" s="915" t="s">
        <v>199</v>
      </c>
      <c r="AL69" s="915"/>
      <c r="AM69" s="915"/>
      <c r="AN69" s="915"/>
      <c r="AO69" s="915"/>
      <c r="AP69" s="915" t="s">
        <v>199</v>
      </c>
      <c r="AQ69" s="915"/>
      <c r="AR69" s="915"/>
      <c r="AS69" s="915"/>
      <c r="AT69" s="915"/>
      <c r="AU69" s="915" t="s">
        <v>199</v>
      </c>
      <c r="AV69" s="915"/>
      <c r="AW69" s="915"/>
      <c r="AX69" s="915"/>
      <c r="AY69" s="915"/>
      <c r="AZ69" s="916"/>
      <c r="BA69" s="916"/>
      <c r="BB69" s="916"/>
      <c r="BC69" s="916"/>
      <c r="BD69" s="917"/>
      <c r="BE69" s="55"/>
      <c r="BF69" s="55"/>
      <c r="BG69" s="55"/>
      <c r="BH69" s="55"/>
      <c r="BI69" s="55"/>
      <c r="BJ69" s="55"/>
      <c r="BK69" s="55"/>
      <c r="BL69" s="55"/>
      <c r="BM69" s="55"/>
      <c r="BN69" s="55"/>
      <c r="BO69" s="55"/>
      <c r="BP69" s="55"/>
      <c r="BQ69" s="52">
        <v>63</v>
      </c>
      <c r="BR69" s="73"/>
      <c r="BS69" s="882"/>
      <c r="BT69" s="883"/>
      <c r="BU69" s="883"/>
      <c r="BV69" s="883"/>
      <c r="BW69" s="883"/>
      <c r="BX69" s="883"/>
      <c r="BY69" s="883"/>
      <c r="BZ69" s="883"/>
      <c r="CA69" s="883"/>
      <c r="CB69" s="883"/>
      <c r="CC69" s="883"/>
      <c r="CD69" s="883"/>
      <c r="CE69" s="883"/>
      <c r="CF69" s="883"/>
      <c r="CG69" s="884"/>
      <c r="CH69" s="885"/>
      <c r="CI69" s="886"/>
      <c r="CJ69" s="886"/>
      <c r="CK69" s="886"/>
      <c r="CL69" s="887"/>
      <c r="CM69" s="885"/>
      <c r="CN69" s="886"/>
      <c r="CO69" s="886"/>
      <c r="CP69" s="886"/>
      <c r="CQ69" s="887"/>
      <c r="CR69" s="885"/>
      <c r="CS69" s="886"/>
      <c r="CT69" s="886"/>
      <c r="CU69" s="886"/>
      <c r="CV69" s="887"/>
      <c r="CW69" s="885"/>
      <c r="CX69" s="886"/>
      <c r="CY69" s="886"/>
      <c r="CZ69" s="886"/>
      <c r="DA69" s="887"/>
      <c r="DB69" s="885"/>
      <c r="DC69" s="886"/>
      <c r="DD69" s="886"/>
      <c r="DE69" s="886"/>
      <c r="DF69" s="887"/>
      <c r="DG69" s="885"/>
      <c r="DH69" s="886"/>
      <c r="DI69" s="886"/>
      <c r="DJ69" s="886"/>
      <c r="DK69" s="887"/>
      <c r="DL69" s="885"/>
      <c r="DM69" s="886"/>
      <c r="DN69" s="886"/>
      <c r="DO69" s="886"/>
      <c r="DP69" s="887"/>
      <c r="DQ69" s="885"/>
      <c r="DR69" s="886"/>
      <c r="DS69" s="886"/>
      <c r="DT69" s="886"/>
      <c r="DU69" s="887"/>
      <c r="DV69" s="882"/>
      <c r="DW69" s="883"/>
      <c r="DX69" s="883"/>
      <c r="DY69" s="883"/>
      <c r="DZ69" s="888"/>
      <c r="EA69" s="48"/>
    </row>
    <row r="70" spans="1:131" ht="26.25" customHeight="1" x14ac:dyDescent="0.2">
      <c r="A70" s="52">
        <v>3</v>
      </c>
      <c r="B70" s="911" t="s">
        <v>538</v>
      </c>
      <c r="C70" s="912"/>
      <c r="D70" s="912"/>
      <c r="E70" s="912"/>
      <c r="F70" s="912"/>
      <c r="G70" s="912"/>
      <c r="H70" s="912"/>
      <c r="I70" s="912"/>
      <c r="J70" s="912"/>
      <c r="K70" s="912"/>
      <c r="L70" s="912"/>
      <c r="M70" s="912"/>
      <c r="N70" s="912"/>
      <c r="O70" s="912"/>
      <c r="P70" s="913"/>
      <c r="Q70" s="914">
        <v>104</v>
      </c>
      <c r="R70" s="915"/>
      <c r="S70" s="915"/>
      <c r="T70" s="915"/>
      <c r="U70" s="915"/>
      <c r="V70" s="915">
        <v>94</v>
      </c>
      <c r="W70" s="915"/>
      <c r="X70" s="915"/>
      <c r="Y70" s="915"/>
      <c r="Z70" s="915"/>
      <c r="AA70" s="915">
        <v>10</v>
      </c>
      <c r="AB70" s="915"/>
      <c r="AC70" s="915"/>
      <c r="AD70" s="915"/>
      <c r="AE70" s="915"/>
      <c r="AF70" s="915">
        <v>10</v>
      </c>
      <c r="AG70" s="915"/>
      <c r="AH70" s="915"/>
      <c r="AI70" s="915"/>
      <c r="AJ70" s="915"/>
      <c r="AK70" s="915">
        <v>1</v>
      </c>
      <c r="AL70" s="915"/>
      <c r="AM70" s="915"/>
      <c r="AN70" s="915"/>
      <c r="AO70" s="915"/>
      <c r="AP70" s="915" t="s">
        <v>199</v>
      </c>
      <c r="AQ70" s="915"/>
      <c r="AR70" s="915"/>
      <c r="AS70" s="915"/>
      <c r="AT70" s="915"/>
      <c r="AU70" s="915" t="s">
        <v>199</v>
      </c>
      <c r="AV70" s="915"/>
      <c r="AW70" s="915"/>
      <c r="AX70" s="915"/>
      <c r="AY70" s="915"/>
      <c r="AZ70" s="916"/>
      <c r="BA70" s="916"/>
      <c r="BB70" s="916"/>
      <c r="BC70" s="916"/>
      <c r="BD70" s="917"/>
      <c r="BE70" s="55"/>
      <c r="BF70" s="55"/>
      <c r="BG70" s="55"/>
      <c r="BH70" s="55"/>
      <c r="BI70" s="55"/>
      <c r="BJ70" s="55"/>
      <c r="BK70" s="55"/>
      <c r="BL70" s="55"/>
      <c r="BM70" s="55"/>
      <c r="BN70" s="55"/>
      <c r="BO70" s="55"/>
      <c r="BP70" s="55"/>
      <c r="BQ70" s="52">
        <v>64</v>
      </c>
      <c r="BR70" s="73"/>
      <c r="BS70" s="882"/>
      <c r="BT70" s="883"/>
      <c r="BU70" s="883"/>
      <c r="BV70" s="883"/>
      <c r="BW70" s="883"/>
      <c r="BX70" s="883"/>
      <c r="BY70" s="883"/>
      <c r="BZ70" s="883"/>
      <c r="CA70" s="883"/>
      <c r="CB70" s="883"/>
      <c r="CC70" s="883"/>
      <c r="CD70" s="883"/>
      <c r="CE70" s="883"/>
      <c r="CF70" s="883"/>
      <c r="CG70" s="884"/>
      <c r="CH70" s="885"/>
      <c r="CI70" s="886"/>
      <c r="CJ70" s="886"/>
      <c r="CK70" s="886"/>
      <c r="CL70" s="887"/>
      <c r="CM70" s="885"/>
      <c r="CN70" s="886"/>
      <c r="CO70" s="886"/>
      <c r="CP70" s="886"/>
      <c r="CQ70" s="887"/>
      <c r="CR70" s="885"/>
      <c r="CS70" s="886"/>
      <c r="CT70" s="886"/>
      <c r="CU70" s="886"/>
      <c r="CV70" s="887"/>
      <c r="CW70" s="885"/>
      <c r="CX70" s="886"/>
      <c r="CY70" s="886"/>
      <c r="CZ70" s="886"/>
      <c r="DA70" s="887"/>
      <c r="DB70" s="885"/>
      <c r="DC70" s="886"/>
      <c r="DD70" s="886"/>
      <c r="DE70" s="886"/>
      <c r="DF70" s="887"/>
      <c r="DG70" s="885"/>
      <c r="DH70" s="886"/>
      <c r="DI70" s="886"/>
      <c r="DJ70" s="886"/>
      <c r="DK70" s="887"/>
      <c r="DL70" s="885"/>
      <c r="DM70" s="886"/>
      <c r="DN70" s="886"/>
      <c r="DO70" s="886"/>
      <c r="DP70" s="887"/>
      <c r="DQ70" s="885"/>
      <c r="DR70" s="886"/>
      <c r="DS70" s="886"/>
      <c r="DT70" s="886"/>
      <c r="DU70" s="887"/>
      <c r="DV70" s="882"/>
      <c r="DW70" s="883"/>
      <c r="DX70" s="883"/>
      <c r="DY70" s="883"/>
      <c r="DZ70" s="888"/>
      <c r="EA70" s="48"/>
    </row>
    <row r="71" spans="1:131" ht="26.25" customHeight="1" x14ac:dyDescent="0.2">
      <c r="A71" s="52">
        <v>4</v>
      </c>
      <c r="B71" s="911" t="s">
        <v>539</v>
      </c>
      <c r="C71" s="912"/>
      <c r="D71" s="912"/>
      <c r="E71" s="912"/>
      <c r="F71" s="912"/>
      <c r="G71" s="912"/>
      <c r="H71" s="912"/>
      <c r="I71" s="912"/>
      <c r="J71" s="912"/>
      <c r="K71" s="912"/>
      <c r="L71" s="912"/>
      <c r="M71" s="912"/>
      <c r="N71" s="912"/>
      <c r="O71" s="912"/>
      <c r="P71" s="913"/>
      <c r="Q71" s="914">
        <v>100</v>
      </c>
      <c r="R71" s="915"/>
      <c r="S71" s="915"/>
      <c r="T71" s="915"/>
      <c r="U71" s="915"/>
      <c r="V71" s="915">
        <v>62</v>
      </c>
      <c r="W71" s="915"/>
      <c r="X71" s="915"/>
      <c r="Y71" s="915"/>
      <c r="Z71" s="915"/>
      <c r="AA71" s="915">
        <v>37</v>
      </c>
      <c r="AB71" s="915"/>
      <c r="AC71" s="915"/>
      <c r="AD71" s="915"/>
      <c r="AE71" s="915"/>
      <c r="AF71" s="915">
        <v>37</v>
      </c>
      <c r="AG71" s="915"/>
      <c r="AH71" s="915"/>
      <c r="AI71" s="915"/>
      <c r="AJ71" s="915"/>
      <c r="AK71" s="915" t="s">
        <v>199</v>
      </c>
      <c r="AL71" s="915"/>
      <c r="AM71" s="915"/>
      <c r="AN71" s="915"/>
      <c r="AO71" s="915"/>
      <c r="AP71" s="915" t="s">
        <v>199</v>
      </c>
      <c r="AQ71" s="915"/>
      <c r="AR71" s="915"/>
      <c r="AS71" s="915"/>
      <c r="AT71" s="915"/>
      <c r="AU71" s="915" t="s">
        <v>199</v>
      </c>
      <c r="AV71" s="915"/>
      <c r="AW71" s="915"/>
      <c r="AX71" s="915"/>
      <c r="AY71" s="915"/>
      <c r="AZ71" s="916"/>
      <c r="BA71" s="916"/>
      <c r="BB71" s="916"/>
      <c r="BC71" s="916"/>
      <c r="BD71" s="917"/>
      <c r="BE71" s="55"/>
      <c r="BF71" s="55"/>
      <c r="BG71" s="55"/>
      <c r="BH71" s="55"/>
      <c r="BI71" s="55"/>
      <c r="BJ71" s="55"/>
      <c r="BK71" s="55"/>
      <c r="BL71" s="55"/>
      <c r="BM71" s="55"/>
      <c r="BN71" s="55"/>
      <c r="BO71" s="55"/>
      <c r="BP71" s="55"/>
      <c r="BQ71" s="52">
        <v>65</v>
      </c>
      <c r="BR71" s="73"/>
      <c r="BS71" s="882"/>
      <c r="BT71" s="883"/>
      <c r="BU71" s="883"/>
      <c r="BV71" s="883"/>
      <c r="BW71" s="883"/>
      <c r="BX71" s="883"/>
      <c r="BY71" s="883"/>
      <c r="BZ71" s="883"/>
      <c r="CA71" s="883"/>
      <c r="CB71" s="883"/>
      <c r="CC71" s="883"/>
      <c r="CD71" s="883"/>
      <c r="CE71" s="883"/>
      <c r="CF71" s="883"/>
      <c r="CG71" s="884"/>
      <c r="CH71" s="885"/>
      <c r="CI71" s="886"/>
      <c r="CJ71" s="886"/>
      <c r="CK71" s="886"/>
      <c r="CL71" s="887"/>
      <c r="CM71" s="885"/>
      <c r="CN71" s="886"/>
      <c r="CO71" s="886"/>
      <c r="CP71" s="886"/>
      <c r="CQ71" s="887"/>
      <c r="CR71" s="885"/>
      <c r="CS71" s="886"/>
      <c r="CT71" s="886"/>
      <c r="CU71" s="886"/>
      <c r="CV71" s="887"/>
      <c r="CW71" s="885"/>
      <c r="CX71" s="886"/>
      <c r="CY71" s="886"/>
      <c r="CZ71" s="886"/>
      <c r="DA71" s="887"/>
      <c r="DB71" s="885"/>
      <c r="DC71" s="886"/>
      <c r="DD71" s="886"/>
      <c r="DE71" s="886"/>
      <c r="DF71" s="887"/>
      <c r="DG71" s="885"/>
      <c r="DH71" s="886"/>
      <c r="DI71" s="886"/>
      <c r="DJ71" s="886"/>
      <c r="DK71" s="887"/>
      <c r="DL71" s="885"/>
      <c r="DM71" s="886"/>
      <c r="DN71" s="886"/>
      <c r="DO71" s="886"/>
      <c r="DP71" s="887"/>
      <c r="DQ71" s="885"/>
      <c r="DR71" s="886"/>
      <c r="DS71" s="886"/>
      <c r="DT71" s="886"/>
      <c r="DU71" s="887"/>
      <c r="DV71" s="882"/>
      <c r="DW71" s="883"/>
      <c r="DX71" s="883"/>
      <c r="DY71" s="883"/>
      <c r="DZ71" s="888"/>
      <c r="EA71" s="48"/>
    </row>
    <row r="72" spans="1:131" ht="26.25" customHeight="1" x14ac:dyDescent="0.2">
      <c r="A72" s="52">
        <v>5</v>
      </c>
      <c r="B72" s="911" t="s">
        <v>459</v>
      </c>
      <c r="C72" s="912"/>
      <c r="D72" s="912"/>
      <c r="E72" s="912"/>
      <c r="F72" s="912"/>
      <c r="G72" s="912"/>
      <c r="H72" s="912"/>
      <c r="I72" s="912"/>
      <c r="J72" s="912"/>
      <c r="K72" s="912"/>
      <c r="L72" s="912"/>
      <c r="M72" s="912"/>
      <c r="N72" s="912"/>
      <c r="O72" s="912"/>
      <c r="P72" s="913"/>
      <c r="Q72" s="914">
        <v>2922</v>
      </c>
      <c r="R72" s="915"/>
      <c r="S72" s="915"/>
      <c r="T72" s="915"/>
      <c r="U72" s="915"/>
      <c r="V72" s="915">
        <v>2446</v>
      </c>
      <c r="W72" s="915"/>
      <c r="X72" s="915"/>
      <c r="Y72" s="915"/>
      <c r="Z72" s="915"/>
      <c r="AA72" s="915">
        <v>476</v>
      </c>
      <c r="AB72" s="915"/>
      <c r="AC72" s="915"/>
      <c r="AD72" s="915"/>
      <c r="AE72" s="915"/>
      <c r="AF72" s="915">
        <v>476</v>
      </c>
      <c r="AG72" s="915"/>
      <c r="AH72" s="915"/>
      <c r="AI72" s="915"/>
      <c r="AJ72" s="915"/>
      <c r="AK72" s="915">
        <v>58</v>
      </c>
      <c r="AL72" s="915"/>
      <c r="AM72" s="915"/>
      <c r="AN72" s="915"/>
      <c r="AO72" s="915"/>
      <c r="AP72" s="915" t="s">
        <v>199</v>
      </c>
      <c r="AQ72" s="915"/>
      <c r="AR72" s="915"/>
      <c r="AS72" s="915"/>
      <c r="AT72" s="915"/>
      <c r="AU72" s="915" t="s">
        <v>199</v>
      </c>
      <c r="AV72" s="915"/>
      <c r="AW72" s="915"/>
      <c r="AX72" s="915"/>
      <c r="AY72" s="915"/>
      <c r="AZ72" s="916"/>
      <c r="BA72" s="916"/>
      <c r="BB72" s="916"/>
      <c r="BC72" s="916"/>
      <c r="BD72" s="917"/>
      <c r="BE72" s="55"/>
      <c r="BF72" s="55"/>
      <c r="BG72" s="55"/>
      <c r="BH72" s="55"/>
      <c r="BI72" s="55"/>
      <c r="BJ72" s="55"/>
      <c r="BK72" s="55"/>
      <c r="BL72" s="55"/>
      <c r="BM72" s="55"/>
      <c r="BN72" s="55"/>
      <c r="BO72" s="55"/>
      <c r="BP72" s="55"/>
      <c r="BQ72" s="52">
        <v>66</v>
      </c>
      <c r="BR72" s="73"/>
      <c r="BS72" s="882"/>
      <c r="BT72" s="883"/>
      <c r="BU72" s="883"/>
      <c r="BV72" s="883"/>
      <c r="BW72" s="883"/>
      <c r="BX72" s="883"/>
      <c r="BY72" s="883"/>
      <c r="BZ72" s="883"/>
      <c r="CA72" s="883"/>
      <c r="CB72" s="883"/>
      <c r="CC72" s="883"/>
      <c r="CD72" s="883"/>
      <c r="CE72" s="883"/>
      <c r="CF72" s="883"/>
      <c r="CG72" s="884"/>
      <c r="CH72" s="885"/>
      <c r="CI72" s="886"/>
      <c r="CJ72" s="886"/>
      <c r="CK72" s="886"/>
      <c r="CL72" s="887"/>
      <c r="CM72" s="885"/>
      <c r="CN72" s="886"/>
      <c r="CO72" s="886"/>
      <c r="CP72" s="886"/>
      <c r="CQ72" s="887"/>
      <c r="CR72" s="885"/>
      <c r="CS72" s="886"/>
      <c r="CT72" s="886"/>
      <c r="CU72" s="886"/>
      <c r="CV72" s="887"/>
      <c r="CW72" s="885"/>
      <c r="CX72" s="886"/>
      <c r="CY72" s="886"/>
      <c r="CZ72" s="886"/>
      <c r="DA72" s="887"/>
      <c r="DB72" s="885"/>
      <c r="DC72" s="886"/>
      <c r="DD72" s="886"/>
      <c r="DE72" s="886"/>
      <c r="DF72" s="887"/>
      <c r="DG72" s="885"/>
      <c r="DH72" s="886"/>
      <c r="DI72" s="886"/>
      <c r="DJ72" s="886"/>
      <c r="DK72" s="887"/>
      <c r="DL72" s="885"/>
      <c r="DM72" s="886"/>
      <c r="DN72" s="886"/>
      <c r="DO72" s="886"/>
      <c r="DP72" s="887"/>
      <c r="DQ72" s="885"/>
      <c r="DR72" s="886"/>
      <c r="DS72" s="886"/>
      <c r="DT72" s="886"/>
      <c r="DU72" s="887"/>
      <c r="DV72" s="882"/>
      <c r="DW72" s="883"/>
      <c r="DX72" s="883"/>
      <c r="DY72" s="883"/>
      <c r="DZ72" s="888"/>
      <c r="EA72" s="48"/>
    </row>
    <row r="73" spans="1:131" ht="26.25" customHeight="1" x14ac:dyDescent="0.2">
      <c r="A73" s="52">
        <v>6</v>
      </c>
      <c r="B73" s="911" t="s">
        <v>127</v>
      </c>
      <c r="C73" s="912"/>
      <c r="D73" s="912"/>
      <c r="E73" s="912"/>
      <c r="F73" s="912"/>
      <c r="G73" s="912"/>
      <c r="H73" s="912"/>
      <c r="I73" s="912"/>
      <c r="J73" s="912"/>
      <c r="K73" s="912"/>
      <c r="L73" s="912"/>
      <c r="M73" s="912"/>
      <c r="N73" s="912"/>
      <c r="O73" s="912"/>
      <c r="P73" s="913"/>
      <c r="Q73" s="914">
        <v>758421</v>
      </c>
      <c r="R73" s="915"/>
      <c r="S73" s="915"/>
      <c r="T73" s="915"/>
      <c r="U73" s="915"/>
      <c r="V73" s="915">
        <v>750353</v>
      </c>
      <c r="W73" s="915"/>
      <c r="X73" s="915"/>
      <c r="Y73" s="915"/>
      <c r="Z73" s="915"/>
      <c r="AA73" s="915">
        <v>8067</v>
      </c>
      <c r="AB73" s="915"/>
      <c r="AC73" s="915"/>
      <c r="AD73" s="915"/>
      <c r="AE73" s="915"/>
      <c r="AF73" s="915">
        <v>8067</v>
      </c>
      <c r="AG73" s="915"/>
      <c r="AH73" s="915"/>
      <c r="AI73" s="915"/>
      <c r="AJ73" s="915"/>
      <c r="AK73" s="915">
        <v>4245</v>
      </c>
      <c r="AL73" s="915"/>
      <c r="AM73" s="915"/>
      <c r="AN73" s="915"/>
      <c r="AO73" s="915"/>
      <c r="AP73" s="915" t="s">
        <v>199</v>
      </c>
      <c r="AQ73" s="915"/>
      <c r="AR73" s="915"/>
      <c r="AS73" s="915"/>
      <c r="AT73" s="915"/>
      <c r="AU73" s="915" t="s">
        <v>199</v>
      </c>
      <c r="AV73" s="915"/>
      <c r="AW73" s="915"/>
      <c r="AX73" s="915"/>
      <c r="AY73" s="915"/>
      <c r="AZ73" s="916"/>
      <c r="BA73" s="916"/>
      <c r="BB73" s="916"/>
      <c r="BC73" s="916"/>
      <c r="BD73" s="917"/>
      <c r="BE73" s="55"/>
      <c r="BF73" s="55"/>
      <c r="BG73" s="55"/>
      <c r="BH73" s="55"/>
      <c r="BI73" s="55"/>
      <c r="BJ73" s="55"/>
      <c r="BK73" s="55"/>
      <c r="BL73" s="55"/>
      <c r="BM73" s="55"/>
      <c r="BN73" s="55"/>
      <c r="BO73" s="55"/>
      <c r="BP73" s="55"/>
      <c r="BQ73" s="52">
        <v>67</v>
      </c>
      <c r="BR73" s="73"/>
      <c r="BS73" s="882"/>
      <c r="BT73" s="883"/>
      <c r="BU73" s="883"/>
      <c r="BV73" s="883"/>
      <c r="BW73" s="883"/>
      <c r="BX73" s="883"/>
      <c r="BY73" s="883"/>
      <c r="BZ73" s="883"/>
      <c r="CA73" s="883"/>
      <c r="CB73" s="883"/>
      <c r="CC73" s="883"/>
      <c r="CD73" s="883"/>
      <c r="CE73" s="883"/>
      <c r="CF73" s="883"/>
      <c r="CG73" s="884"/>
      <c r="CH73" s="885"/>
      <c r="CI73" s="886"/>
      <c r="CJ73" s="886"/>
      <c r="CK73" s="886"/>
      <c r="CL73" s="887"/>
      <c r="CM73" s="885"/>
      <c r="CN73" s="886"/>
      <c r="CO73" s="886"/>
      <c r="CP73" s="886"/>
      <c r="CQ73" s="887"/>
      <c r="CR73" s="885"/>
      <c r="CS73" s="886"/>
      <c r="CT73" s="886"/>
      <c r="CU73" s="886"/>
      <c r="CV73" s="887"/>
      <c r="CW73" s="885"/>
      <c r="CX73" s="886"/>
      <c r="CY73" s="886"/>
      <c r="CZ73" s="886"/>
      <c r="DA73" s="887"/>
      <c r="DB73" s="885"/>
      <c r="DC73" s="886"/>
      <c r="DD73" s="886"/>
      <c r="DE73" s="886"/>
      <c r="DF73" s="887"/>
      <c r="DG73" s="885"/>
      <c r="DH73" s="886"/>
      <c r="DI73" s="886"/>
      <c r="DJ73" s="886"/>
      <c r="DK73" s="887"/>
      <c r="DL73" s="885"/>
      <c r="DM73" s="886"/>
      <c r="DN73" s="886"/>
      <c r="DO73" s="886"/>
      <c r="DP73" s="887"/>
      <c r="DQ73" s="885"/>
      <c r="DR73" s="886"/>
      <c r="DS73" s="886"/>
      <c r="DT73" s="886"/>
      <c r="DU73" s="887"/>
      <c r="DV73" s="882"/>
      <c r="DW73" s="883"/>
      <c r="DX73" s="883"/>
      <c r="DY73" s="883"/>
      <c r="DZ73" s="888"/>
      <c r="EA73" s="48"/>
    </row>
    <row r="74" spans="1:131" ht="26.25" customHeight="1" x14ac:dyDescent="0.2">
      <c r="A74" s="52">
        <v>7</v>
      </c>
      <c r="B74" s="911" t="s">
        <v>540</v>
      </c>
      <c r="C74" s="912"/>
      <c r="D74" s="912"/>
      <c r="E74" s="912"/>
      <c r="F74" s="912"/>
      <c r="G74" s="912"/>
      <c r="H74" s="912"/>
      <c r="I74" s="912"/>
      <c r="J74" s="912"/>
      <c r="K74" s="912"/>
      <c r="L74" s="912"/>
      <c r="M74" s="912"/>
      <c r="N74" s="912"/>
      <c r="O74" s="912"/>
      <c r="P74" s="913"/>
      <c r="Q74" s="914">
        <v>5322</v>
      </c>
      <c r="R74" s="915"/>
      <c r="S74" s="915"/>
      <c r="T74" s="915"/>
      <c r="U74" s="915"/>
      <c r="V74" s="915">
        <v>4862</v>
      </c>
      <c r="W74" s="915"/>
      <c r="X74" s="915"/>
      <c r="Y74" s="915"/>
      <c r="Z74" s="915"/>
      <c r="AA74" s="915">
        <v>460</v>
      </c>
      <c r="AB74" s="915"/>
      <c r="AC74" s="915"/>
      <c r="AD74" s="915"/>
      <c r="AE74" s="915"/>
      <c r="AF74" s="915">
        <v>460</v>
      </c>
      <c r="AG74" s="915"/>
      <c r="AH74" s="915"/>
      <c r="AI74" s="915"/>
      <c r="AJ74" s="915"/>
      <c r="AK74" s="915" t="s">
        <v>199</v>
      </c>
      <c r="AL74" s="915"/>
      <c r="AM74" s="915"/>
      <c r="AN74" s="915"/>
      <c r="AO74" s="915"/>
      <c r="AP74" s="915">
        <v>843</v>
      </c>
      <c r="AQ74" s="915"/>
      <c r="AR74" s="915"/>
      <c r="AS74" s="915"/>
      <c r="AT74" s="915"/>
      <c r="AU74" s="915">
        <v>574</v>
      </c>
      <c r="AV74" s="915"/>
      <c r="AW74" s="915"/>
      <c r="AX74" s="915"/>
      <c r="AY74" s="915"/>
      <c r="AZ74" s="916"/>
      <c r="BA74" s="916"/>
      <c r="BB74" s="916"/>
      <c r="BC74" s="916"/>
      <c r="BD74" s="917"/>
      <c r="BE74" s="55"/>
      <c r="BF74" s="55"/>
      <c r="BG74" s="55"/>
      <c r="BH74" s="55"/>
      <c r="BI74" s="55"/>
      <c r="BJ74" s="55"/>
      <c r="BK74" s="55"/>
      <c r="BL74" s="55"/>
      <c r="BM74" s="55"/>
      <c r="BN74" s="55"/>
      <c r="BO74" s="55"/>
      <c r="BP74" s="55"/>
      <c r="BQ74" s="52">
        <v>68</v>
      </c>
      <c r="BR74" s="73"/>
      <c r="BS74" s="882"/>
      <c r="BT74" s="883"/>
      <c r="BU74" s="883"/>
      <c r="BV74" s="883"/>
      <c r="BW74" s="883"/>
      <c r="BX74" s="883"/>
      <c r="BY74" s="883"/>
      <c r="BZ74" s="883"/>
      <c r="CA74" s="883"/>
      <c r="CB74" s="883"/>
      <c r="CC74" s="883"/>
      <c r="CD74" s="883"/>
      <c r="CE74" s="883"/>
      <c r="CF74" s="883"/>
      <c r="CG74" s="884"/>
      <c r="CH74" s="885"/>
      <c r="CI74" s="886"/>
      <c r="CJ74" s="886"/>
      <c r="CK74" s="886"/>
      <c r="CL74" s="887"/>
      <c r="CM74" s="885"/>
      <c r="CN74" s="886"/>
      <c r="CO74" s="886"/>
      <c r="CP74" s="886"/>
      <c r="CQ74" s="887"/>
      <c r="CR74" s="885"/>
      <c r="CS74" s="886"/>
      <c r="CT74" s="886"/>
      <c r="CU74" s="886"/>
      <c r="CV74" s="887"/>
      <c r="CW74" s="885"/>
      <c r="CX74" s="886"/>
      <c r="CY74" s="886"/>
      <c r="CZ74" s="886"/>
      <c r="DA74" s="887"/>
      <c r="DB74" s="885"/>
      <c r="DC74" s="886"/>
      <c r="DD74" s="886"/>
      <c r="DE74" s="886"/>
      <c r="DF74" s="887"/>
      <c r="DG74" s="885"/>
      <c r="DH74" s="886"/>
      <c r="DI74" s="886"/>
      <c r="DJ74" s="886"/>
      <c r="DK74" s="887"/>
      <c r="DL74" s="885"/>
      <c r="DM74" s="886"/>
      <c r="DN74" s="886"/>
      <c r="DO74" s="886"/>
      <c r="DP74" s="887"/>
      <c r="DQ74" s="885"/>
      <c r="DR74" s="886"/>
      <c r="DS74" s="886"/>
      <c r="DT74" s="886"/>
      <c r="DU74" s="887"/>
      <c r="DV74" s="882"/>
      <c r="DW74" s="883"/>
      <c r="DX74" s="883"/>
      <c r="DY74" s="883"/>
      <c r="DZ74" s="888"/>
      <c r="EA74" s="48"/>
    </row>
    <row r="75" spans="1:131" ht="26.25" customHeight="1" x14ac:dyDescent="0.2">
      <c r="A75" s="52">
        <v>8</v>
      </c>
      <c r="B75" s="911"/>
      <c r="C75" s="912"/>
      <c r="D75" s="912"/>
      <c r="E75" s="912"/>
      <c r="F75" s="912"/>
      <c r="G75" s="912"/>
      <c r="H75" s="912"/>
      <c r="I75" s="912"/>
      <c r="J75" s="912"/>
      <c r="K75" s="912"/>
      <c r="L75" s="912"/>
      <c r="M75" s="912"/>
      <c r="N75" s="912"/>
      <c r="O75" s="912"/>
      <c r="P75" s="913"/>
      <c r="Q75" s="918"/>
      <c r="R75" s="919"/>
      <c r="S75" s="919"/>
      <c r="T75" s="919"/>
      <c r="U75" s="920"/>
      <c r="V75" s="921"/>
      <c r="W75" s="919"/>
      <c r="X75" s="919"/>
      <c r="Y75" s="919"/>
      <c r="Z75" s="920"/>
      <c r="AA75" s="921"/>
      <c r="AB75" s="919"/>
      <c r="AC75" s="919"/>
      <c r="AD75" s="919"/>
      <c r="AE75" s="920"/>
      <c r="AF75" s="921"/>
      <c r="AG75" s="919"/>
      <c r="AH75" s="919"/>
      <c r="AI75" s="919"/>
      <c r="AJ75" s="920"/>
      <c r="AK75" s="921"/>
      <c r="AL75" s="919"/>
      <c r="AM75" s="919"/>
      <c r="AN75" s="919"/>
      <c r="AO75" s="920"/>
      <c r="AP75" s="921"/>
      <c r="AQ75" s="919"/>
      <c r="AR75" s="919"/>
      <c r="AS75" s="919"/>
      <c r="AT75" s="920"/>
      <c r="AU75" s="921"/>
      <c r="AV75" s="919"/>
      <c r="AW75" s="919"/>
      <c r="AX75" s="919"/>
      <c r="AY75" s="920"/>
      <c r="AZ75" s="916"/>
      <c r="BA75" s="916"/>
      <c r="BB75" s="916"/>
      <c r="BC75" s="916"/>
      <c r="BD75" s="917"/>
      <c r="BE75" s="55"/>
      <c r="BF75" s="55"/>
      <c r="BG75" s="55"/>
      <c r="BH75" s="55"/>
      <c r="BI75" s="55"/>
      <c r="BJ75" s="55"/>
      <c r="BK75" s="55"/>
      <c r="BL75" s="55"/>
      <c r="BM75" s="55"/>
      <c r="BN75" s="55"/>
      <c r="BO75" s="55"/>
      <c r="BP75" s="55"/>
      <c r="BQ75" s="52">
        <v>69</v>
      </c>
      <c r="BR75" s="73"/>
      <c r="BS75" s="882"/>
      <c r="BT75" s="883"/>
      <c r="BU75" s="883"/>
      <c r="BV75" s="883"/>
      <c r="BW75" s="883"/>
      <c r="BX75" s="883"/>
      <c r="BY75" s="883"/>
      <c r="BZ75" s="883"/>
      <c r="CA75" s="883"/>
      <c r="CB75" s="883"/>
      <c r="CC75" s="883"/>
      <c r="CD75" s="883"/>
      <c r="CE75" s="883"/>
      <c r="CF75" s="883"/>
      <c r="CG75" s="884"/>
      <c r="CH75" s="885"/>
      <c r="CI75" s="886"/>
      <c r="CJ75" s="886"/>
      <c r="CK75" s="886"/>
      <c r="CL75" s="887"/>
      <c r="CM75" s="885"/>
      <c r="CN75" s="886"/>
      <c r="CO75" s="886"/>
      <c r="CP75" s="886"/>
      <c r="CQ75" s="887"/>
      <c r="CR75" s="885"/>
      <c r="CS75" s="886"/>
      <c r="CT75" s="886"/>
      <c r="CU75" s="886"/>
      <c r="CV75" s="887"/>
      <c r="CW75" s="885"/>
      <c r="CX75" s="886"/>
      <c r="CY75" s="886"/>
      <c r="CZ75" s="886"/>
      <c r="DA75" s="887"/>
      <c r="DB75" s="885"/>
      <c r="DC75" s="886"/>
      <c r="DD75" s="886"/>
      <c r="DE75" s="886"/>
      <c r="DF75" s="887"/>
      <c r="DG75" s="885"/>
      <c r="DH75" s="886"/>
      <c r="DI75" s="886"/>
      <c r="DJ75" s="886"/>
      <c r="DK75" s="887"/>
      <c r="DL75" s="885"/>
      <c r="DM75" s="886"/>
      <c r="DN75" s="886"/>
      <c r="DO75" s="886"/>
      <c r="DP75" s="887"/>
      <c r="DQ75" s="885"/>
      <c r="DR75" s="886"/>
      <c r="DS75" s="886"/>
      <c r="DT75" s="886"/>
      <c r="DU75" s="887"/>
      <c r="DV75" s="882"/>
      <c r="DW75" s="883"/>
      <c r="DX75" s="883"/>
      <c r="DY75" s="883"/>
      <c r="DZ75" s="888"/>
      <c r="EA75" s="48"/>
    </row>
    <row r="76" spans="1:131" ht="26.25" customHeight="1" x14ac:dyDescent="0.2">
      <c r="A76" s="52">
        <v>9</v>
      </c>
      <c r="B76" s="911"/>
      <c r="C76" s="912"/>
      <c r="D76" s="912"/>
      <c r="E76" s="912"/>
      <c r="F76" s="912"/>
      <c r="G76" s="912"/>
      <c r="H76" s="912"/>
      <c r="I76" s="912"/>
      <c r="J76" s="912"/>
      <c r="K76" s="912"/>
      <c r="L76" s="912"/>
      <c r="M76" s="912"/>
      <c r="N76" s="912"/>
      <c r="O76" s="912"/>
      <c r="P76" s="913"/>
      <c r="Q76" s="918"/>
      <c r="R76" s="919"/>
      <c r="S76" s="919"/>
      <c r="T76" s="919"/>
      <c r="U76" s="920"/>
      <c r="V76" s="921"/>
      <c r="W76" s="919"/>
      <c r="X76" s="919"/>
      <c r="Y76" s="919"/>
      <c r="Z76" s="920"/>
      <c r="AA76" s="921"/>
      <c r="AB76" s="919"/>
      <c r="AC76" s="919"/>
      <c r="AD76" s="919"/>
      <c r="AE76" s="920"/>
      <c r="AF76" s="921"/>
      <c r="AG76" s="919"/>
      <c r="AH76" s="919"/>
      <c r="AI76" s="919"/>
      <c r="AJ76" s="920"/>
      <c r="AK76" s="921"/>
      <c r="AL76" s="919"/>
      <c r="AM76" s="919"/>
      <c r="AN76" s="919"/>
      <c r="AO76" s="920"/>
      <c r="AP76" s="921"/>
      <c r="AQ76" s="919"/>
      <c r="AR76" s="919"/>
      <c r="AS76" s="919"/>
      <c r="AT76" s="920"/>
      <c r="AU76" s="921"/>
      <c r="AV76" s="919"/>
      <c r="AW76" s="919"/>
      <c r="AX76" s="919"/>
      <c r="AY76" s="920"/>
      <c r="AZ76" s="916"/>
      <c r="BA76" s="916"/>
      <c r="BB76" s="916"/>
      <c r="BC76" s="916"/>
      <c r="BD76" s="917"/>
      <c r="BE76" s="55"/>
      <c r="BF76" s="55"/>
      <c r="BG76" s="55"/>
      <c r="BH76" s="55"/>
      <c r="BI76" s="55"/>
      <c r="BJ76" s="55"/>
      <c r="BK76" s="55"/>
      <c r="BL76" s="55"/>
      <c r="BM76" s="55"/>
      <c r="BN76" s="55"/>
      <c r="BO76" s="55"/>
      <c r="BP76" s="55"/>
      <c r="BQ76" s="52">
        <v>70</v>
      </c>
      <c r="BR76" s="73"/>
      <c r="BS76" s="882"/>
      <c r="BT76" s="883"/>
      <c r="BU76" s="883"/>
      <c r="BV76" s="883"/>
      <c r="BW76" s="883"/>
      <c r="BX76" s="883"/>
      <c r="BY76" s="883"/>
      <c r="BZ76" s="883"/>
      <c r="CA76" s="883"/>
      <c r="CB76" s="883"/>
      <c r="CC76" s="883"/>
      <c r="CD76" s="883"/>
      <c r="CE76" s="883"/>
      <c r="CF76" s="883"/>
      <c r="CG76" s="884"/>
      <c r="CH76" s="885"/>
      <c r="CI76" s="886"/>
      <c r="CJ76" s="886"/>
      <c r="CK76" s="886"/>
      <c r="CL76" s="887"/>
      <c r="CM76" s="885"/>
      <c r="CN76" s="886"/>
      <c r="CO76" s="886"/>
      <c r="CP76" s="886"/>
      <c r="CQ76" s="887"/>
      <c r="CR76" s="885"/>
      <c r="CS76" s="886"/>
      <c r="CT76" s="886"/>
      <c r="CU76" s="886"/>
      <c r="CV76" s="887"/>
      <c r="CW76" s="885"/>
      <c r="CX76" s="886"/>
      <c r="CY76" s="886"/>
      <c r="CZ76" s="886"/>
      <c r="DA76" s="887"/>
      <c r="DB76" s="885"/>
      <c r="DC76" s="886"/>
      <c r="DD76" s="886"/>
      <c r="DE76" s="886"/>
      <c r="DF76" s="887"/>
      <c r="DG76" s="885"/>
      <c r="DH76" s="886"/>
      <c r="DI76" s="886"/>
      <c r="DJ76" s="886"/>
      <c r="DK76" s="887"/>
      <c r="DL76" s="885"/>
      <c r="DM76" s="886"/>
      <c r="DN76" s="886"/>
      <c r="DO76" s="886"/>
      <c r="DP76" s="887"/>
      <c r="DQ76" s="885"/>
      <c r="DR76" s="886"/>
      <c r="DS76" s="886"/>
      <c r="DT76" s="886"/>
      <c r="DU76" s="887"/>
      <c r="DV76" s="882"/>
      <c r="DW76" s="883"/>
      <c r="DX76" s="883"/>
      <c r="DY76" s="883"/>
      <c r="DZ76" s="888"/>
      <c r="EA76" s="48"/>
    </row>
    <row r="77" spans="1:131" ht="26.25" customHeight="1" x14ac:dyDescent="0.2">
      <c r="A77" s="52">
        <v>10</v>
      </c>
      <c r="B77" s="911"/>
      <c r="C77" s="912"/>
      <c r="D77" s="912"/>
      <c r="E77" s="912"/>
      <c r="F77" s="912"/>
      <c r="G77" s="912"/>
      <c r="H77" s="912"/>
      <c r="I77" s="912"/>
      <c r="J77" s="912"/>
      <c r="K77" s="912"/>
      <c r="L77" s="912"/>
      <c r="M77" s="912"/>
      <c r="N77" s="912"/>
      <c r="O77" s="912"/>
      <c r="P77" s="913"/>
      <c r="Q77" s="918"/>
      <c r="R77" s="919"/>
      <c r="S77" s="919"/>
      <c r="T77" s="919"/>
      <c r="U77" s="920"/>
      <c r="V77" s="921"/>
      <c r="W77" s="919"/>
      <c r="X77" s="919"/>
      <c r="Y77" s="919"/>
      <c r="Z77" s="920"/>
      <c r="AA77" s="921"/>
      <c r="AB77" s="919"/>
      <c r="AC77" s="919"/>
      <c r="AD77" s="919"/>
      <c r="AE77" s="920"/>
      <c r="AF77" s="921"/>
      <c r="AG77" s="919"/>
      <c r="AH77" s="919"/>
      <c r="AI77" s="919"/>
      <c r="AJ77" s="920"/>
      <c r="AK77" s="921"/>
      <c r="AL77" s="919"/>
      <c r="AM77" s="919"/>
      <c r="AN77" s="919"/>
      <c r="AO77" s="920"/>
      <c r="AP77" s="921"/>
      <c r="AQ77" s="919"/>
      <c r="AR77" s="919"/>
      <c r="AS77" s="919"/>
      <c r="AT77" s="920"/>
      <c r="AU77" s="921"/>
      <c r="AV77" s="919"/>
      <c r="AW77" s="919"/>
      <c r="AX77" s="919"/>
      <c r="AY77" s="920"/>
      <c r="AZ77" s="916"/>
      <c r="BA77" s="916"/>
      <c r="BB77" s="916"/>
      <c r="BC77" s="916"/>
      <c r="BD77" s="917"/>
      <c r="BE77" s="55"/>
      <c r="BF77" s="55"/>
      <c r="BG77" s="55"/>
      <c r="BH77" s="55"/>
      <c r="BI77" s="55"/>
      <c r="BJ77" s="55"/>
      <c r="BK77" s="55"/>
      <c r="BL77" s="55"/>
      <c r="BM77" s="55"/>
      <c r="BN77" s="55"/>
      <c r="BO77" s="55"/>
      <c r="BP77" s="55"/>
      <c r="BQ77" s="52">
        <v>71</v>
      </c>
      <c r="BR77" s="73"/>
      <c r="BS77" s="882"/>
      <c r="BT77" s="883"/>
      <c r="BU77" s="883"/>
      <c r="BV77" s="883"/>
      <c r="BW77" s="883"/>
      <c r="BX77" s="883"/>
      <c r="BY77" s="883"/>
      <c r="BZ77" s="883"/>
      <c r="CA77" s="883"/>
      <c r="CB77" s="883"/>
      <c r="CC77" s="883"/>
      <c r="CD77" s="883"/>
      <c r="CE77" s="883"/>
      <c r="CF77" s="883"/>
      <c r="CG77" s="884"/>
      <c r="CH77" s="885"/>
      <c r="CI77" s="886"/>
      <c r="CJ77" s="886"/>
      <c r="CK77" s="886"/>
      <c r="CL77" s="887"/>
      <c r="CM77" s="885"/>
      <c r="CN77" s="886"/>
      <c r="CO77" s="886"/>
      <c r="CP77" s="886"/>
      <c r="CQ77" s="887"/>
      <c r="CR77" s="885"/>
      <c r="CS77" s="886"/>
      <c r="CT77" s="886"/>
      <c r="CU77" s="886"/>
      <c r="CV77" s="887"/>
      <c r="CW77" s="885"/>
      <c r="CX77" s="886"/>
      <c r="CY77" s="886"/>
      <c r="CZ77" s="886"/>
      <c r="DA77" s="887"/>
      <c r="DB77" s="885"/>
      <c r="DC77" s="886"/>
      <c r="DD77" s="886"/>
      <c r="DE77" s="886"/>
      <c r="DF77" s="887"/>
      <c r="DG77" s="885"/>
      <c r="DH77" s="886"/>
      <c r="DI77" s="886"/>
      <c r="DJ77" s="886"/>
      <c r="DK77" s="887"/>
      <c r="DL77" s="885"/>
      <c r="DM77" s="886"/>
      <c r="DN77" s="886"/>
      <c r="DO77" s="886"/>
      <c r="DP77" s="887"/>
      <c r="DQ77" s="885"/>
      <c r="DR77" s="886"/>
      <c r="DS77" s="886"/>
      <c r="DT77" s="886"/>
      <c r="DU77" s="887"/>
      <c r="DV77" s="882"/>
      <c r="DW77" s="883"/>
      <c r="DX77" s="883"/>
      <c r="DY77" s="883"/>
      <c r="DZ77" s="888"/>
      <c r="EA77" s="48"/>
    </row>
    <row r="78" spans="1:131" ht="26.25" customHeight="1" x14ac:dyDescent="0.2">
      <c r="A78" s="52">
        <v>11</v>
      </c>
      <c r="B78" s="911"/>
      <c r="C78" s="912"/>
      <c r="D78" s="912"/>
      <c r="E78" s="912"/>
      <c r="F78" s="912"/>
      <c r="G78" s="912"/>
      <c r="H78" s="912"/>
      <c r="I78" s="912"/>
      <c r="J78" s="912"/>
      <c r="K78" s="912"/>
      <c r="L78" s="912"/>
      <c r="M78" s="912"/>
      <c r="N78" s="912"/>
      <c r="O78" s="912"/>
      <c r="P78" s="913"/>
      <c r="Q78" s="914"/>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16"/>
      <c r="BA78" s="916"/>
      <c r="BB78" s="916"/>
      <c r="BC78" s="916"/>
      <c r="BD78" s="917"/>
      <c r="BE78" s="55"/>
      <c r="BF78" s="55"/>
      <c r="BG78" s="55"/>
      <c r="BH78" s="55"/>
      <c r="BI78" s="55"/>
      <c r="BJ78" s="48"/>
      <c r="BK78" s="48"/>
      <c r="BL78" s="48"/>
      <c r="BM78" s="48"/>
      <c r="BN78" s="48"/>
      <c r="BO78" s="55"/>
      <c r="BP78" s="55"/>
      <c r="BQ78" s="52">
        <v>72</v>
      </c>
      <c r="BR78" s="73"/>
      <c r="BS78" s="882"/>
      <c r="BT78" s="883"/>
      <c r="BU78" s="883"/>
      <c r="BV78" s="883"/>
      <c r="BW78" s="883"/>
      <c r="BX78" s="883"/>
      <c r="BY78" s="883"/>
      <c r="BZ78" s="883"/>
      <c r="CA78" s="883"/>
      <c r="CB78" s="883"/>
      <c r="CC78" s="883"/>
      <c r="CD78" s="883"/>
      <c r="CE78" s="883"/>
      <c r="CF78" s="883"/>
      <c r="CG78" s="884"/>
      <c r="CH78" s="885"/>
      <c r="CI78" s="886"/>
      <c r="CJ78" s="886"/>
      <c r="CK78" s="886"/>
      <c r="CL78" s="887"/>
      <c r="CM78" s="885"/>
      <c r="CN78" s="886"/>
      <c r="CO78" s="886"/>
      <c r="CP78" s="886"/>
      <c r="CQ78" s="887"/>
      <c r="CR78" s="885"/>
      <c r="CS78" s="886"/>
      <c r="CT78" s="886"/>
      <c r="CU78" s="886"/>
      <c r="CV78" s="887"/>
      <c r="CW78" s="885"/>
      <c r="CX78" s="886"/>
      <c r="CY78" s="886"/>
      <c r="CZ78" s="886"/>
      <c r="DA78" s="887"/>
      <c r="DB78" s="885"/>
      <c r="DC78" s="886"/>
      <c r="DD78" s="886"/>
      <c r="DE78" s="886"/>
      <c r="DF78" s="887"/>
      <c r="DG78" s="885"/>
      <c r="DH78" s="886"/>
      <c r="DI78" s="886"/>
      <c r="DJ78" s="886"/>
      <c r="DK78" s="887"/>
      <c r="DL78" s="885"/>
      <c r="DM78" s="886"/>
      <c r="DN78" s="886"/>
      <c r="DO78" s="886"/>
      <c r="DP78" s="887"/>
      <c r="DQ78" s="885"/>
      <c r="DR78" s="886"/>
      <c r="DS78" s="886"/>
      <c r="DT78" s="886"/>
      <c r="DU78" s="887"/>
      <c r="DV78" s="882"/>
      <c r="DW78" s="883"/>
      <c r="DX78" s="883"/>
      <c r="DY78" s="883"/>
      <c r="DZ78" s="888"/>
      <c r="EA78" s="48"/>
    </row>
    <row r="79" spans="1:131" ht="26.25" customHeight="1" x14ac:dyDescent="0.2">
      <c r="A79" s="52">
        <v>12</v>
      </c>
      <c r="B79" s="911"/>
      <c r="C79" s="912"/>
      <c r="D79" s="912"/>
      <c r="E79" s="912"/>
      <c r="F79" s="912"/>
      <c r="G79" s="912"/>
      <c r="H79" s="912"/>
      <c r="I79" s="912"/>
      <c r="J79" s="912"/>
      <c r="K79" s="912"/>
      <c r="L79" s="912"/>
      <c r="M79" s="912"/>
      <c r="N79" s="912"/>
      <c r="O79" s="912"/>
      <c r="P79" s="913"/>
      <c r="Q79" s="914"/>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16"/>
      <c r="BA79" s="916"/>
      <c r="BB79" s="916"/>
      <c r="BC79" s="916"/>
      <c r="BD79" s="917"/>
      <c r="BE79" s="55"/>
      <c r="BF79" s="55"/>
      <c r="BG79" s="55"/>
      <c r="BH79" s="55"/>
      <c r="BI79" s="55"/>
      <c r="BJ79" s="48"/>
      <c r="BK79" s="48"/>
      <c r="BL79" s="48"/>
      <c r="BM79" s="48"/>
      <c r="BN79" s="48"/>
      <c r="BO79" s="55"/>
      <c r="BP79" s="55"/>
      <c r="BQ79" s="52">
        <v>73</v>
      </c>
      <c r="BR79" s="73"/>
      <c r="BS79" s="882"/>
      <c r="BT79" s="883"/>
      <c r="BU79" s="883"/>
      <c r="BV79" s="883"/>
      <c r="BW79" s="883"/>
      <c r="BX79" s="883"/>
      <c r="BY79" s="883"/>
      <c r="BZ79" s="883"/>
      <c r="CA79" s="883"/>
      <c r="CB79" s="883"/>
      <c r="CC79" s="883"/>
      <c r="CD79" s="883"/>
      <c r="CE79" s="883"/>
      <c r="CF79" s="883"/>
      <c r="CG79" s="884"/>
      <c r="CH79" s="885"/>
      <c r="CI79" s="886"/>
      <c r="CJ79" s="886"/>
      <c r="CK79" s="886"/>
      <c r="CL79" s="887"/>
      <c r="CM79" s="885"/>
      <c r="CN79" s="886"/>
      <c r="CO79" s="886"/>
      <c r="CP79" s="886"/>
      <c r="CQ79" s="887"/>
      <c r="CR79" s="885"/>
      <c r="CS79" s="886"/>
      <c r="CT79" s="886"/>
      <c r="CU79" s="886"/>
      <c r="CV79" s="887"/>
      <c r="CW79" s="885"/>
      <c r="CX79" s="886"/>
      <c r="CY79" s="886"/>
      <c r="CZ79" s="886"/>
      <c r="DA79" s="887"/>
      <c r="DB79" s="885"/>
      <c r="DC79" s="886"/>
      <c r="DD79" s="886"/>
      <c r="DE79" s="886"/>
      <c r="DF79" s="887"/>
      <c r="DG79" s="885"/>
      <c r="DH79" s="886"/>
      <c r="DI79" s="886"/>
      <c r="DJ79" s="886"/>
      <c r="DK79" s="887"/>
      <c r="DL79" s="885"/>
      <c r="DM79" s="886"/>
      <c r="DN79" s="886"/>
      <c r="DO79" s="886"/>
      <c r="DP79" s="887"/>
      <c r="DQ79" s="885"/>
      <c r="DR79" s="886"/>
      <c r="DS79" s="886"/>
      <c r="DT79" s="886"/>
      <c r="DU79" s="887"/>
      <c r="DV79" s="882"/>
      <c r="DW79" s="883"/>
      <c r="DX79" s="883"/>
      <c r="DY79" s="883"/>
      <c r="DZ79" s="888"/>
      <c r="EA79" s="48"/>
    </row>
    <row r="80" spans="1:131" ht="26.25" customHeight="1" x14ac:dyDescent="0.2">
      <c r="A80" s="52">
        <v>13</v>
      </c>
      <c r="B80" s="911"/>
      <c r="C80" s="912"/>
      <c r="D80" s="912"/>
      <c r="E80" s="912"/>
      <c r="F80" s="912"/>
      <c r="G80" s="912"/>
      <c r="H80" s="912"/>
      <c r="I80" s="912"/>
      <c r="J80" s="912"/>
      <c r="K80" s="912"/>
      <c r="L80" s="912"/>
      <c r="M80" s="912"/>
      <c r="N80" s="912"/>
      <c r="O80" s="912"/>
      <c r="P80" s="913"/>
      <c r="Q80" s="914"/>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16"/>
      <c r="BA80" s="916"/>
      <c r="BB80" s="916"/>
      <c r="BC80" s="916"/>
      <c r="BD80" s="917"/>
      <c r="BE80" s="55"/>
      <c r="BF80" s="55"/>
      <c r="BG80" s="55"/>
      <c r="BH80" s="55"/>
      <c r="BI80" s="55"/>
      <c r="BJ80" s="55"/>
      <c r="BK80" s="55"/>
      <c r="BL80" s="55"/>
      <c r="BM80" s="55"/>
      <c r="BN80" s="55"/>
      <c r="BO80" s="55"/>
      <c r="BP80" s="55"/>
      <c r="BQ80" s="52">
        <v>74</v>
      </c>
      <c r="BR80" s="73"/>
      <c r="BS80" s="882"/>
      <c r="BT80" s="883"/>
      <c r="BU80" s="883"/>
      <c r="BV80" s="883"/>
      <c r="BW80" s="883"/>
      <c r="BX80" s="883"/>
      <c r="BY80" s="883"/>
      <c r="BZ80" s="883"/>
      <c r="CA80" s="883"/>
      <c r="CB80" s="883"/>
      <c r="CC80" s="883"/>
      <c r="CD80" s="883"/>
      <c r="CE80" s="883"/>
      <c r="CF80" s="883"/>
      <c r="CG80" s="884"/>
      <c r="CH80" s="885"/>
      <c r="CI80" s="886"/>
      <c r="CJ80" s="886"/>
      <c r="CK80" s="886"/>
      <c r="CL80" s="887"/>
      <c r="CM80" s="885"/>
      <c r="CN80" s="886"/>
      <c r="CO80" s="886"/>
      <c r="CP80" s="886"/>
      <c r="CQ80" s="887"/>
      <c r="CR80" s="885"/>
      <c r="CS80" s="886"/>
      <c r="CT80" s="886"/>
      <c r="CU80" s="886"/>
      <c r="CV80" s="887"/>
      <c r="CW80" s="885"/>
      <c r="CX80" s="886"/>
      <c r="CY80" s="886"/>
      <c r="CZ80" s="886"/>
      <c r="DA80" s="887"/>
      <c r="DB80" s="885"/>
      <c r="DC80" s="886"/>
      <c r="DD80" s="886"/>
      <c r="DE80" s="886"/>
      <c r="DF80" s="887"/>
      <c r="DG80" s="885"/>
      <c r="DH80" s="886"/>
      <c r="DI80" s="886"/>
      <c r="DJ80" s="886"/>
      <c r="DK80" s="887"/>
      <c r="DL80" s="885"/>
      <c r="DM80" s="886"/>
      <c r="DN80" s="886"/>
      <c r="DO80" s="886"/>
      <c r="DP80" s="887"/>
      <c r="DQ80" s="885"/>
      <c r="DR80" s="886"/>
      <c r="DS80" s="886"/>
      <c r="DT80" s="886"/>
      <c r="DU80" s="887"/>
      <c r="DV80" s="882"/>
      <c r="DW80" s="883"/>
      <c r="DX80" s="883"/>
      <c r="DY80" s="883"/>
      <c r="DZ80" s="888"/>
      <c r="EA80" s="48"/>
    </row>
    <row r="81" spans="1:131" ht="26.25" customHeight="1" x14ac:dyDescent="0.2">
      <c r="A81" s="52">
        <v>14</v>
      </c>
      <c r="B81" s="911"/>
      <c r="C81" s="912"/>
      <c r="D81" s="912"/>
      <c r="E81" s="912"/>
      <c r="F81" s="912"/>
      <c r="G81" s="912"/>
      <c r="H81" s="912"/>
      <c r="I81" s="912"/>
      <c r="J81" s="912"/>
      <c r="K81" s="912"/>
      <c r="L81" s="912"/>
      <c r="M81" s="912"/>
      <c r="N81" s="912"/>
      <c r="O81" s="912"/>
      <c r="P81" s="913"/>
      <c r="Q81" s="914"/>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6"/>
      <c r="BA81" s="916"/>
      <c r="BB81" s="916"/>
      <c r="BC81" s="916"/>
      <c r="BD81" s="917"/>
      <c r="BE81" s="55"/>
      <c r="BF81" s="55"/>
      <c r="BG81" s="55"/>
      <c r="BH81" s="55"/>
      <c r="BI81" s="55"/>
      <c r="BJ81" s="55"/>
      <c r="BK81" s="55"/>
      <c r="BL81" s="55"/>
      <c r="BM81" s="55"/>
      <c r="BN81" s="55"/>
      <c r="BO81" s="55"/>
      <c r="BP81" s="55"/>
      <c r="BQ81" s="52">
        <v>75</v>
      </c>
      <c r="BR81" s="73"/>
      <c r="BS81" s="882"/>
      <c r="BT81" s="883"/>
      <c r="BU81" s="883"/>
      <c r="BV81" s="883"/>
      <c r="BW81" s="883"/>
      <c r="BX81" s="883"/>
      <c r="BY81" s="883"/>
      <c r="BZ81" s="883"/>
      <c r="CA81" s="883"/>
      <c r="CB81" s="883"/>
      <c r="CC81" s="883"/>
      <c r="CD81" s="883"/>
      <c r="CE81" s="883"/>
      <c r="CF81" s="883"/>
      <c r="CG81" s="884"/>
      <c r="CH81" s="885"/>
      <c r="CI81" s="886"/>
      <c r="CJ81" s="886"/>
      <c r="CK81" s="886"/>
      <c r="CL81" s="887"/>
      <c r="CM81" s="885"/>
      <c r="CN81" s="886"/>
      <c r="CO81" s="886"/>
      <c r="CP81" s="886"/>
      <c r="CQ81" s="887"/>
      <c r="CR81" s="885"/>
      <c r="CS81" s="886"/>
      <c r="CT81" s="886"/>
      <c r="CU81" s="886"/>
      <c r="CV81" s="887"/>
      <c r="CW81" s="885"/>
      <c r="CX81" s="886"/>
      <c r="CY81" s="886"/>
      <c r="CZ81" s="886"/>
      <c r="DA81" s="887"/>
      <c r="DB81" s="885"/>
      <c r="DC81" s="886"/>
      <c r="DD81" s="886"/>
      <c r="DE81" s="886"/>
      <c r="DF81" s="887"/>
      <c r="DG81" s="885"/>
      <c r="DH81" s="886"/>
      <c r="DI81" s="886"/>
      <c r="DJ81" s="886"/>
      <c r="DK81" s="887"/>
      <c r="DL81" s="885"/>
      <c r="DM81" s="886"/>
      <c r="DN81" s="886"/>
      <c r="DO81" s="886"/>
      <c r="DP81" s="887"/>
      <c r="DQ81" s="885"/>
      <c r="DR81" s="886"/>
      <c r="DS81" s="886"/>
      <c r="DT81" s="886"/>
      <c r="DU81" s="887"/>
      <c r="DV81" s="882"/>
      <c r="DW81" s="883"/>
      <c r="DX81" s="883"/>
      <c r="DY81" s="883"/>
      <c r="DZ81" s="888"/>
      <c r="EA81" s="48"/>
    </row>
    <row r="82" spans="1:131" ht="26.25" customHeight="1" x14ac:dyDescent="0.2">
      <c r="A82" s="52">
        <v>15</v>
      </c>
      <c r="B82" s="911"/>
      <c r="C82" s="912"/>
      <c r="D82" s="912"/>
      <c r="E82" s="912"/>
      <c r="F82" s="912"/>
      <c r="G82" s="912"/>
      <c r="H82" s="912"/>
      <c r="I82" s="912"/>
      <c r="J82" s="912"/>
      <c r="K82" s="912"/>
      <c r="L82" s="912"/>
      <c r="M82" s="912"/>
      <c r="N82" s="912"/>
      <c r="O82" s="912"/>
      <c r="P82" s="913"/>
      <c r="Q82" s="914"/>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16"/>
      <c r="BA82" s="916"/>
      <c r="BB82" s="916"/>
      <c r="BC82" s="916"/>
      <c r="BD82" s="917"/>
      <c r="BE82" s="55"/>
      <c r="BF82" s="55"/>
      <c r="BG82" s="55"/>
      <c r="BH82" s="55"/>
      <c r="BI82" s="55"/>
      <c r="BJ82" s="55"/>
      <c r="BK82" s="55"/>
      <c r="BL82" s="55"/>
      <c r="BM82" s="55"/>
      <c r="BN82" s="55"/>
      <c r="BO82" s="55"/>
      <c r="BP82" s="55"/>
      <c r="BQ82" s="52">
        <v>76</v>
      </c>
      <c r="BR82" s="73"/>
      <c r="BS82" s="882"/>
      <c r="BT82" s="883"/>
      <c r="BU82" s="883"/>
      <c r="BV82" s="883"/>
      <c r="BW82" s="883"/>
      <c r="BX82" s="883"/>
      <c r="BY82" s="883"/>
      <c r="BZ82" s="883"/>
      <c r="CA82" s="883"/>
      <c r="CB82" s="883"/>
      <c r="CC82" s="883"/>
      <c r="CD82" s="883"/>
      <c r="CE82" s="883"/>
      <c r="CF82" s="883"/>
      <c r="CG82" s="884"/>
      <c r="CH82" s="885"/>
      <c r="CI82" s="886"/>
      <c r="CJ82" s="886"/>
      <c r="CK82" s="886"/>
      <c r="CL82" s="887"/>
      <c r="CM82" s="885"/>
      <c r="CN82" s="886"/>
      <c r="CO82" s="886"/>
      <c r="CP82" s="886"/>
      <c r="CQ82" s="887"/>
      <c r="CR82" s="885"/>
      <c r="CS82" s="886"/>
      <c r="CT82" s="886"/>
      <c r="CU82" s="886"/>
      <c r="CV82" s="887"/>
      <c r="CW82" s="885"/>
      <c r="CX82" s="886"/>
      <c r="CY82" s="886"/>
      <c r="CZ82" s="886"/>
      <c r="DA82" s="887"/>
      <c r="DB82" s="885"/>
      <c r="DC82" s="886"/>
      <c r="DD82" s="886"/>
      <c r="DE82" s="886"/>
      <c r="DF82" s="887"/>
      <c r="DG82" s="885"/>
      <c r="DH82" s="886"/>
      <c r="DI82" s="886"/>
      <c r="DJ82" s="886"/>
      <c r="DK82" s="887"/>
      <c r="DL82" s="885"/>
      <c r="DM82" s="886"/>
      <c r="DN82" s="886"/>
      <c r="DO82" s="886"/>
      <c r="DP82" s="887"/>
      <c r="DQ82" s="885"/>
      <c r="DR82" s="886"/>
      <c r="DS82" s="886"/>
      <c r="DT82" s="886"/>
      <c r="DU82" s="887"/>
      <c r="DV82" s="882"/>
      <c r="DW82" s="883"/>
      <c r="DX82" s="883"/>
      <c r="DY82" s="883"/>
      <c r="DZ82" s="888"/>
      <c r="EA82" s="48"/>
    </row>
    <row r="83" spans="1:131" ht="26.25" customHeight="1" x14ac:dyDescent="0.2">
      <c r="A83" s="52">
        <v>16</v>
      </c>
      <c r="B83" s="911"/>
      <c r="C83" s="912"/>
      <c r="D83" s="912"/>
      <c r="E83" s="912"/>
      <c r="F83" s="912"/>
      <c r="G83" s="912"/>
      <c r="H83" s="912"/>
      <c r="I83" s="912"/>
      <c r="J83" s="912"/>
      <c r="K83" s="912"/>
      <c r="L83" s="912"/>
      <c r="M83" s="912"/>
      <c r="N83" s="912"/>
      <c r="O83" s="912"/>
      <c r="P83" s="913"/>
      <c r="Q83" s="914"/>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16"/>
      <c r="BA83" s="916"/>
      <c r="BB83" s="916"/>
      <c r="BC83" s="916"/>
      <c r="BD83" s="917"/>
      <c r="BE83" s="55"/>
      <c r="BF83" s="55"/>
      <c r="BG83" s="55"/>
      <c r="BH83" s="55"/>
      <c r="BI83" s="55"/>
      <c r="BJ83" s="55"/>
      <c r="BK83" s="55"/>
      <c r="BL83" s="55"/>
      <c r="BM83" s="55"/>
      <c r="BN83" s="55"/>
      <c r="BO83" s="55"/>
      <c r="BP83" s="55"/>
      <c r="BQ83" s="52">
        <v>77</v>
      </c>
      <c r="BR83" s="73"/>
      <c r="BS83" s="882"/>
      <c r="BT83" s="883"/>
      <c r="BU83" s="883"/>
      <c r="BV83" s="883"/>
      <c r="BW83" s="883"/>
      <c r="BX83" s="883"/>
      <c r="BY83" s="883"/>
      <c r="BZ83" s="883"/>
      <c r="CA83" s="883"/>
      <c r="CB83" s="883"/>
      <c r="CC83" s="883"/>
      <c r="CD83" s="883"/>
      <c r="CE83" s="883"/>
      <c r="CF83" s="883"/>
      <c r="CG83" s="884"/>
      <c r="CH83" s="885"/>
      <c r="CI83" s="886"/>
      <c r="CJ83" s="886"/>
      <c r="CK83" s="886"/>
      <c r="CL83" s="887"/>
      <c r="CM83" s="885"/>
      <c r="CN83" s="886"/>
      <c r="CO83" s="886"/>
      <c r="CP83" s="886"/>
      <c r="CQ83" s="887"/>
      <c r="CR83" s="885"/>
      <c r="CS83" s="886"/>
      <c r="CT83" s="886"/>
      <c r="CU83" s="886"/>
      <c r="CV83" s="887"/>
      <c r="CW83" s="885"/>
      <c r="CX83" s="886"/>
      <c r="CY83" s="886"/>
      <c r="CZ83" s="886"/>
      <c r="DA83" s="887"/>
      <c r="DB83" s="885"/>
      <c r="DC83" s="886"/>
      <c r="DD83" s="886"/>
      <c r="DE83" s="886"/>
      <c r="DF83" s="887"/>
      <c r="DG83" s="885"/>
      <c r="DH83" s="886"/>
      <c r="DI83" s="886"/>
      <c r="DJ83" s="886"/>
      <c r="DK83" s="887"/>
      <c r="DL83" s="885"/>
      <c r="DM83" s="886"/>
      <c r="DN83" s="886"/>
      <c r="DO83" s="886"/>
      <c r="DP83" s="887"/>
      <c r="DQ83" s="885"/>
      <c r="DR83" s="886"/>
      <c r="DS83" s="886"/>
      <c r="DT83" s="886"/>
      <c r="DU83" s="887"/>
      <c r="DV83" s="882"/>
      <c r="DW83" s="883"/>
      <c r="DX83" s="883"/>
      <c r="DY83" s="883"/>
      <c r="DZ83" s="888"/>
      <c r="EA83" s="48"/>
    </row>
    <row r="84" spans="1:131" ht="26.25" customHeight="1" x14ac:dyDescent="0.2">
      <c r="A84" s="52">
        <v>17</v>
      </c>
      <c r="B84" s="911"/>
      <c r="C84" s="912"/>
      <c r="D84" s="912"/>
      <c r="E84" s="912"/>
      <c r="F84" s="912"/>
      <c r="G84" s="912"/>
      <c r="H84" s="912"/>
      <c r="I84" s="912"/>
      <c r="J84" s="912"/>
      <c r="K84" s="912"/>
      <c r="L84" s="912"/>
      <c r="M84" s="912"/>
      <c r="N84" s="912"/>
      <c r="O84" s="912"/>
      <c r="P84" s="913"/>
      <c r="Q84" s="914"/>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16"/>
      <c r="BA84" s="916"/>
      <c r="BB84" s="916"/>
      <c r="BC84" s="916"/>
      <c r="BD84" s="917"/>
      <c r="BE84" s="55"/>
      <c r="BF84" s="55"/>
      <c r="BG84" s="55"/>
      <c r="BH84" s="55"/>
      <c r="BI84" s="55"/>
      <c r="BJ84" s="55"/>
      <c r="BK84" s="55"/>
      <c r="BL84" s="55"/>
      <c r="BM84" s="55"/>
      <c r="BN84" s="55"/>
      <c r="BO84" s="55"/>
      <c r="BP84" s="55"/>
      <c r="BQ84" s="52">
        <v>78</v>
      </c>
      <c r="BR84" s="73"/>
      <c r="BS84" s="882"/>
      <c r="BT84" s="883"/>
      <c r="BU84" s="883"/>
      <c r="BV84" s="883"/>
      <c r="BW84" s="883"/>
      <c r="BX84" s="883"/>
      <c r="BY84" s="883"/>
      <c r="BZ84" s="883"/>
      <c r="CA84" s="883"/>
      <c r="CB84" s="883"/>
      <c r="CC84" s="883"/>
      <c r="CD84" s="883"/>
      <c r="CE84" s="883"/>
      <c r="CF84" s="883"/>
      <c r="CG84" s="884"/>
      <c r="CH84" s="885"/>
      <c r="CI84" s="886"/>
      <c r="CJ84" s="886"/>
      <c r="CK84" s="886"/>
      <c r="CL84" s="887"/>
      <c r="CM84" s="885"/>
      <c r="CN84" s="886"/>
      <c r="CO84" s="886"/>
      <c r="CP84" s="886"/>
      <c r="CQ84" s="887"/>
      <c r="CR84" s="885"/>
      <c r="CS84" s="886"/>
      <c r="CT84" s="886"/>
      <c r="CU84" s="886"/>
      <c r="CV84" s="887"/>
      <c r="CW84" s="885"/>
      <c r="CX84" s="886"/>
      <c r="CY84" s="886"/>
      <c r="CZ84" s="886"/>
      <c r="DA84" s="887"/>
      <c r="DB84" s="885"/>
      <c r="DC84" s="886"/>
      <c r="DD84" s="886"/>
      <c r="DE84" s="886"/>
      <c r="DF84" s="887"/>
      <c r="DG84" s="885"/>
      <c r="DH84" s="886"/>
      <c r="DI84" s="886"/>
      <c r="DJ84" s="886"/>
      <c r="DK84" s="887"/>
      <c r="DL84" s="885"/>
      <c r="DM84" s="886"/>
      <c r="DN84" s="886"/>
      <c r="DO84" s="886"/>
      <c r="DP84" s="887"/>
      <c r="DQ84" s="885"/>
      <c r="DR84" s="886"/>
      <c r="DS84" s="886"/>
      <c r="DT84" s="886"/>
      <c r="DU84" s="887"/>
      <c r="DV84" s="882"/>
      <c r="DW84" s="883"/>
      <c r="DX84" s="883"/>
      <c r="DY84" s="883"/>
      <c r="DZ84" s="888"/>
      <c r="EA84" s="48"/>
    </row>
    <row r="85" spans="1:131" ht="26.25" customHeight="1" x14ac:dyDescent="0.2">
      <c r="A85" s="52">
        <v>18</v>
      </c>
      <c r="B85" s="911"/>
      <c r="C85" s="912"/>
      <c r="D85" s="912"/>
      <c r="E85" s="912"/>
      <c r="F85" s="912"/>
      <c r="G85" s="912"/>
      <c r="H85" s="912"/>
      <c r="I85" s="912"/>
      <c r="J85" s="912"/>
      <c r="K85" s="912"/>
      <c r="L85" s="912"/>
      <c r="M85" s="912"/>
      <c r="N85" s="912"/>
      <c r="O85" s="912"/>
      <c r="P85" s="913"/>
      <c r="Q85" s="914"/>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6"/>
      <c r="BA85" s="916"/>
      <c r="BB85" s="916"/>
      <c r="BC85" s="916"/>
      <c r="BD85" s="917"/>
      <c r="BE85" s="55"/>
      <c r="BF85" s="55"/>
      <c r="BG85" s="55"/>
      <c r="BH85" s="55"/>
      <c r="BI85" s="55"/>
      <c r="BJ85" s="55"/>
      <c r="BK85" s="55"/>
      <c r="BL85" s="55"/>
      <c r="BM85" s="55"/>
      <c r="BN85" s="55"/>
      <c r="BO85" s="55"/>
      <c r="BP85" s="55"/>
      <c r="BQ85" s="52">
        <v>79</v>
      </c>
      <c r="BR85" s="73"/>
      <c r="BS85" s="882"/>
      <c r="BT85" s="883"/>
      <c r="BU85" s="883"/>
      <c r="BV85" s="883"/>
      <c r="BW85" s="883"/>
      <c r="BX85" s="883"/>
      <c r="BY85" s="883"/>
      <c r="BZ85" s="883"/>
      <c r="CA85" s="883"/>
      <c r="CB85" s="883"/>
      <c r="CC85" s="883"/>
      <c r="CD85" s="883"/>
      <c r="CE85" s="883"/>
      <c r="CF85" s="883"/>
      <c r="CG85" s="884"/>
      <c r="CH85" s="885"/>
      <c r="CI85" s="886"/>
      <c r="CJ85" s="886"/>
      <c r="CK85" s="886"/>
      <c r="CL85" s="887"/>
      <c r="CM85" s="885"/>
      <c r="CN85" s="886"/>
      <c r="CO85" s="886"/>
      <c r="CP85" s="886"/>
      <c r="CQ85" s="887"/>
      <c r="CR85" s="885"/>
      <c r="CS85" s="886"/>
      <c r="CT85" s="886"/>
      <c r="CU85" s="886"/>
      <c r="CV85" s="887"/>
      <c r="CW85" s="885"/>
      <c r="CX85" s="886"/>
      <c r="CY85" s="886"/>
      <c r="CZ85" s="886"/>
      <c r="DA85" s="887"/>
      <c r="DB85" s="885"/>
      <c r="DC85" s="886"/>
      <c r="DD85" s="886"/>
      <c r="DE85" s="886"/>
      <c r="DF85" s="887"/>
      <c r="DG85" s="885"/>
      <c r="DH85" s="886"/>
      <c r="DI85" s="886"/>
      <c r="DJ85" s="886"/>
      <c r="DK85" s="887"/>
      <c r="DL85" s="885"/>
      <c r="DM85" s="886"/>
      <c r="DN85" s="886"/>
      <c r="DO85" s="886"/>
      <c r="DP85" s="887"/>
      <c r="DQ85" s="885"/>
      <c r="DR85" s="886"/>
      <c r="DS85" s="886"/>
      <c r="DT85" s="886"/>
      <c r="DU85" s="887"/>
      <c r="DV85" s="882"/>
      <c r="DW85" s="883"/>
      <c r="DX85" s="883"/>
      <c r="DY85" s="883"/>
      <c r="DZ85" s="888"/>
      <c r="EA85" s="48"/>
    </row>
    <row r="86" spans="1:131" ht="26.25" customHeight="1" x14ac:dyDescent="0.2">
      <c r="A86" s="52">
        <v>19</v>
      </c>
      <c r="B86" s="911"/>
      <c r="C86" s="912"/>
      <c r="D86" s="912"/>
      <c r="E86" s="912"/>
      <c r="F86" s="912"/>
      <c r="G86" s="912"/>
      <c r="H86" s="912"/>
      <c r="I86" s="912"/>
      <c r="J86" s="912"/>
      <c r="K86" s="912"/>
      <c r="L86" s="912"/>
      <c r="M86" s="912"/>
      <c r="N86" s="912"/>
      <c r="O86" s="912"/>
      <c r="P86" s="913"/>
      <c r="Q86" s="914"/>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16"/>
      <c r="BA86" s="916"/>
      <c r="BB86" s="916"/>
      <c r="BC86" s="916"/>
      <c r="BD86" s="917"/>
      <c r="BE86" s="55"/>
      <c r="BF86" s="55"/>
      <c r="BG86" s="55"/>
      <c r="BH86" s="55"/>
      <c r="BI86" s="55"/>
      <c r="BJ86" s="55"/>
      <c r="BK86" s="55"/>
      <c r="BL86" s="55"/>
      <c r="BM86" s="55"/>
      <c r="BN86" s="55"/>
      <c r="BO86" s="55"/>
      <c r="BP86" s="55"/>
      <c r="BQ86" s="52">
        <v>80</v>
      </c>
      <c r="BR86" s="73"/>
      <c r="BS86" s="882"/>
      <c r="BT86" s="883"/>
      <c r="BU86" s="883"/>
      <c r="BV86" s="883"/>
      <c r="BW86" s="883"/>
      <c r="BX86" s="883"/>
      <c r="BY86" s="883"/>
      <c r="BZ86" s="883"/>
      <c r="CA86" s="883"/>
      <c r="CB86" s="883"/>
      <c r="CC86" s="883"/>
      <c r="CD86" s="883"/>
      <c r="CE86" s="883"/>
      <c r="CF86" s="883"/>
      <c r="CG86" s="884"/>
      <c r="CH86" s="885"/>
      <c r="CI86" s="886"/>
      <c r="CJ86" s="886"/>
      <c r="CK86" s="886"/>
      <c r="CL86" s="887"/>
      <c r="CM86" s="885"/>
      <c r="CN86" s="886"/>
      <c r="CO86" s="886"/>
      <c r="CP86" s="886"/>
      <c r="CQ86" s="887"/>
      <c r="CR86" s="885"/>
      <c r="CS86" s="886"/>
      <c r="CT86" s="886"/>
      <c r="CU86" s="886"/>
      <c r="CV86" s="887"/>
      <c r="CW86" s="885"/>
      <c r="CX86" s="886"/>
      <c r="CY86" s="886"/>
      <c r="CZ86" s="886"/>
      <c r="DA86" s="887"/>
      <c r="DB86" s="885"/>
      <c r="DC86" s="886"/>
      <c r="DD86" s="886"/>
      <c r="DE86" s="886"/>
      <c r="DF86" s="887"/>
      <c r="DG86" s="885"/>
      <c r="DH86" s="886"/>
      <c r="DI86" s="886"/>
      <c r="DJ86" s="886"/>
      <c r="DK86" s="887"/>
      <c r="DL86" s="885"/>
      <c r="DM86" s="886"/>
      <c r="DN86" s="886"/>
      <c r="DO86" s="886"/>
      <c r="DP86" s="887"/>
      <c r="DQ86" s="885"/>
      <c r="DR86" s="886"/>
      <c r="DS86" s="886"/>
      <c r="DT86" s="886"/>
      <c r="DU86" s="887"/>
      <c r="DV86" s="882"/>
      <c r="DW86" s="883"/>
      <c r="DX86" s="883"/>
      <c r="DY86" s="883"/>
      <c r="DZ86" s="888"/>
      <c r="EA86" s="48"/>
    </row>
    <row r="87" spans="1:131" ht="26.25" customHeight="1" x14ac:dyDescent="0.2">
      <c r="A87" s="57">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55"/>
      <c r="BF87" s="55"/>
      <c r="BG87" s="55"/>
      <c r="BH87" s="55"/>
      <c r="BI87" s="55"/>
      <c r="BJ87" s="55"/>
      <c r="BK87" s="55"/>
      <c r="BL87" s="55"/>
      <c r="BM87" s="55"/>
      <c r="BN87" s="55"/>
      <c r="BO87" s="55"/>
      <c r="BP87" s="55"/>
      <c r="BQ87" s="52">
        <v>81</v>
      </c>
      <c r="BR87" s="73"/>
      <c r="BS87" s="882"/>
      <c r="BT87" s="883"/>
      <c r="BU87" s="883"/>
      <c r="BV87" s="883"/>
      <c r="BW87" s="883"/>
      <c r="BX87" s="883"/>
      <c r="BY87" s="883"/>
      <c r="BZ87" s="883"/>
      <c r="CA87" s="883"/>
      <c r="CB87" s="883"/>
      <c r="CC87" s="883"/>
      <c r="CD87" s="883"/>
      <c r="CE87" s="883"/>
      <c r="CF87" s="883"/>
      <c r="CG87" s="884"/>
      <c r="CH87" s="885"/>
      <c r="CI87" s="886"/>
      <c r="CJ87" s="886"/>
      <c r="CK87" s="886"/>
      <c r="CL87" s="887"/>
      <c r="CM87" s="885"/>
      <c r="CN87" s="886"/>
      <c r="CO87" s="886"/>
      <c r="CP87" s="886"/>
      <c r="CQ87" s="887"/>
      <c r="CR87" s="885"/>
      <c r="CS87" s="886"/>
      <c r="CT87" s="886"/>
      <c r="CU87" s="886"/>
      <c r="CV87" s="887"/>
      <c r="CW87" s="885"/>
      <c r="CX87" s="886"/>
      <c r="CY87" s="886"/>
      <c r="CZ87" s="886"/>
      <c r="DA87" s="887"/>
      <c r="DB87" s="885"/>
      <c r="DC87" s="886"/>
      <c r="DD87" s="886"/>
      <c r="DE87" s="886"/>
      <c r="DF87" s="887"/>
      <c r="DG87" s="885"/>
      <c r="DH87" s="886"/>
      <c r="DI87" s="886"/>
      <c r="DJ87" s="886"/>
      <c r="DK87" s="887"/>
      <c r="DL87" s="885"/>
      <c r="DM87" s="886"/>
      <c r="DN87" s="886"/>
      <c r="DO87" s="886"/>
      <c r="DP87" s="887"/>
      <c r="DQ87" s="885"/>
      <c r="DR87" s="886"/>
      <c r="DS87" s="886"/>
      <c r="DT87" s="886"/>
      <c r="DU87" s="887"/>
      <c r="DV87" s="882"/>
      <c r="DW87" s="883"/>
      <c r="DX87" s="883"/>
      <c r="DY87" s="883"/>
      <c r="DZ87" s="888"/>
      <c r="EA87" s="48"/>
    </row>
    <row r="88" spans="1:131" ht="26.25" customHeight="1" x14ac:dyDescent="0.2">
      <c r="A88" s="53" t="s">
        <v>248</v>
      </c>
      <c r="B88" s="889" t="s">
        <v>183</v>
      </c>
      <c r="C88" s="890"/>
      <c r="D88" s="890"/>
      <c r="E88" s="890"/>
      <c r="F88" s="890"/>
      <c r="G88" s="890"/>
      <c r="H88" s="890"/>
      <c r="I88" s="890"/>
      <c r="J88" s="890"/>
      <c r="K88" s="890"/>
      <c r="L88" s="890"/>
      <c r="M88" s="890"/>
      <c r="N88" s="890"/>
      <c r="O88" s="890"/>
      <c r="P88" s="891"/>
      <c r="Q88" s="899"/>
      <c r="R88" s="900"/>
      <c r="S88" s="900"/>
      <c r="T88" s="900"/>
      <c r="U88" s="900"/>
      <c r="V88" s="900"/>
      <c r="W88" s="900"/>
      <c r="X88" s="900"/>
      <c r="Y88" s="900"/>
      <c r="Z88" s="900"/>
      <c r="AA88" s="900"/>
      <c r="AB88" s="900"/>
      <c r="AC88" s="900"/>
      <c r="AD88" s="900"/>
      <c r="AE88" s="900"/>
      <c r="AF88" s="901">
        <v>12665</v>
      </c>
      <c r="AG88" s="901"/>
      <c r="AH88" s="901"/>
      <c r="AI88" s="901"/>
      <c r="AJ88" s="901"/>
      <c r="AK88" s="900"/>
      <c r="AL88" s="900"/>
      <c r="AM88" s="900"/>
      <c r="AN88" s="900"/>
      <c r="AO88" s="900"/>
      <c r="AP88" s="901">
        <v>843</v>
      </c>
      <c r="AQ88" s="901"/>
      <c r="AR88" s="901"/>
      <c r="AS88" s="901"/>
      <c r="AT88" s="901"/>
      <c r="AU88" s="901">
        <v>574</v>
      </c>
      <c r="AV88" s="901"/>
      <c r="AW88" s="901"/>
      <c r="AX88" s="901"/>
      <c r="AY88" s="901"/>
      <c r="AZ88" s="902"/>
      <c r="BA88" s="902"/>
      <c r="BB88" s="902"/>
      <c r="BC88" s="902"/>
      <c r="BD88" s="903"/>
      <c r="BE88" s="55"/>
      <c r="BF88" s="55"/>
      <c r="BG88" s="55"/>
      <c r="BH88" s="55"/>
      <c r="BI88" s="55"/>
      <c r="BJ88" s="55"/>
      <c r="BK88" s="55"/>
      <c r="BL88" s="55"/>
      <c r="BM88" s="55"/>
      <c r="BN88" s="55"/>
      <c r="BO88" s="55"/>
      <c r="BP88" s="55"/>
      <c r="BQ88" s="52">
        <v>82</v>
      </c>
      <c r="BR88" s="73"/>
      <c r="BS88" s="882"/>
      <c r="BT88" s="883"/>
      <c r="BU88" s="883"/>
      <c r="BV88" s="883"/>
      <c r="BW88" s="883"/>
      <c r="BX88" s="883"/>
      <c r="BY88" s="883"/>
      <c r="BZ88" s="883"/>
      <c r="CA88" s="883"/>
      <c r="CB88" s="883"/>
      <c r="CC88" s="883"/>
      <c r="CD88" s="883"/>
      <c r="CE88" s="883"/>
      <c r="CF88" s="883"/>
      <c r="CG88" s="884"/>
      <c r="CH88" s="885"/>
      <c r="CI88" s="886"/>
      <c r="CJ88" s="886"/>
      <c r="CK88" s="886"/>
      <c r="CL88" s="887"/>
      <c r="CM88" s="885"/>
      <c r="CN88" s="886"/>
      <c r="CO88" s="886"/>
      <c r="CP88" s="886"/>
      <c r="CQ88" s="887"/>
      <c r="CR88" s="885"/>
      <c r="CS88" s="886"/>
      <c r="CT88" s="886"/>
      <c r="CU88" s="886"/>
      <c r="CV88" s="887"/>
      <c r="CW88" s="885"/>
      <c r="CX88" s="886"/>
      <c r="CY88" s="886"/>
      <c r="CZ88" s="886"/>
      <c r="DA88" s="887"/>
      <c r="DB88" s="885"/>
      <c r="DC88" s="886"/>
      <c r="DD88" s="886"/>
      <c r="DE88" s="886"/>
      <c r="DF88" s="887"/>
      <c r="DG88" s="885"/>
      <c r="DH88" s="886"/>
      <c r="DI88" s="886"/>
      <c r="DJ88" s="886"/>
      <c r="DK88" s="887"/>
      <c r="DL88" s="885"/>
      <c r="DM88" s="886"/>
      <c r="DN88" s="886"/>
      <c r="DO88" s="886"/>
      <c r="DP88" s="887"/>
      <c r="DQ88" s="885"/>
      <c r="DR88" s="886"/>
      <c r="DS88" s="886"/>
      <c r="DT88" s="886"/>
      <c r="DU88" s="887"/>
      <c r="DV88" s="882"/>
      <c r="DW88" s="883"/>
      <c r="DX88" s="883"/>
      <c r="DY88" s="883"/>
      <c r="DZ88" s="888"/>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2"/>
      <c r="BT89" s="883"/>
      <c r="BU89" s="883"/>
      <c r="BV89" s="883"/>
      <c r="BW89" s="883"/>
      <c r="BX89" s="883"/>
      <c r="BY89" s="883"/>
      <c r="BZ89" s="883"/>
      <c r="CA89" s="883"/>
      <c r="CB89" s="883"/>
      <c r="CC89" s="883"/>
      <c r="CD89" s="883"/>
      <c r="CE89" s="883"/>
      <c r="CF89" s="883"/>
      <c r="CG89" s="884"/>
      <c r="CH89" s="885"/>
      <c r="CI89" s="886"/>
      <c r="CJ89" s="886"/>
      <c r="CK89" s="886"/>
      <c r="CL89" s="887"/>
      <c r="CM89" s="885"/>
      <c r="CN89" s="886"/>
      <c r="CO89" s="886"/>
      <c r="CP89" s="886"/>
      <c r="CQ89" s="887"/>
      <c r="CR89" s="885"/>
      <c r="CS89" s="886"/>
      <c r="CT89" s="886"/>
      <c r="CU89" s="886"/>
      <c r="CV89" s="887"/>
      <c r="CW89" s="885"/>
      <c r="CX89" s="886"/>
      <c r="CY89" s="886"/>
      <c r="CZ89" s="886"/>
      <c r="DA89" s="887"/>
      <c r="DB89" s="885"/>
      <c r="DC89" s="886"/>
      <c r="DD89" s="886"/>
      <c r="DE89" s="886"/>
      <c r="DF89" s="887"/>
      <c r="DG89" s="885"/>
      <c r="DH89" s="886"/>
      <c r="DI89" s="886"/>
      <c r="DJ89" s="886"/>
      <c r="DK89" s="887"/>
      <c r="DL89" s="885"/>
      <c r="DM89" s="886"/>
      <c r="DN89" s="886"/>
      <c r="DO89" s="886"/>
      <c r="DP89" s="887"/>
      <c r="DQ89" s="885"/>
      <c r="DR89" s="886"/>
      <c r="DS89" s="886"/>
      <c r="DT89" s="886"/>
      <c r="DU89" s="887"/>
      <c r="DV89" s="882"/>
      <c r="DW89" s="883"/>
      <c r="DX89" s="883"/>
      <c r="DY89" s="883"/>
      <c r="DZ89" s="888"/>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2"/>
      <c r="BT90" s="883"/>
      <c r="BU90" s="883"/>
      <c r="BV90" s="883"/>
      <c r="BW90" s="883"/>
      <c r="BX90" s="883"/>
      <c r="BY90" s="883"/>
      <c r="BZ90" s="883"/>
      <c r="CA90" s="883"/>
      <c r="CB90" s="883"/>
      <c r="CC90" s="883"/>
      <c r="CD90" s="883"/>
      <c r="CE90" s="883"/>
      <c r="CF90" s="883"/>
      <c r="CG90" s="884"/>
      <c r="CH90" s="885"/>
      <c r="CI90" s="886"/>
      <c r="CJ90" s="886"/>
      <c r="CK90" s="886"/>
      <c r="CL90" s="887"/>
      <c r="CM90" s="885"/>
      <c r="CN90" s="886"/>
      <c r="CO90" s="886"/>
      <c r="CP90" s="886"/>
      <c r="CQ90" s="887"/>
      <c r="CR90" s="885"/>
      <c r="CS90" s="886"/>
      <c r="CT90" s="886"/>
      <c r="CU90" s="886"/>
      <c r="CV90" s="887"/>
      <c r="CW90" s="885"/>
      <c r="CX90" s="886"/>
      <c r="CY90" s="886"/>
      <c r="CZ90" s="886"/>
      <c r="DA90" s="887"/>
      <c r="DB90" s="885"/>
      <c r="DC90" s="886"/>
      <c r="DD90" s="886"/>
      <c r="DE90" s="886"/>
      <c r="DF90" s="887"/>
      <c r="DG90" s="885"/>
      <c r="DH90" s="886"/>
      <c r="DI90" s="886"/>
      <c r="DJ90" s="886"/>
      <c r="DK90" s="887"/>
      <c r="DL90" s="885"/>
      <c r="DM90" s="886"/>
      <c r="DN90" s="886"/>
      <c r="DO90" s="886"/>
      <c r="DP90" s="887"/>
      <c r="DQ90" s="885"/>
      <c r="DR90" s="886"/>
      <c r="DS90" s="886"/>
      <c r="DT90" s="886"/>
      <c r="DU90" s="887"/>
      <c r="DV90" s="882"/>
      <c r="DW90" s="883"/>
      <c r="DX90" s="883"/>
      <c r="DY90" s="883"/>
      <c r="DZ90" s="888"/>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2"/>
      <c r="BT91" s="883"/>
      <c r="BU91" s="883"/>
      <c r="BV91" s="883"/>
      <c r="BW91" s="883"/>
      <c r="BX91" s="883"/>
      <c r="BY91" s="883"/>
      <c r="BZ91" s="883"/>
      <c r="CA91" s="883"/>
      <c r="CB91" s="883"/>
      <c r="CC91" s="883"/>
      <c r="CD91" s="883"/>
      <c r="CE91" s="883"/>
      <c r="CF91" s="883"/>
      <c r="CG91" s="884"/>
      <c r="CH91" s="885"/>
      <c r="CI91" s="886"/>
      <c r="CJ91" s="886"/>
      <c r="CK91" s="886"/>
      <c r="CL91" s="887"/>
      <c r="CM91" s="885"/>
      <c r="CN91" s="886"/>
      <c r="CO91" s="886"/>
      <c r="CP91" s="886"/>
      <c r="CQ91" s="887"/>
      <c r="CR91" s="885"/>
      <c r="CS91" s="886"/>
      <c r="CT91" s="886"/>
      <c r="CU91" s="886"/>
      <c r="CV91" s="887"/>
      <c r="CW91" s="885"/>
      <c r="CX91" s="886"/>
      <c r="CY91" s="886"/>
      <c r="CZ91" s="886"/>
      <c r="DA91" s="887"/>
      <c r="DB91" s="885"/>
      <c r="DC91" s="886"/>
      <c r="DD91" s="886"/>
      <c r="DE91" s="886"/>
      <c r="DF91" s="887"/>
      <c r="DG91" s="885"/>
      <c r="DH91" s="886"/>
      <c r="DI91" s="886"/>
      <c r="DJ91" s="886"/>
      <c r="DK91" s="887"/>
      <c r="DL91" s="885"/>
      <c r="DM91" s="886"/>
      <c r="DN91" s="886"/>
      <c r="DO91" s="886"/>
      <c r="DP91" s="887"/>
      <c r="DQ91" s="885"/>
      <c r="DR91" s="886"/>
      <c r="DS91" s="886"/>
      <c r="DT91" s="886"/>
      <c r="DU91" s="887"/>
      <c r="DV91" s="882"/>
      <c r="DW91" s="883"/>
      <c r="DX91" s="883"/>
      <c r="DY91" s="883"/>
      <c r="DZ91" s="888"/>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2"/>
      <c r="BT92" s="883"/>
      <c r="BU92" s="883"/>
      <c r="BV92" s="883"/>
      <c r="BW92" s="883"/>
      <c r="BX92" s="883"/>
      <c r="BY92" s="883"/>
      <c r="BZ92" s="883"/>
      <c r="CA92" s="883"/>
      <c r="CB92" s="883"/>
      <c r="CC92" s="883"/>
      <c r="CD92" s="883"/>
      <c r="CE92" s="883"/>
      <c r="CF92" s="883"/>
      <c r="CG92" s="884"/>
      <c r="CH92" s="885"/>
      <c r="CI92" s="886"/>
      <c r="CJ92" s="886"/>
      <c r="CK92" s="886"/>
      <c r="CL92" s="887"/>
      <c r="CM92" s="885"/>
      <c r="CN92" s="886"/>
      <c r="CO92" s="886"/>
      <c r="CP92" s="886"/>
      <c r="CQ92" s="887"/>
      <c r="CR92" s="885"/>
      <c r="CS92" s="886"/>
      <c r="CT92" s="886"/>
      <c r="CU92" s="886"/>
      <c r="CV92" s="887"/>
      <c r="CW92" s="885"/>
      <c r="CX92" s="886"/>
      <c r="CY92" s="886"/>
      <c r="CZ92" s="886"/>
      <c r="DA92" s="887"/>
      <c r="DB92" s="885"/>
      <c r="DC92" s="886"/>
      <c r="DD92" s="886"/>
      <c r="DE92" s="886"/>
      <c r="DF92" s="887"/>
      <c r="DG92" s="885"/>
      <c r="DH92" s="886"/>
      <c r="DI92" s="886"/>
      <c r="DJ92" s="886"/>
      <c r="DK92" s="887"/>
      <c r="DL92" s="885"/>
      <c r="DM92" s="886"/>
      <c r="DN92" s="886"/>
      <c r="DO92" s="886"/>
      <c r="DP92" s="887"/>
      <c r="DQ92" s="885"/>
      <c r="DR92" s="886"/>
      <c r="DS92" s="886"/>
      <c r="DT92" s="886"/>
      <c r="DU92" s="887"/>
      <c r="DV92" s="882"/>
      <c r="DW92" s="883"/>
      <c r="DX92" s="883"/>
      <c r="DY92" s="883"/>
      <c r="DZ92" s="888"/>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2"/>
      <c r="BT93" s="883"/>
      <c r="BU93" s="883"/>
      <c r="BV93" s="883"/>
      <c r="BW93" s="883"/>
      <c r="BX93" s="883"/>
      <c r="BY93" s="883"/>
      <c r="BZ93" s="883"/>
      <c r="CA93" s="883"/>
      <c r="CB93" s="883"/>
      <c r="CC93" s="883"/>
      <c r="CD93" s="883"/>
      <c r="CE93" s="883"/>
      <c r="CF93" s="883"/>
      <c r="CG93" s="884"/>
      <c r="CH93" s="885"/>
      <c r="CI93" s="886"/>
      <c r="CJ93" s="886"/>
      <c r="CK93" s="886"/>
      <c r="CL93" s="887"/>
      <c r="CM93" s="885"/>
      <c r="CN93" s="886"/>
      <c r="CO93" s="886"/>
      <c r="CP93" s="886"/>
      <c r="CQ93" s="887"/>
      <c r="CR93" s="885"/>
      <c r="CS93" s="886"/>
      <c r="CT93" s="886"/>
      <c r="CU93" s="886"/>
      <c r="CV93" s="887"/>
      <c r="CW93" s="885"/>
      <c r="CX93" s="886"/>
      <c r="CY93" s="886"/>
      <c r="CZ93" s="886"/>
      <c r="DA93" s="887"/>
      <c r="DB93" s="885"/>
      <c r="DC93" s="886"/>
      <c r="DD93" s="886"/>
      <c r="DE93" s="886"/>
      <c r="DF93" s="887"/>
      <c r="DG93" s="885"/>
      <c r="DH93" s="886"/>
      <c r="DI93" s="886"/>
      <c r="DJ93" s="886"/>
      <c r="DK93" s="887"/>
      <c r="DL93" s="885"/>
      <c r="DM93" s="886"/>
      <c r="DN93" s="886"/>
      <c r="DO93" s="886"/>
      <c r="DP93" s="887"/>
      <c r="DQ93" s="885"/>
      <c r="DR93" s="886"/>
      <c r="DS93" s="886"/>
      <c r="DT93" s="886"/>
      <c r="DU93" s="887"/>
      <c r="DV93" s="882"/>
      <c r="DW93" s="883"/>
      <c r="DX93" s="883"/>
      <c r="DY93" s="883"/>
      <c r="DZ93" s="888"/>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2"/>
      <c r="BT94" s="883"/>
      <c r="BU94" s="883"/>
      <c r="BV94" s="883"/>
      <c r="BW94" s="883"/>
      <c r="BX94" s="883"/>
      <c r="BY94" s="883"/>
      <c r="BZ94" s="883"/>
      <c r="CA94" s="883"/>
      <c r="CB94" s="883"/>
      <c r="CC94" s="883"/>
      <c r="CD94" s="883"/>
      <c r="CE94" s="883"/>
      <c r="CF94" s="883"/>
      <c r="CG94" s="884"/>
      <c r="CH94" s="885"/>
      <c r="CI94" s="886"/>
      <c r="CJ94" s="886"/>
      <c r="CK94" s="886"/>
      <c r="CL94" s="887"/>
      <c r="CM94" s="885"/>
      <c r="CN94" s="886"/>
      <c r="CO94" s="886"/>
      <c r="CP94" s="886"/>
      <c r="CQ94" s="887"/>
      <c r="CR94" s="885"/>
      <c r="CS94" s="886"/>
      <c r="CT94" s="886"/>
      <c r="CU94" s="886"/>
      <c r="CV94" s="887"/>
      <c r="CW94" s="885"/>
      <c r="CX94" s="886"/>
      <c r="CY94" s="886"/>
      <c r="CZ94" s="886"/>
      <c r="DA94" s="887"/>
      <c r="DB94" s="885"/>
      <c r="DC94" s="886"/>
      <c r="DD94" s="886"/>
      <c r="DE94" s="886"/>
      <c r="DF94" s="887"/>
      <c r="DG94" s="885"/>
      <c r="DH94" s="886"/>
      <c r="DI94" s="886"/>
      <c r="DJ94" s="886"/>
      <c r="DK94" s="887"/>
      <c r="DL94" s="885"/>
      <c r="DM94" s="886"/>
      <c r="DN94" s="886"/>
      <c r="DO94" s="886"/>
      <c r="DP94" s="887"/>
      <c r="DQ94" s="885"/>
      <c r="DR94" s="886"/>
      <c r="DS94" s="886"/>
      <c r="DT94" s="886"/>
      <c r="DU94" s="887"/>
      <c r="DV94" s="882"/>
      <c r="DW94" s="883"/>
      <c r="DX94" s="883"/>
      <c r="DY94" s="883"/>
      <c r="DZ94" s="888"/>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2"/>
      <c r="BT95" s="883"/>
      <c r="BU95" s="883"/>
      <c r="BV95" s="883"/>
      <c r="BW95" s="883"/>
      <c r="BX95" s="883"/>
      <c r="BY95" s="883"/>
      <c r="BZ95" s="883"/>
      <c r="CA95" s="883"/>
      <c r="CB95" s="883"/>
      <c r="CC95" s="883"/>
      <c r="CD95" s="883"/>
      <c r="CE95" s="883"/>
      <c r="CF95" s="883"/>
      <c r="CG95" s="884"/>
      <c r="CH95" s="885"/>
      <c r="CI95" s="886"/>
      <c r="CJ95" s="886"/>
      <c r="CK95" s="886"/>
      <c r="CL95" s="887"/>
      <c r="CM95" s="885"/>
      <c r="CN95" s="886"/>
      <c r="CO95" s="886"/>
      <c r="CP95" s="886"/>
      <c r="CQ95" s="887"/>
      <c r="CR95" s="885"/>
      <c r="CS95" s="886"/>
      <c r="CT95" s="886"/>
      <c r="CU95" s="886"/>
      <c r="CV95" s="887"/>
      <c r="CW95" s="885"/>
      <c r="CX95" s="886"/>
      <c r="CY95" s="886"/>
      <c r="CZ95" s="886"/>
      <c r="DA95" s="887"/>
      <c r="DB95" s="885"/>
      <c r="DC95" s="886"/>
      <c r="DD95" s="886"/>
      <c r="DE95" s="886"/>
      <c r="DF95" s="887"/>
      <c r="DG95" s="885"/>
      <c r="DH95" s="886"/>
      <c r="DI95" s="886"/>
      <c r="DJ95" s="886"/>
      <c r="DK95" s="887"/>
      <c r="DL95" s="885"/>
      <c r="DM95" s="886"/>
      <c r="DN95" s="886"/>
      <c r="DO95" s="886"/>
      <c r="DP95" s="887"/>
      <c r="DQ95" s="885"/>
      <c r="DR95" s="886"/>
      <c r="DS95" s="886"/>
      <c r="DT95" s="886"/>
      <c r="DU95" s="887"/>
      <c r="DV95" s="882"/>
      <c r="DW95" s="883"/>
      <c r="DX95" s="883"/>
      <c r="DY95" s="883"/>
      <c r="DZ95" s="888"/>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2"/>
      <c r="BT96" s="883"/>
      <c r="BU96" s="883"/>
      <c r="BV96" s="883"/>
      <c r="BW96" s="883"/>
      <c r="BX96" s="883"/>
      <c r="BY96" s="883"/>
      <c r="BZ96" s="883"/>
      <c r="CA96" s="883"/>
      <c r="CB96" s="883"/>
      <c r="CC96" s="883"/>
      <c r="CD96" s="883"/>
      <c r="CE96" s="883"/>
      <c r="CF96" s="883"/>
      <c r="CG96" s="884"/>
      <c r="CH96" s="885"/>
      <c r="CI96" s="886"/>
      <c r="CJ96" s="886"/>
      <c r="CK96" s="886"/>
      <c r="CL96" s="887"/>
      <c r="CM96" s="885"/>
      <c r="CN96" s="886"/>
      <c r="CO96" s="886"/>
      <c r="CP96" s="886"/>
      <c r="CQ96" s="887"/>
      <c r="CR96" s="885"/>
      <c r="CS96" s="886"/>
      <c r="CT96" s="886"/>
      <c r="CU96" s="886"/>
      <c r="CV96" s="887"/>
      <c r="CW96" s="885"/>
      <c r="CX96" s="886"/>
      <c r="CY96" s="886"/>
      <c r="CZ96" s="886"/>
      <c r="DA96" s="887"/>
      <c r="DB96" s="885"/>
      <c r="DC96" s="886"/>
      <c r="DD96" s="886"/>
      <c r="DE96" s="886"/>
      <c r="DF96" s="887"/>
      <c r="DG96" s="885"/>
      <c r="DH96" s="886"/>
      <c r="DI96" s="886"/>
      <c r="DJ96" s="886"/>
      <c r="DK96" s="887"/>
      <c r="DL96" s="885"/>
      <c r="DM96" s="886"/>
      <c r="DN96" s="886"/>
      <c r="DO96" s="886"/>
      <c r="DP96" s="887"/>
      <c r="DQ96" s="885"/>
      <c r="DR96" s="886"/>
      <c r="DS96" s="886"/>
      <c r="DT96" s="886"/>
      <c r="DU96" s="887"/>
      <c r="DV96" s="882"/>
      <c r="DW96" s="883"/>
      <c r="DX96" s="883"/>
      <c r="DY96" s="883"/>
      <c r="DZ96" s="888"/>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2"/>
      <c r="BT97" s="883"/>
      <c r="BU97" s="883"/>
      <c r="BV97" s="883"/>
      <c r="BW97" s="883"/>
      <c r="BX97" s="883"/>
      <c r="BY97" s="883"/>
      <c r="BZ97" s="883"/>
      <c r="CA97" s="883"/>
      <c r="CB97" s="883"/>
      <c r="CC97" s="883"/>
      <c r="CD97" s="883"/>
      <c r="CE97" s="883"/>
      <c r="CF97" s="883"/>
      <c r="CG97" s="884"/>
      <c r="CH97" s="885"/>
      <c r="CI97" s="886"/>
      <c r="CJ97" s="886"/>
      <c r="CK97" s="886"/>
      <c r="CL97" s="887"/>
      <c r="CM97" s="885"/>
      <c r="CN97" s="886"/>
      <c r="CO97" s="886"/>
      <c r="CP97" s="886"/>
      <c r="CQ97" s="887"/>
      <c r="CR97" s="885"/>
      <c r="CS97" s="886"/>
      <c r="CT97" s="886"/>
      <c r="CU97" s="886"/>
      <c r="CV97" s="887"/>
      <c r="CW97" s="885"/>
      <c r="CX97" s="886"/>
      <c r="CY97" s="886"/>
      <c r="CZ97" s="886"/>
      <c r="DA97" s="887"/>
      <c r="DB97" s="885"/>
      <c r="DC97" s="886"/>
      <c r="DD97" s="886"/>
      <c r="DE97" s="886"/>
      <c r="DF97" s="887"/>
      <c r="DG97" s="885"/>
      <c r="DH97" s="886"/>
      <c r="DI97" s="886"/>
      <c r="DJ97" s="886"/>
      <c r="DK97" s="887"/>
      <c r="DL97" s="885"/>
      <c r="DM97" s="886"/>
      <c r="DN97" s="886"/>
      <c r="DO97" s="886"/>
      <c r="DP97" s="887"/>
      <c r="DQ97" s="885"/>
      <c r="DR97" s="886"/>
      <c r="DS97" s="886"/>
      <c r="DT97" s="886"/>
      <c r="DU97" s="887"/>
      <c r="DV97" s="882"/>
      <c r="DW97" s="883"/>
      <c r="DX97" s="883"/>
      <c r="DY97" s="883"/>
      <c r="DZ97" s="888"/>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2"/>
      <c r="BT98" s="883"/>
      <c r="BU98" s="883"/>
      <c r="BV98" s="883"/>
      <c r="BW98" s="883"/>
      <c r="BX98" s="883"/>
      <c r="BY98" s="883"/>
      <c r="BZ98" s="883"/>
      <c r="CA98" s="883"/>
      <c r="CB98" s="883"/>
      <c r="CC98" s="883"/>
      <c r="CD98" s="883"/>
      <c r="CE98" s="883"/>
      <c r="CF98" s="883"/>
      <c r="CG98" s="884"/>
      <c r="CH98" s="885"/>
      <c r="CI98" s="886"/>
      <c r="CJ98" s="886"/>
      <c r="CK98" s="886"/>
      <c r="CL98" s="887"/>
      <c r="CM98" s="885"/>
      <c r="CN98" s="886"/>
      <c r="CO98" s="886"/>
      <c r="CP98" s="886"/>
      <c r="CQ98" s="887"/>
      <c r="CR98" s="885"/>
      <c r="CS98" s="886"/>
      <c r="CT98" s="886"/>
      <c r="CU98" s="886"/>
      <c r="CV98" s="887"/>
      <c r="CW98" s="885"/>
      <c r="CX98" s="886"/>
      <c r="CY98" s="886"/>
      <c r="CZ98" s="886"/>
      <c r="DA98" s="887"/>
      <c r="DB98" s="885"/>
      <c r="DC98" s="886"/>
      <c r="DD98" s="886"/>
      <c r="DE98" s="886"/>
      <c r="DF98" s="887"/>
      <c r="DG98" s="885"/>
      <c r="DH98" s="886"/>
      <c r="DI98" s="886"/>
      <c r="DJ98" s="886"/>
      <c r="DK98" s="887"/>
      <c r="DL98" s="885"/>
      <c r="DM98" s="886"/>
      <c r="DN98" s="886"/>
      <c r="DO98" s="886"/>
      <c r="DP98" s="887"/>
      <c r="DQ98" s="885"/>
      <c r="DR98" s="886"/>
      <c r="DS98" s="886"/>
      <c r="DT98" s="886"/>
      <c r="DU98" s="887"/>
      <c r="DV98" s="882"/>
      <c r="DW98" s="883"/>
      <c r="DX98" s="883"/>
      <c r="DY98" s="883"/>
      <c r="DZ98" s="888"/>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2"/>
      <c r="BT99" s="883"/>
      <c r="BU99" s="883"/>
      <c r="BV99" s="883"/>
      <c r="BW99" s="883"/>
      <c r="BX99" s="883"/>
      <c r="BY99" s="883"/>
      <c r="BZ99" s="883"/>
      <c r="CA99" s="883"/>
      <c r="CB99" s="883"/>
      <c r="CC99" s="883"/>
      <c r="CD99" s="883"/>
      <c r="CE99" s="883"/>
      <c r="CF99" s="883"/>
      <c r="CG99" s="884"/>
      <c r="CH99" s="885"/>
      <c r="CI99" s="886"/>
      <c r="CJ99" s="886"/>
      <c r="CK99" s="886"/>
      <c r="CL99" s="887"/>
      <c r="CM99" s="885"/>
      <c r="CN99" s="886"/>
      <c r="CO99" s="886"/>
      <c r="CP99" s="886"/>
      <c r="CQ99" s="887"/>
      <c r="CR99" s="885"/>
      <c r="CS99" s="886"/>
      <c r="CT99" s="886"/>
      <c r="CU99" s="886"/>
      <c r="CV99" s="887"/>
      <c r="CW99" s="885"/>
      <c r="CX99" s="886"/>
      <c r="CY99" s="886"/>
      <c r="CZ99" s="886"/>
      <c r="DA99" s="887"/>
      <c r="DB99" s="885"/>
      <c r="DC99" s="886"/>
      <c r="DD99" s="886"/>
      <c r="DE99" s="886"/>
      <c r="DF99" s="887"/>
      <c r="DG99" s="885"/>
      <c r="DH99" s="886"/>
      <c r="DI99" s="886"/>
      <c r="DJ99" s="886"/>
      <c r="DK99" s="887"/>
      <c r="DL99" s="885"/>
      <c r="DM99" s="886"/>
      <c r="DN99" s="886"/>
      <c r="DO99" s="886"/>
      <c r="DP99" s="887"/>
      <c r="DQ99" s="885"/>
      <c r="DR99" s="886"/>
      <c r="DS99" s="886"/>
      <c r="DT99" s="886"/>
      <c r="DU99" s="887"/>
      <c r="DV99" s="882"/>
      <c r="DW99" s="883"/>
      <c r="DX99" s="883"/>
      <c r="DY99" s="883"/>
      <c r="DZ99" s="888"/>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2"/>
      <c r="BT100" s="883"/>
      <c r="BU100" s="883"/>
      <c r="BV100" s="883"/>
      <c r="BW100" s="883"/>
      <c r="BX100" s="883"/>
      <c r="BY100" s="883"/>
      <c r="BZ100" s="883"/>
      <c r="CA100" s="883"/>
      <c r="CB100" s="883"/>
      <c r="CC100" s="883"/>
      <c r="CD100" s="883"/>
      <c r="CE100" s="883"/>
      <c r="CF100" s="883"/>
      <c r="CG100" s="884"/>
      <c r="CH100" s="885"/>
      <c r="CI100" s="886"/>
      <c r="CJ100" s="886"/>
      <c r="CK100" s="886"/>
      <c r="CL100" s="887"/>
      <c r="CM100" s="885"/>
      <c r="CN100" s="886"/>
      <c r="CO100" s="886"/>
      <c r="CP100" s="886"/>
      <c r="CQ100" s="887"/>
      <c r="CR100" s="885"/>
      <c r="CS100" s="886"/>
      <c r="CT100" s="886"/>
      <c r="CU100" s="886"/>
      <c r="CV100" s="887"/>
      <c r="CW100" s="885"/>
      <c r="CX100" s="886"/>
      <c r="CY100" s="886"/>
      <c r="CZ100" s="886"/>
      <c r="DA100" s="887"/>
      <c r="DB100" s="885"/>
      <c r="DC100" s="886"/>
      <c r="DD100" s="886"/>
      <c r="DE100" s="886"/>
      <c r="DF100" s="887"/>
      <c r="DG100" s="885"/>
      <c r="DH100" s="886"/>
      <c r="DI100" s="886"/>
      <c r="DJ100" s="886"/>
      <c r="DK100" s="887"/>
      <c r="DL100" s="885"/>
      <c r="DM100" s="886"/>
      <c r="DN100" s="886"/>
      <c r="DO100" s="886"/>
      <c r="DP100" s="887"/>
      <c r="DQ100" s="885"/>
      <c r="DR100" s="886"/>
      <c r="DS100" s="886"/>
      <c r="DT100" s="886"/>
      <c r="DU100" s="887"/>
      <c r="DV100" s="882"/>
      <c r="DW100" s="883"/>
      <c r="DX100" s="883"/>
      <c r="DY100" s="883"/>
      <c r="DZ100" s="888"/>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2"/>
      <c r="BT101" s="883"/>
      <c r="BU101" s="883"/>
      <c r="BV101" s="883"/>
      <c r="BW101" s="883"/>
      <c r="BX101" s="883"/>
      <c r="BY101" s="883"/>
      <c r="BZ101" s="883"/>
      <c r="CA101" s="883"/>
      <c r="CB101" s="883"/>
      <c r="CC101" s="883"/>
      <c r="CD101" s="883"/>
      <c r="CE101" s="883"/>
      <c r="CF101" s="883"/>
      <c r="CG101" s="884"/>
      <c r="CH101" s="885"/>
      <c r="CI101" s="886"/>
      <c r="CJ101" s="886"/>
      <c r="CK101" s="886"/>
      <c r="CL101" s="887"/>
      <c r="CM101" s="885"/>
      <c r="CN101" s="886"/>
      <c r="CO101" s="886"/>
      <c r="CP101" s="886"/>
      <c r="CQ101" s="887"/>
      <c r="CR101" s="885"/>
      <c r="CS101" s="886"/>
      <c r="CT101" s="886"/>
      <c r="CU101" s="886"/>
      <c r="CV101" s="887"/>
      <c r="CW101" s="885"/>
      <c r="CX101" s="886"/>
      <c r="CY101" s="886"/>
      <c r="CZ101" s="886"/>
      <c r="DA101" s="887"/>
      <c r="DB101" s="885"/>
      <c r="DC101" s="886"/>
      <c r="DD101" s="886"/>
      <c r="DE101" s="886"/>
      <c r="DF101" s="887"/>
      <c r="DG101" s="885"/>
      <c r="DH101" s="886"/>
      <c r="DI101" s="886"/>
      <c r="DJ101" s="886"/>
      <c r="DK101" s="887"/>
      <c r="DL101" s="885"/>
      <c r="DM101" s="886"/>
      <c r="DN101" s="886"/>
      <c r="DO101" s="886"/>
      <c r="DP101" s="887"/>
      <c r="DQ101" s="885"/>
      <c r="DR101" s="886"/>
      <c r="DS101" s="886"/>
      <c r="DT101" s="886"/>
      <c r="DU101" s="887"/>
      <c r="DV101" s="882"/>
      <c r="DW101" s="883"/>
      <c r="DX101" s="883"/>
      <c r="DY101" s="883"/>
      <c r="DZ101" s="888"/>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248</v>
      </c>
      <c r="BR102" s="889" t="s">
        <v>449</v>
      </c>
      <c r="BS102" s="890"/>
      <c r="BT102" s="890"/>
      <c r="BU102" s="890"/>
      <c r="BV102" s="890"/>
      <c r="BW102" s="890"/>
      <c r="BX102" s="890"/>
      <c r="BY102" s="890"/>
      <c r="BZ102" s="890"/>
      <c r="CA102" s="890"/>
      <c r="CB102" s="890"/>
      <c r="CC102" s="890"/>
      <c r="CD102" s="890"/>
      <c r="CE102" s="890"/>
      <c r="CF102" s="890"/>
      <c r="CG102" s="891"/>
      <c r="CH102" s="892"/>
      <c r="CI102" s="893"/>
      <c r="CJ102" s="893"/>
      <c r="CK102" s="893"/>
      <c r="CL102" s="894"/>
      <c r="CM102" s="892"/>
      <c r="CN102" s="893"/>
      <c r="CO102" s="893"/>
      <c r="CP102" s="893"/>
      <c r="CQ102" s="894"/>
      <c r="CR102" s="895">
        <v>1699</v>
      </c>
      <c r="CS102" s="896"/>
      <c r="CT102" s="896"/>
      <c r="CU102" s="896"/>
      <c r="CV102" s="897"/>
      <c r="CW102" s="895" t="s">
        <v>199</v>
      </c>
      <c r="CX102" s="896"/>
      <c r="CY102" s="896"/>
      <c r="CZ102" s="896"/>
      <c r="DA102" s="897"/>
      <c r="DB102" s="895">
        <v>5735</v>
      </c>
      <c r="DC102" s="896"/>
      <c r="DD102" s="896"/>
      <c r="DE102" s="896"/>
      <c r="DF102" s="897"/>
      <c r="DG102" s="895" t="s">
        <v>199</v>
      </c>
      <c r="DH102" s="896"/>
      <c r="DI102" s="896"/>
      <c r="DJ102" s="896"/>
      <c r="DK102" s="897"/>
      <c r="DL102" s="895" t="s">
        <v>199</v>
      </c>
      <c r="DM102" s="896"/>
      <c r="DN102" s="896"/>
      <c r="DO102" s="896"/>
      <c r="DP102" s="897"/>
      <c r="DQ102" s="895">
        <v>895</v>
      </c>
      <c r="DR102" s="896"/>
      <c r="DS102" s="896"/>
      <c r="DT102" s="896"/>
      <c r="DU102" s="897"/>
      <c r="DV102" s="889"/>
      <c r="DW102" s="890"/>
      <c r="DX102" s="890"/>
      <c r="DY102" s="890"/>
      <c r="DZ102" s="89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7" t="s">
        <v>471</v>
      </c>
      <c r="BR103" s="877"/>
      <c r="BS103" s="877"/>
      <c r="BT103" s="877"/>
      <c r="BU103" s="877"/>
      <c r="BV103" s="877"/>
      <c r="BW103" s="877"/>
      <c r="BX103" s="877"/>
      <c r="BY103" s="877"/>
      <c r="BZ103" s="877"/>
      <c r="CA103" s="877"/>
      <c r="CB103" s="877"/>
      <c r="CC103" s="877"/>
      <c r="CD103" s="877"/>
      <c r="CE103" s="877"/>
      <c r="CF103" s="877"/>
      <c r="CG103" s="877"/>
      <c r="CH103" s="877"/>
      <c r="CI103" s="877"/>
      <c r="CJ103" s="877"/>
      <c r="CK103" s="877"/>
      <c r="CL103" s="877"/>
      <c r="CM103" s="877"/>
      <c r="CN103" s="877"/>
      <c r="CO103" s="877"/>
      <c r="CP103" s="877"/>
      <c r="CQ103" s="877"/>
      <c r="CR103" s="877"/>
      <c r="CS103" s="877"/>
      <c r="CT103" s="877"/>
      <c r="CU103" s="877"/>
      <c r="CV103" s="877"/>
      <c r="CW103" s="877"/>
      <c r="CX103" s="877"/>
      <c r="CY103" s="877"/>
      <c r="CZ103" s="877"/>
      <c r="DA103" s="877"/>
      <c r="DB103" s="877"/>
      <c r="DC103" s="877"/>
      <c r="DD103" s="877"/>
      <c r="DE103" s="877"/>
      <c r="DF103" s="877"/>
      <c r="DG103" s="877"/>
      <c r="DH103" s="877"/>
      <c r="DI103" s="877"/>
      <c r="DJ103" s="877"/>
      <c r="DK103" s="877"/>
      <c r="DL103" s="877"/>
      <c r="DM103" s="877"/>
      <c r="DN103" s="877"/>
      <c r="DO103" s="877"/>
      <c r="DP103" s="877"/>
      <c r="DQ103" s="877"/>
      <c r="DR103" s="877"/>
      <c r="DS103" s="877"/>
      <c r="DT103" s="877"/>
      <c r="DU103" s="877"/>
      <c r="DV103" s="877"/>
      <c r="DW103" s="877"/>
      <c r="DX103" s="877"/>
      <c r="DY103" s="877"/>
      <c r="DZ103" s="8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0" t="s">
        <v>472</v>
      </c>
      <c r="BR104" s="710"/>
      <c r="BS104" s="710"/>
      <c r="BT104" s="710"/>
      <c r="BU104" s="710"/>
      <c r="BV104" s="710"/>
      <c r="BW104" s="710"/>
      <c r="BX104" s="710"/>
      <c r="BY104" s="710"/>
      <c r="BZ104" s="710"/>
      <c r="CA104" s="710"/>
      <c r="CB104" s="710"/>
      <c r="CC104" s="710"/>
      <c r="CD104" s="710"/>
      <c r="CE104" s="710"/>
      <c r="CF104" s="710"/>
      <c r="CG104" s="710"/>
      <c r="CH104" s="710"/>
      <c r="CI104" s="710"/>
      <c r="CJ104" s="710"/>
      <c r="CK104" s="710"/>
      <c r="CL104" s="710"/>
      <c r="CM104" s="710"/>
      <c r="CN104" s="710"/>
      <c r="CO104" s="710"/>
      <c r="CP104" s="710"/>
      <c r="CQ104" s="710"/>
      <c r="CR104" s="710"/>
      <c r="CS104" s="710"/>
      <c r="CT104" s="710"/>
      <c r="CU104" s="710"/>
      <c r="CV104" s="710"/>
      <c r="CW104" s="710"/>
      <c r="CX104" s="710"/>
      <c r="CY104" s="710"/>
      <c r="CZ104" s="710"/>
      <c r="DA104" s="710"/>
      <c r="DB104" s="710"/>
      <c r="DC104" s="710"/>
      <c r="DD104" s="710"/>
      <c r="DE104" s="710"/>
      <c r="DF104" s="710"/>
      <c r="DG104" s="710"/>
      <c r="DH104" s="710"/>
      <c r="DI104" s="710"/>
      <c r="DJ104" s="710"/>
      <c r="DK104" s="710"/>
      <c r="DL104" s="710"/>
      <c r="DM104" s="710"/>
      <c r="DN104" s="710"/>
      <c r="DO104" s="710"/>
      <c r="DP104" s="710"/>
      <c r="DQ104" s="710"/>
      <c r="DR104" s="710"/>
      <c r="DS104" s="710"/>
      <c r="DT104" s="710"/>
      <c r="DU104" s="710"/>
      <c r="DV104" s="710"/>
      <c r="DW104" s="710"/>
      <c r="DX104" s="710"/>
      <c r="DY104" s="710"/>
      <c r="DZ104" s="71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412</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78" t="s">
        <v>473</v>
      </c>
      <c r="B108" s="879"/>
      <c r="C108" s="879"/>
      <c r="D108" s="879"/>
      <c r="E108" s="879"/>
      <c r="F108" s="879"/>
      <c r="G108" s="879"/>
      <c r="H108" s="879"/>
      <c r="I108" s="879"/>
      <c r="J108" s="879"/>
      <c r="K108" s="879"/>
      <c r="L108" s="879"/>
      <c r="M108" s="879"/>
      <c r="N108" s="879"/>
      <c r="O108" s="879"/>
      <c r="P108" s="879"/>
      <c r="Q108" s="879"/>
      <c r="R108" s="879"/>
      <c r="S108" s="879"/>
      <c r="T108" s="879"/>
      <c r="U108" s="879"/>
      <c r="V108" s="879"/>
      <c r="W108" s="879"/>
      <c r="X108" s="879"/>
      <c r="Y108" s="879"/>
      <c r="Z108" s="879"/>
      <c r="AA108" s="879"/>
      <c r="AB108" s="879"/>
      <c r="AC108" s="879"/>
      <c r="AD108" s="879"/>
      <c r="AE108" s="879"/>
      <c r="AF108" s="879"/>
      <c r="AG108" s="879"/>
      <c r="AH108" s="879"/>
      <c r="AI108" s="879"/>
      <c r="AJ108" s="879"/>
      <c r="AK108" s="879"/>
      <c r="AL108" s="879"/>
      <c r="AM108" s="879"/>
      <c r="AN108" s="879"/>
      <c r="AO108" s="879"/>
      <c r="AP108" s="879"/>
      <c r="AQ108" s="879"/>
      <c r="AR108" s="879"/>
      <c r="AS108" s="879"/>
      <c r="AT108" s="880"/>
      <c r="AU108" s="878" t="s">
        <v>200</v>
      </c>
      <c r="AV108" s="879"/>
      <c r="AW108" s="879"/>
      <c r="AX108" s="879"/>
      <c r="AY108" s="879"/>
      <c r="AZ108" s="879"/>
      <c r="BA108" s="879"/>
      <c r="BB108" s="879"/>
      <c r="BC108" s="879"/>
      <c r="BD108" s="879"/>
      <c r="BE108" s="879"/>
      <c r="BF108" s="879"/>
      <c r="BG108" s="879"/>
      <c r="BH108" s="879"/>
      <c r="BI108" s="879"/>
      <c r="BJ108" s="879"/>
      <c r="BK108" s="879"/>
      <c r="BL108" s="879"/>
      <c r="BM108" s="879"/>
      <c r="BN108" s="879"/>
      <c r="BO108" s="879"/>
      <c r="BP108" s="879"/>
      <c r="BQ108" s="879"/>
      <c r="BR108" s="879"/>
      <c r="BS108" s="879"/>
      <c r="BT108" s="879"/>
      <c r="BU108" s="879"/>
      <c r="BV108" s="879"/>
      <c r="BW108" s="879"/>
      <c r="BX108" s="879"/>
      <c r="BY108" s="879"/>
      <c r="BZ108" s="879"/>
      <c r="CA108" s="879"/>
      <c r="CB108" s="879"/>
      <c r="CC108" s="879"/>
      <c r="CD108" s="879"/>
      <c r="CE108" s="879"/>
      <c r="CF108" s="879"/>
      <c r="CG108" s="879"/>
      <c r="CH108" s="879"/>
      <c r="CI108" s="879"/>
      <c r="CJ108" s="879"/>
      <c r="CK108" s="879"/>
      <c r="CL108" s="879"/>
      <c r="CM108" s="879"/>
      <c r="CN108" s="879"/>
      <c r="CO108" s="879"/>
      <c r="CP108" s="879"/>
      <c r="CQ108" s="879"/>
      <c r="CR108" s="879"/>
      <c r="CS108" s="879"/>
      <c r="CT108" s="879"/>
      <c r="CU108" s="879"/>
      <c r="CV108" s="879"/>
      <c r="CW108" s="879"/>
      <c r="CX108" s="879"/>
      <c r="CY108" s="879"/>
      <c r="CZ108" s="879"/>
      <c r="DA108" s="879"/>
      <c r="DB108" s="879"/>
      <c r="DC108" s="879"/>
      <c r="DD108" s="879"/>
      <c r="DE108" s="879"/>
      <c r="DF108" s="879"/>
      <c r="DG108" s="879"/>
      <c r="DH108" s="879"/>
      <c r="DI108" s="879"/>
      <c r="DJ108" s="879"/>
      <c r="DK108" s="879"/>
      <c r="DL108" s="879"/>
      <c r="DM108" s="879"/>
      <c r="DN108" s="879"/>
      <c r="DO108" s="879"/>
      <c r="DP108" s="879"/>
      <c r="DQ108" s="879"/>
      <c r="DR108" s="879"/>
      <c r="DS108" s="879"/>
      <c r="DT108" s="879"/>
      <c r="DU108" s="879"/>
      <c r="DV108" s="879"/>
      <c r="DW108" s="879"/>
      <c r="DX108" s="879"/>
      <c r="DY108" s="879"/>
      <c r="DZ108" s="880"/>
    </row>
    <row r="109" spans="1:131" s="48" customFormat="1" ht="26.25" customHeight="1" x14ac:dyDescent="0.2">
      <c r="A109" s="849" t="s">
        <v>474</v>
      </c>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1"/>
      <c r="AA109" s="852" t="s">
        <v>475</v>
      </c>
      <c r="AB109" s="850"/>
      <c r="AC109" s="850"/>
      <c r="AD109" s="850"/>
      <c r="AE109" s="851"/>
      <c r="AF109" s="852" t="s">
        <v>476</v>
      </c>
      <c r="AG109" s="850"/>
      <c r="AH109" s="850"/>
      <c r="AI109" s="850"/>
      <c r="AJ109" s="851"/>
      <c r="AK109" s="852" t="s">
        <v>384</v>
      </c>
      <c r="AL109" s="850"/>
      <c r="AM109" s="850"/>
      <c r="AN109" s="850"/>
      <c r="AO109" s="851"/>
      <c r="AP109" s="852" t="s">
        <v>477</v>
      </c>
      <c r="AQ109" s="850"/>
      <c r="AR109" s="850"/>
      <c r="AS109" s="850"/>
      <c r="AT109" s="853"/>
      <c r="AU109" s="849" t="s">
        <v>474</v>
      </c>
      <c r="AV109" s="850"/>
      <c r="AW109" s="850"/>
      <c r="AX109" s="850"/>
      <c r="AY109" s="850"/>
      <c r="AZ109" s="850"/>
      <c r="BA109" s="850"/>
      <c r="BB109" s="850"/>
      <c r="BC109" s="850"/>
      <c r="BD109" s="850"/>
      <c r="BE109" s="850"/>
      <c r="BF109" s="850"/>
      <c r="BG109" s="850"/>
      <c r="BH109" s="850"/>
      <c r="BI109" s="850"/>
      <c r="BJ109" s="850"/>
      <c r="BK109" s="850"/>
      <c r="BL109" s="850"/>
      <c r="BM109" s="850"/>
      <c r="BN109" s="850"/>
      <c r="BO109" s="850"/>
      <c r="BP109" s="851"/>
      <c r="BQ109" s="852" t="s">
        <v>475</v>
      </c>
      <c r="BR109" s="850"/>
      <c r="BS109" s="850"/>
      <c r="BT109" s="850"/>
      <c r="BU109" s="851"/>
      <c r="BV109" s="852" t="s">
        <v>476</v>
      </c>
      <c r="BW109" s="850"/>
      <c r="BX109" s="850"/>
      <c r="BY109" s="850"/>
      <c r="BZ109" s="851"/>
      <c r="CA109" s="852" t="s">
        <v>384</v>
      </c>
      <c r="CB109" s="850"/>
      <c r="CC109" s="850"/>
      <c r="CD109" s="850"/>
      <c r="CE109" s="851"/>
      <c r="CF109" s="881" t="s">
        <v>477</v>
      </c>
      <c r="CG109" s="881"/>
      <c r="CH109" s="881"/>
      <c r="CI109" s="881"/>
      <c r="CJ109" s="881"/>
      <c r="CK109" s="852" t="s">
        <v>95</v>
      </c>
      <c r="CL109" s="850"/>
      <c r="CM109" s="850"/>
      <c r="CN109" s="850"/>
      <c r="CO109" s="850"/>
      <c r="CP109" s="850"/>
      <c r="CQ109" s="850"/>
      <c r="CR109" s="850"/>
      <c r="CS109" s="850"/>
      <c r="CT109" s="850"/>
      <c r="CU109" s="850"/>
      <c r="CV109" s="850"/>
      <c r="CW109" s="850"/>
      <c r="CX109" s="850"/>
      <c r="CY109" s="850"/>
      <c r="CZ109" s="850"/>
      <c r="DA109" s="850"/>
      <c r="DB109" s="850"/>
      <c r="DC109" s="850"/>
      <c r="DD109" s="850"/>
      <c r="DE109" s="850"/>
      <c r="DF109" s="851"/>
      <c r="DG109" s="852" t="s">
        <v>475</v>
      </c>
      <c r="DH109" s="850"/>
      <c r="DI109" s="850"/>
      <c r="DJ109" s="850"/>
      <c r="DK109" s="851"/>
      <c r="DL109" s="852" t="s">
        <v>476</v>
      </c>
      <c r="DM109" s="850"/>
      <c r="DN109" s="850"/>
      <c r="DO109" s="850"/>
      <c r="DP109" s="851"/>
      <c r="DQ109" s="852" t="s">
        <v>384</v>
      </c>
      <c r="DR109" s="850"/>
      <c r="DS109" s="850"/>
      <c r="DT109" s="850"/>
      <c r="DU109" s="851"/>
      <c r="DV109" s="852" t="s">
        <v>477</v>
      </c>
      <c r="DW109" s="850"/>
      <c r="DX109" s="850"/>
      <c r="DY109" s="850"/>
      <c r="DZ109" s="853"/>
    </row>
    <row r="110" spans="1:131" s="48" customFormat="1" ht="26.25" customHeight="1" x14ac:dyDescent="0.2">
      <c r="A110" s="760" t="s">
        <v>322</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53">
        <v>3813524</v>
      </c>
      <c r="AB110" s="754"/>
      <c r="AC110" s="754"/>
      <c r="AD110" s="754"/>
      <c r="AE110" s="755"/>
      <c r="AF110" s="756">
        <v>4453779</v>
      </c>
      <c r="AG110" s="754"/>
      <c r="AH110" s="754"/>
      <c r="AI110" s="754"/>
      <c r="AJ110" s="755"/>
      <c r="AK110" s="756">
        <v>4533639</v>
      </c>
      <c r="AL110" s="754"/>
      <c r="AM110" s="754"/>
      <c r="AN110" s="754"/>
      <c r="AO110" s="755"/>
      <c r="AP110" s="854">
        <v>26.3</v>
      </c>
      <c r="AQ110" s="855"/>
      <c r="AR110" s="855"/>
      <c r="AS110" s="855"/>
      <c r="AT110" s="856"/>
      <c r="AU110" s="857" t="s">
        <v>122</v>
      </c>
      <c r="AV110" s="858"/>
      <c r="AW110" s="858"/>
      <c r="AX110" s="858"/>
      <c r="AY110" s="858"/>
      <c r="AZ110" s="813" t="s">
        <v>478</v>
      </c>
      <c r="BA110" s="761"/>
      <c r="BB110" s="761"/>
      <c r="BC110" s="761"/>
      <c r="BD110" s="761"/>
      <c r="BE110" s="761"/>
      <c r="BF110" s="761"/>
      <c r="BG110" s="761"/>
      <c r="BH110" s="761"/>
      <c r="BI110" s="761"/>
      <c r="BJ110" s="761"/>
      <c r="BK110" s="761"/>
      <c r="BL110" s="761"/>
      <c r="BM110" s="761"/>
      <c r="BN110" s="761"/>
      <c r="BO110" s="761"/>
      <c r="BP110" s="762"/>
      <c r="BQ110" s="814">
        <v>39380540</v>
      </c>
      <c r="BR110" s="815"/>
      <c r="BS110" s="815"/>
      <c r="BT110" s="815"/>
      <c r="BU110" s="815"/>
      <c r="BV110" s="815">
        <v>45553806</v>
      </c>
      <c r="BW110" s="815"/>
      <c r="BX110" s="815"/>
      <c r="BY110" s="815"/>
      <c r="BZ110" s="815"/>
      <c r="CA110" s="815">
        <v>44132493</v>
      </c>
      <c r="CB110" s="815"/>
      <c r="CC110" s="815"/>
      <c r="CD110" s="815"/>
      <c r="CE110" s="815"/>
      <c r="CF110" s="839">
        <v>256.3</v>
      </c>
      <c r="CG110" s="840"/>
      <c r="CH110" s="840"/>
      <c r="CI110" s="840"/>
      <c r="CJ110" s="840"/>
      <c r="CK110" s="863" t="s">
        <v>379</v>
      </c>
      <c r="CL110" s="704"/>
      <c r="CM110" s="813" t="s">
        <v>61</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814">
        <v>87142</v>
      </c>
      <c r="DH110" s="815"/>
      <c r="DI110" s="815"/>
      <c r="DJ110" s="815"/>
      <c r="DK110" s="815"/>
      <c r="DL110" s="815">
        <v>60350</v>
      </c>
      <c r="DM110" s="815"/>
      <c r="DN110" s="815"/>
      <c r="DO110" s="815"/>
      <c r="DP110" s="815"/>
      <c r="DQ110" s="815">
        <v>31058</v>
      </c>
      <c r="DR110" s="815"/>
      <c r="DS110" s="815"/>
      <c r="DT110" s="815"/>
      <c r="DU110" s="815"/>
      <c r="DV110" s="816">
        <v>0.2</v>
      </c>
      <c r="DW110" s="816"/>
      <c r="DX110" s="816"/>
      <c r="DY110" s="816"/>
      <c r="DZ110" s="817"/>
    </row>
    <row r="111" spans="1:131" s="48" customFormat="1" ht="26.25" customHeight="1" x14ac:dyDescent="0.2">
      <c r="A111" s="709" t="s">
        <v>454</v>
      </c>
      <c r="B111" s="710"/>
      <c r="C111" s="710"/>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876"/>
      <c r="AA111" s="714" t="s">
        <v>199</v>
      </c>
      <c r="AB111" s="715"/>
      <c r="AC111" s="715"/>
      <c r="AD111" s="715"/>
      <c r="AE111" s="716"/>
      <c r="AF111" s="717" t="s">
        <v>199</v>
      </c>
      <c r="AG111" s="715"/>
      <c r="AH111" s="715"/>
      <c r="AI111" s="715"/>
      <c r="AJ111" s="716"/>
      <c r="AK111" s="717" t="s">
        <v>199</v>
      </c>
      <c r="AL111" s="715"/>
      <c r="AM111" s="715"/>
      <c r="AN111" s="715"/>
      <c r="AO111" s="716"/>
      <c r="AP111" s="786" t="s">
        <v>199</v>
      </c>
      <c r="AQ111" s="787"/>
      <c r="AR111" s="787"/>
      <c r="AS111" s="787"/>
      <c r="AT111" s="788"/>
      <c r="AU111" s="859"/>
      <c r="AV111" s="860"/>
      <c r="AW111" s="860"/>
      <c r="AX111" s="860"/>
      <c r="AY111" s="860"/>
      <c r="AZ111" s="785" t="s">
        <v>479</v>
      </c>
      <c r="BA111" s="722"/>
      <c r="BB111" s="722"/>
      <c r="BC111" s="722"/>
      <c r="BD111" s="722"/>
      <c r="BE111" s="722"/>
      <c r="BF111" s="722"/>
      <c r="BG111" s="722"/>
      <c r="BH111" s="722"/>
      <c r="BI111" s="722"/>
      <c r="BJ111" s="722"/>
      <c r="BK111" s="722"/>
      <c r="BL111" s="722"/>
      <c r="BM111" s="722"/>
      <c r="BN111" s="722"/>
      <c r="BO111" s="722"/>
      <c r="BP111" s="723"/>
      <c r="BQ111" s="789">
        <v>102142</v>
      </c>
      <c r="BR111" s="790"/>
      <c r="BS111" s="790"/>
      <c r="BT111" s="790"/>
      <c r="BU111" s="790"/>
      <c r="BV111" s="790">
        <v>67850</v>
      </c>
      <c r="BW111" s="790"/>
      <c r="BX111" s="790"/>
      <c r="BY111" s="790"/>
      <c r="BZ111" s="790"/>
      <c r="CA111" s="790">
        <v>31058</v>
      </c>
      <c r="CB111" s="790"/>
      <c r="CC111" s="790"/>
      <c r="CD111" s="790"/>
      <c r="CE111" s="790"/>
      <c r="CF111" s="847">
        <v>0.2</v>
      </c>
      <c r="CG111" s="848"/>
      <c r="CH111" s="848"/>
      <c r="CI111" s="848"/>
      <c r="CJ111" s="848"/>
      <c r="CK111" s="864"/>
      <c r="CL111" s="706"/>
      <c r="CM111" s="785" t="s">
        <v>141</v>
      </c>
      <c r="CN111" s="722"/>
      <c r="CO111" s="722"/>
      <c r="CP111" s="722"/>
      <c r="CQ111" s="722"/>
      <c r="CR111" s="722"/>
      <c r="CS111" s="722"/>
      <c r="CT111" s="722"/>
      <c r="CU111" s="722"/>
      <c r="CV111" s="722"/>
      <c r="CW111" s="722"/>
      <c r="CX111" s="722"/>
      <c r="CY111" s="722"/>
      <c r="CZ111" s="722"/>
      <c r="DA111" s="722"/>
      <c r="DB111" s="722"/>
      <c r="DC111" s="722"/>
      <c r="DD111" s="722"/>
      <c r="DE111" s="722"/>
      <c r="DF111" s="723"/>
      <c r="DG111" s="789" t="s">
        <v>199</v>
      </c>
      <c r="DH111" s="790"/>
      <c r="DI111" s="790"/>
      <c r="DJ111" s="790"/>
      <c r="DK111" s="790"/>
      <c r="DL111" s="790" t="s">
        <v>199</v>
      </c>
      <c r="DM111" s="790"/>
      <c r="DN111" s="790"/>
      <c r="DO111" s="790"/>
      <c r="DP111" s="790"/>
      <c r="DQ111" s="790" t="s">
        <v>199</v>
      </c>
      <c r="DR111" s="790"/>
      <c r="DS111" s="790"/>
      <c r="DT111" s="790"/>
      <c r="DU111" s="790"/>
      <c r="DV111" s="791" t="s">
        <v>199</v>
      </c>
      <c r="DW111" s="791"/>
      <c r="DX111" s="791"/>
      <c r="DY111" s="791"/>
      <c r="DZ111" s="792"/>
    </row>
    <row r="112" spans="1:131" s="48" customFormat="1" ht="26.25" customHeight="1" x14ac:dyDescent="0.2">
      <c r="A112" s="693" t="s">
        <v>156</v>
      </c>
      <c r="B112" s="694"/>
      <c r="C112" s="722" t="s">
        <v>481</v>
      </c>
      <c r="D112" s="722"/>
      <c r="E112" s="722"/>
      <c r="F112" s="722"/>
      <c r="G112" s="722"/>
      <c r="H112" s="722"/>
      <c r="I112" s="722"/>
      <c r="J112" s="722"/>
      <c r="K112" s="722"/>
      <c r="L112" s="722"/>
      <c r="M112" s="722"/>
      <c r="N112" s="722"/>
      <c r="O112" s="722"/>
      <c r="P112" s="722"/>
      <c r="Q112" s="722"/>
      <c r="R112" s="722"/>
      <c r="S112" s="722"/>
      <c r="T112" s="722"/>
      <c r="U112" s="722"/>
      <c r="V112" s="722"/>
      <c r="W112" s="722"/>
      <c r="X112" s="722"/>
      <c r="Y112" s="722"/>
      <c r="Z112" s="723"/>
      <c r="AA112" s="714" t="s">
        <v>199</v>
      </c>
      <c r="AB112" s="715"/>
      <c r="AC112" s="715"/>
      <c r="AD112" s="715"/>
      <c r="AE112" s="716"/>
      <c r="AF112" s="717" t="s">
        <v>199</v>
      </c>
      <c r="AG112" s="715"/>
      <c r="AH112" s="715"/>
      <c r="AI112" s="715"/>
      <c r="AJ112" s="716"/>
      <c r="AK112" s="717" t="s">
        <v>199</v>
      </c>
      <c r="AL112" s="715"/>
      <c r="AM112" s="715"/>
      <c r="AN112" s="715"/>
      <c r="AO112" s="716"/>
      <c r="AP112" s="786" t="s">
        <v>199</v>
      </c>
      <c r="AQ112" s="787"/>
      <c r="AR112" s="787"/>
      <c r="AS112" s="787"/>
      <c r="AT112" s="788"/>
      <c r="AU112" s="859"/>
      <c r="AV112" s="860"/>
      <c r="AW112" s="860"/>
      <c r="AX112" s="860"/>
      <c r="AY112" s="860"/>
      <c r="AZ112" s="785" t="s">
        <v>263</v>
      </c>
      <c r="BA112" s="722"/>
      <c r="BB112" s="722"/>
      <c r="BC112" s="722"/>
      <c r="BD112" s="722"/>
      <c r="BE112" s="722"/>
      <c r="BF112" s="722"/>
      <c r="BG112" s="722"/>
      <c r="BH112" s="722"/>
      <c r="BI112" s="722"/>
      <c r="BJ112" s="722"/>
      <c r="BK112" s="722"/>
      <c r="BL112" s="722"/>
      <c r="BM112" s="722"/>
      <c r="BN112" s="722"/>
      <c r="BO112" s="722"/>
      <c r="BP112" s="723"/>
      <c r="BQ112" s="789">
        <v>10340588</v>
      </c>
      <c r="BR112" s="790"/>
      <c r="BS112" s="790"/>
      <c r="BT112" s="790"/>
      <c r="BU112" s="790"/>
      <c r="BV112" s="790">
        <v>6477647</v>
      </c>
      <c r="BW112" s="790"/>
      <c r="BX112" s="790"/>
      <c r="BY112" s="790"/>
      <c r="BZ112" s="790"/>
      <c r="CA112" s="790">
        <v>6342750</v>
      </c>
      <c r="CB112" s="790"/>
      <c r="CC112" s="790"/>
      <c r="CD112" s="790"/>
      <c r="CE112" s="790"/>
      <c r="CF112" s="847">
        <v>36.799999999999997</v>
      </c>
      <c r="CG112" s="848"/>
      <c r="CH112" s="848"/>
      <c r="CI112" s="848"/>
      <c r="CJ112" s="848"/>
      <c r="CK112" s="864"/>
      <c r="CL112" s="706"/>
      <c r="CM112" s="785" t="s">
        <v>390</v>
      </c>
      <c r="CN112" s="722"/>
      <c r="CO112" s="722"/>
      <c r="CP112" s="722"/>
      <c r="CQ112" s="722"/>
      <c r="CR112" s="722"/>
      <c r="CS112" s="722"/>
      <c r="CT112" s="722"/>
      <c r="CU112" s="722"/>
      <c r="CV112" s="722"/>
      <c r="CW112" s="722"/>
      <c r="CX112" s="722"/>
      <c r="CY112" s="722"/>
      <c r="CZ112" s="722"/>
      <c r="DA112" s="722"/>
      <c r="DB112" s="722"/>
      <c r="DC112" s="722"/>
      <c r="DD112" s="722"/>
      <c r="DE112" s="722"/>
      <c r="DF112" s="723"/>
      <c r="DG112" s="789" t="s">
        <v>199</v>
      </c>
      <c r="DH112" s="790"/>
      <c r="DI112" s="790"/>
      <c r="DJ112" s="790"/>
      <c r="DK112" s="790"/>
      <c r="DL112" s="790" t="s">
        <v>199</v>
      </c>
      <c r="DM112" s="790"/>
      <c r="DN112" s="790"/>
      <c r="DO112" s="790"/>
      <c r="DP112" s="790"/>
      <c r="DQ112" s="790" t="s">
        <v>199</v>
      </c>
      <c r="DR112" s="790"/>
      <c r="DS112" s="790"/>
      <c r="DT112" s="790"/>
      <c r="DU112" s="790"/>
      <c r="DV112" s="791" t="s">
        <v>199</v>
      </c>
      <c r="DW112" s="791"/>
      <c r="DX112" s="791"/>
      <c r="DY112" s="791"/>
      <c r="DZ112" s="792"/>
    </row>
    <row r="113" spans="1:130" s="48" customFormat="1" ht="26.25" customHeight="1" x14ac:dyDescent="0.2">
      <c r="A113" s="695"/>
      <c r="B113" s="696"/>
      <c r="C113" s="722" t="s">
        <v>483</v>
      </c>
      <c r="D113" s="722"/>
      <c r="E113" s="722"/>
      <c r="F113" s="722"/>
      <c r="G113" s="722"/>
      <c r="H113" s="722"/>
      <c r="I113" s="722"/>
      <c r="J113" s="722"/>
      <c r="K113" s="722"/>
      <c r="L113" s="722"/>
      <c r="M113" s="722"/>
      <c r="N113" s="722"/>
      <c r="O113" s="722"/>
      <c r="P113" s="722"/>
      <c r="Q113" s="722"/>
      <c r="R113" s="722"/>
      <c r="S113" s="722"/>
      <c r="T113" s="722"/>
      <c r="U113" s="722"/>
      <c r="V113" s="722"/>
      <c r="W113" s="722"/>
      <c r="X113" s="722"/>
      <c r="Y113" s="722"/>
      <c r="Z113" s="723"/>
      <c r="AA113" s="714">
        <v>958509</v>
      </c>
      <c r="AB113" s="715"/>
      <c r="AC113" s="715"/>
      <c r="AD113" s="715"/>
      <c r="AE113" s="716"/>
      <c r="AF113" s="717">
        <v>721996</v>
      </c>
      <c r="AG113" s="715"/>
      <c r="AH113" s="715"/>
      <c r="AI113" s="715"/>
      <c r="AJ113" s="716"/>
      <c r="AK113" s="717">
        <v>715712</v>
      </c>
      <c r="AL113" s="715"/>
      <c r="AM113" s="715"/>
      <c r="AN113" s="715"/>
      <c r="AO113" s="716"/>
      <c r="AP113" s="786">
        <v>4.2</v>
      </c>
      <c r="AQ113" s="787"/>
      <c r="AR113" s="787"/>
      <c r="AS113" s="787"/>
      <c r="AT113" s="788"/>
      <c r="AU113" s="859"/>
      <c r="AV113" s="860"/>
      <c r="AW113" s="860"/>
      <c r="AX113" s="860"/>
      <c r="AY113" s="860"/>
      <c r="AZ113" s="785" t="s">
        <v>203</v>
      </c>
      <c r="BA113" s="722"/>
      <c r="BB113" s="722"/>
      <c r="BC113" s="722"/>
      <c r="BD113" s="722"/>
      <c r="BE113" s="722"/>
      <c r="BF113" s="722"/>
      <c r="BG113" s="722"/>
      <c r="BH113" s="722"/>
      <c r="BI113" s="722"/>
      <c r="BJ113" s="722"/>
      <c r="BK113" s="722"/>
      <c r="BL113" s="722"/>
      <c r="BM113" s="722"/>
      <c r="BN113" s="722"/>
      <c r="BO113" s="722"/>
      <c r="BP113" s="723"/>
      <c r="BQ113" s="789">
        <v>526947</v>
      </c>
      <c r="BR113" s="790"/>
      <c r="BS113" s="790"/>
      <c r="BT113" s="790"/>
      <c r="BU113" s="790"/>
      <c r="BV113" s="790">
        <v>549537</v>
      </c>
      <c r="BW113" s="790"/>
      <c r="BX113" s="790"/>
      <c r="BY113" s="790"/>
      <c r="BZ113" s="790"/>
      <c r="CA113" s="790">
        <v>573899</v>
      </c>
      <c r="CB113" s="790"/>
      <c r="CC113" s="790"/>
      <c r="CD113" s="790"/>
      <c r="CE113" s="790"/>
      <c r="CF113" s="847">
        <v>3.3</v>
      </c>
      <c r="CG113" s="848"/>
      <c r="CH113" s="848"/>
      <c r="CI113" s="848"/>
      <c r="CJ113" s="848"/>
      <c r="CK113" s="864"/>
      <c r="CL113" s="706"/>
      <c r="CM113" s="785" t="s">
        <v>401</v>
      </c>
      <c r="CN113" s="722"/>
      <c r="CO113" s="722"/>
      <c r="CP113" s="722"/>
      <c r="CQ113" s="722"/>
      <c r="CR113" s="722"/>
      <c r="CS113" s="722"/>
      <c r="CT113" s="722"/>
      <c r="CU113" s="722"/>
      <c r="CV113" s="722"/>
      <c r="CW113" s="722"/>
      <c r="CX113" s="722"/>
      <c r="CY113" s="722"/>
      <c r="CZ113" s="722"/>
      <c r="DA113" s="722"/>
      <c r="DB113" s="722"/>
      <c r="DC113" s="722"/>
      <c r="DD113" s="722"/>
      <c r="DE113" s="722"/>
      <c r="DF113" s="723"/>
      <c r="DG113" s="714" t="s">
        <v>199</v>
      </c>
      <c r="DH113" s="715"/>
      <c r="DI113" s="715"/>
      <c r="DJ113" s="715"/>
      <c r="DK113" s="716"/>
      <c r="DL113" s="717" t="s">
        <v>199</v>
      </c>
      <c r="DM113" s="715"/>
      <c r="DN113" s="715"/>
      <c r="DO113" s="715"/>
      <c r="DP113" s="716"/>
      <c r="DQ113" s="717" t="s">
        <v>199</v>
      </c>
      <c r="DR113" s="715"/>
      <c r="DS113" s="715"/>
      <c r="DT113" s="715"/>
      <c r="DU113" s="716"/>
      <c r="DV113" s="786" t="s">
        <v>199</v>
      </c>
      <c r="DW113" s="787"/>
      <c r="DX113" s="787"/>
      <c r="DY113" s="787"/>
      <c r="DZ113" s="788"/>
    </row>
    <row r="114" spans="1:130" s="48" customFormat="1" ht="26.25" customHeight="1" x14ac:dyDescent="0.2">
      <c r="A114" s="695"/>
      <c r="B114" s="696"/>
      <c r="C114" s="722" t="s">
        <v>484</v>
      </c>
      <c r="D114" s="722"/>
      <c r="E114" s="722"/>
      <c r="F114" s="722"/>
      <c r="G114" s="722"/>
      <c r="H114" s="722"/>
      <c r="I114" s="722"/>
      <c r="J114" s="722"/>
      <c r="K114" s="722"/>
      <c r="L114" s="722"/>
      <c r="M114" s="722"/>
      <c r="N114" s="722"/>
      <c r="O114" s="722"/>
      <c r="P114" s="722"/>
      <c r="Q114" s="722"/>
      <c r="R114" s="722"/>
      <c r="S114" s="722"/>
      <c r="T114" s="722"/>
      <c r="U114" s="722"/>
      <c r="V114" s="722"/>
      <c r="W114" s="722"/>
      <c r="X114" s="722"/>
      <c r="Y114" s="722"/>
      <c r="Z114" s="723"/>
      <c r="AA114" s="714">
        <v>74215</v>
      </c>
      <c r="AB114" s="715"/>
      <c r="AC114" s="715"/>
      <c r="AD114" s="715"/>
      <c r="AE114" s="716"/>
      <c r="AF114" s="717">
        <v>87525</v>
      </c>
      <c r="AG114" s="715"/>
      <c r="AH114" s="715"/>
      <c r="AI114" s="715"/>
      <c r="AJ114" s="716"/>
      <c r="AK114" s="717">
        <v>120707</v>
      </c>
      <c r="AL114" s="715"/>
      <c r="AM114" s="715"/>
      <c r="AN114" s="715"/>
      <c r="AO114" s="716"/>
      <c r="AP114" s="786">
        <v>0.7</v>
      </c>
      <c r="AQ114" s="787"/>
      <c r="AR114" s="787"/>
      <c r="AS114" s="787"/>
      <c r="AT114" s="788"/>
      <c r="AU114" s="859"/>
      <c r="AV114" s="860"/>
      <c r="AW114" s="860"/>
      <c r="AX114" s="860"/>
      <c r="AY114" s="860"/>
      <c r="AZ114" s="785" t="s">
        <v>485</v>
      </c>
      <c r="BA114" s="722"/>
      <c r="BB114" s="722"/>
      <c r="BC114" s="722"/>
      <c r="BD114" s="722"/>
      <c r="BE114" s="722"/>
      <c r="BF114" s="722"/>
      <c r="BG114" s="722"/>
      <c r="BH114" s="722"/>
      <c r="BI114" s="722"/>
      <c r="BJ114" s="722"/>
      <c r="BK114" s="722"/>
      <c r="BL114" s="722"/>
      <c r="BM114" s="722"/>
      <c r="BN114" s="722"/>
      <c r="BO114" s="722"/>
      <c r="BP114" s="723"/>
      <c r="BQ114" s="789">
        <v>5560560</v>
      </c>
      <c r="BR114" s="790"/>
      <c r="BS114" s="790"/>
      <c r="BT114" s="790"/>
      <c r="BU114" s="790"/>
      <c r="BV114" s="790">
        <v>5471354</v>
      </c>
      <c r="BW114" s="790"/>
      <c r="BX114" s="790"/>
      <c r="BY114" s="790"/>
      <c r="BZ114" s="790"/>
      <c r="CA114" s="790">
        <v>5114037</v>
      </c>
      <c r="CB114" s="790"/>
      <c r="CC114" s="790"/>
      <c r="CD114" s="790"/>
      <c r="CE114" s="790"/>
      <c r="CF114" s="847">
        <v>29.7</v>
      </c>
      <c r="CG114" s="848"/>
      <c r="CH114" s="848"/>
      <c r="CI114" s="848"/>
      <c r="CJ114" s="848"/>
      <c r="CK114" s="864"/>
      <c r="CL114" s="706"/>
      <c r="CM114" s="785" t="s">
        <v>153</v>
      </c>
      <c r="CN114" s="722"/>
      <c r="CO114" s="722"/>
      <c r="CP114" s="722"/>
      <c r="CQ114" s="722"/>
      <c r="CR114" s="722"/>
      <c r="CS114" s="722"/>
      <c r="CT114" s="722"/>
      <c r="CU114" s="722"/>
      <c r="CV114" s="722"/>
      <c r="CW114" s="722"/>
      <c r="CX114" s="722"/>
      <c r="CY114" s="722"/>
      <c r="CZ114" s="722"/>
      <c r="DA114" s="722"/>
      <c r="DB114" s="722"/>
      <c r="DC114" s="722"/>
      <c r="DD114" s="722"/>
      <c r="DE114" s="722"/>
      <c r="DF114" s="723"/>
      <c r="DG114" s="714" t="s">
        <v>199</v>
      </c>
      <c r="DH114" s="715"/>
      <c r="DI114" s="715"/>
      <c r="DJ114" s="715"/>
      <c r="DK114" s="716"/>
      <c r="DL114" s="717" t="s">
        <v>199</v>
      </c>
      <c r="DM114" s="715"/>
      <c r="DN114" s="715"/>
      <c r="DO114" s="715"/>
      <c r="DP114" s="716"/>
      <c r="DQ114" s="717" t="s">
        <v>199</v>
      </c>
      <c r="DR114" s="715"/>
      <c r="DS114" s="715"/>
      <c r="DT114" s="715"/>
      <c r="DU114" s="716"/>
      <c r="DV114" s="786" t="s">
        <v>199</v>
      </c>
      <c r="DW114" s="787"/>
      <c r="DX114" s="787"/>
      <c r="DY114" s="787"/>
      <c r="DZ114" s="788"/>
    </row>
    <row r="115" spans="1:130" s="48" customFormat="1" ht="26.25" customHeight="1" x14ac:dyDescent="0.2">
      <c r="A115" s="695"/>
      <c r="B115" s="696"/>
      <c r="C115" s="722" t="s">
        <v>367</v>
      </c>
      <c r="D115" s="722"/>
      <c r="E115" s="722"/>
      <c r="F115" s="722"/>
      <c r="G115" s="722"/>
      <c r="H115" s="722"/>
      <c r="I115" s="722"/>
      <c r="J115" s="722"/>
      <c r="K115" s="722"/>
      <c r="L115" s="722"/>
      <c r="M115" s="722"/>
      <c r="N115" s="722"/>
      <c r="O115" s="722"/>
      <c r="P115" s="722"/>
      <c r="Q115" s="722"/>
      <c r="R115" s="722"/>
      <c r="S115" s="722"/>
      <c r="T115" s="722"/>
      <c r="U115" s="722"/>
      <c r="V115" s="722"/>
      <c r="W115" s="722"/>
      <c r="X115" s="722"/>
      <c r="Y115" s="722"/>
      <c r="Z115" s="723"/>
      <c r="AA115" s="714">
        <v>35869</v>
      </c>
      <c r="AB115" s="715"/>
      <c r="AC115" s="715"/>
      <c r="AD115" s="715"/>
      <c r="AE115" s="716"/>
      <c r="AF115" s="717">
        <v>36737</v>
      </c>
      <c r="AG115" s="715"/>
      <c r="AH115" s="715"/>
      <c r="AI115" s="715"/>
      <c r="AJ115" s="716"/>
      <c r="AK115" s="717">
        <v>36792</v>
      </c>
      <c r="AL115" s="715"/>
      <c r="AM115" s="715"/>
      <c r="AN115" s="715"/>
      <c r="AO115" s="716"/>
      <c r="AP115" s="786">
        <v>0.2</v>
      </c>
      <c r="AQ115" s="787"/>
      <c r="AR115" s="787"/>
      <c r="AS115" s="787"/>
      <c r="AT115" s="788"/>
      <c r="AU115" s="859"/>
      <c r="AV115" s="860"/>
      <c r="AW115" s="860"/>
      <c r="AX115" s="860"/>
      <c r="AY115" s="860"/>
      <c r="AZ115" s="785" t="s">
        <v>339</v>
      </c>
      <c r="BA115" s="722"/>
      <c r="BB115" s="722"/>
      <c r="BC115" s="722"/>
      <c r="BD115" s="722"/>
      <c r="BE115" s="722"/>
      <c r="BF115" s="722"/>
      <c r="BG115" s="722"/>
      <c r="BH115" s="722"/>
      <c r="BI115" s="722"/>
      <c r="BJ115" s="722"/>
      <c r="BK115" s="722"/>
      <c r="BL115" s="722"/>
      <c r="BM115" s="722"/>
      <c r="BN115" s="722"/>
      <c r="BO115" s="722"/>
      <c r="BP115" s="723"/>
      <c r="BQ115" s="789">
        <v>1019</v>
      </c>
      <c r="BR115" s="790"/>
      <c r="BS115" s="790"/>
      <c r="BT115" s="790"/>
      <c r="BU115" s="790"/>
      <c r="BV115" s="790">
        <v>328920</v>
      </c>
      <c r="BW115" s="790"/>
      <c r="BX115" s="790"/>
      <c r="BY115" s="790"/>
      <c r="BZ115" s="790"/>
      <c r="CA115" s="790">
        <v>896050</v>
      </c>
      <c r="CB115" s="790"/>
      <c r="CC115" s="790"/>
      <c r="CD115" s="790"/>
      <c r="CE115" s="790"/>
      <c r="CF115" s="847">
        <v>5.2</v>
      </c>
      <c r="CG115" s="848"/>
      <c r="CH115" s="848"/>
      <c r="CI115" s="848"/>
      <c r="CJ115" s="848"/>
      <c r="CK115" s="864"/>
      <c r="CL115" s="706"/>
      <c r="CM115" s="785" t="s">
        <v>31</v>
      </c>
      <c r="CN115" s="722"/>
      <c r="CO115" s="722"/>
      <c r="CP115" s="722"/>
      <c r="CQ115" s="722"/>
      <c r="CR115" s="722"/>
      <c r="CS115" s="722"/>
      <c r="CT115" s="722"/>
      <c r="CU115" s="722"/>
      <c r="CV115" s="722"/>
      <c r="CW115" s="722"/>
      <c r="CX115" s="722"/>
      <c r="CY115" s="722"/>
      <c r="CZ115" s="722"/>
      <c r="DA115" s="722"/>
      <c r="DB115" s="722"/>
      <c r="DC115" s="722"/>
      <c r="DD115" s="722"/>
      <c r="DE115" s="722"/>
      <c r="DF115" s="723"/>
      <c r="DG115" s="714" t="s">
        <v>199</v>
      </c>
      <c r="DH115" s="715"/>
      <c r="DI115" s="715"/>
      <c r="DJ115" s="715"/>
      <c r="DK115" s="716"/>
      <c r="DL115" s="717" t="s">
        <v>199</v>
      </c>
      <c r="DM115" s="715"/>
      <c r="DN115" s="715"/>
      <c r="DO115" s="715"/>
      <c r="DP115" s="716"/>
      <c r="DQ115" s="717" t="s">
        <v>199</v>
      </c>
      <c r="DR115" s="715"/>
      <c r="DS115" s="715"/>
      <c r="DT115" s="715"/>
      <c r="DU115" s="716"/>
      <c r="DV115" s="786" t="s">
        <v>199</v>
      </c>
      <c r="DW115" s="787"/>
      <c r="DX115" s="787"/>
      <c r="DY115" s="787"/>
      <c r="DZ115" s="788"/>
    </row>
    <row r="116" spans="1:130" s="48" customFormat="1" ht="26.25" customHeight="1" x14ac:dyDescent="0.2">
      <c r="A116" s="697"/>
      <c r="B116" s="698"/>
      <c r="C116" s="794" t="s">
        <v>1</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14" t="s">
        <v>199</v>
      </c>
      <c r="AB116" s="715"/>
      <c r="AC116" s="715"/>
      <c r="AD116" s="715"/>
      <c r="AE116" s="716"/>
      <c r="AF116" s="717" t="s">
        <v>199</v>
      </c>
      <c r="AG116" s="715"/>
      <c r="AH116" s="715"/>
      <c r="AI116" s="715"/>
      <c r="AJ116" s="716"/>
      <c r="AK116" s="717" t="s">
        <v>199</v>
      </c>
      <c r="AL116" s="715"/>
      <c r="AM116" s="715"/>
      <c r="AN116" s="715"/>
      <c r="AO116" s="716"/>
      <c r="AP116" s="786" t="s">
        <v>199</v>
      </c>
      <c r="AQ116" s="787"/>
      <c r="AR116" s="787"/>
      <c r="AS116" s="787"/>
      <c r="AT116" s="788"/>
      <c r="AU116" s="859"/>
      <c r="AV116" s="860"/>
      <c r="AW116" s="860"/>
      <c r="AX116" s="860"/>
      <c r="AY116" s="860"/>
      <c r="AZ116" s="866" t="s">
        <v>221</v>
      </c>
      <c r="BA116" s="867"/>
      <c r="BB116" s="867"/>
      <c r="BC116" s="867"/>
      <c r="BD116" s="867"/>
      <c r="BE116" s="867"/>
      <c r="BF116" s="867"/>
      <c r="BG116" s="867"/>
      <c r="BH116" s="867"/>
      <c r="BI116" s="867"/>
      <c r="BJ116" s="867"/>
      <c r="BK116" s="867"/>
      <c r="BL116" s="867"/>
      <c r="BM116" s="867"/>
      <c r="BN116" s="867"/>
      <c r="BO116" s="867"/>
      <c r="BP116" s="868"/>
      <c r="BQ116" s="789" t="s">
        <v>199</v>
      </c>
      <c r="BR116" s="790"/>
      <c r="BS116" s="790"/>
      <c r="BT116" s="790"/>
      <c r="BU116" s="790"/>
      <c r="BV116" s="790" t="s">
        <v>199</v>
      </c>
      <c r="BW116" s="790"/>
      <c r="BX116" s="790"/>
      <c r="BY116" s="790"/>
      <c r="BZ116" s="790"/>
      <c r="CA116" s="790" t="s">
        <v>199</v>
      </c>
      <c r="CB116" s="790"/>
      <c r="CC116" s="790"/>
      <c r="CD116" s="790"/>
      <c r="CE116" s="790"/>
      <c r="CF116" s="847" t="s">
        <v>199</v>
      </c>
      <c r="CG116" s="848"/>
      <c r="CH116" s="848"/>
      <c r="CI116" s="848"/>
      <c r="CJ116" s="848"/>
      <c r="CK116" s="864"/>
      <c r="CL116" s="706"/>
      <c r="CM116" s="785" t="s">
        <v>11</v>
      </c>
      <c r="CN116" s="722"/>
      <c r="CO116" s="722"/>
      <c r="CP116" s="722"/>
      <c r="CQ116" s="722"/>
      <c r="CR116" s="722"/>
      <c r="CS116" s="722"/>
      <c r="CT116" s="722"/>
      <c r="CU116" s="722"/>
      <c r="CV116" s="722"/>
      <c r="CW116" s="722"/>
      <c r="CX116" s="722"/>
      <c r="CY116" s="722"/>
      <c r="CZ116" s="722"/>
      <c r="DA116" s="722"/>
      <c r="DB116" s="722"/>
      <c r="DC116" s="722"/>
      <c r="DD116" s="722"/>
      <c r="DE116" s="722"/>
      <c r="DF116" s="723"/>
      <c r="DG116" s="714">
        <v>15000</v>
      </c>
      <c r="DH116" s="715"/>
      <c r="DI116" s="715"/>
      <c r="DJ116" s="715"/>
      <c r="DK116" s="716"/>
      <c r="DL116" s="717">
        <v>7500</v>
      </c>
      <c r="DM116" s="715"/>
      <c r="DN116" s="715"/>
      <c r="DO116" s="715"/>
      <c r="DP116" s="716"/>
      <c r="DQ116" s="717" t="s">
        <v>199</v>
      </c>
      <c r="DR116" s="715"/>
      <c r="DS116" s="715"/>
      <c r="DT116" s="715"/>
      <c r="DU116" s="716"/>
      <c r="DV116" s="786" t="s">
        <v>199</v>
      </c>
      <c r="DW116" s="787"/>
      <c r="DX116" s="787"/>
      <c r="DY116" s="787"/>
      <c r="DZ116" s="788"/>
    </row>
    <row r="117" spans="1:130" s="48" customFormat="1" ht="26.25" customHeight="1" x14ac:dyDescent="0.2">
      <c r="A117" s="849" t="s">
        <v>268</v>
      </c>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26" t="s">
        <v>317</v>
      </c>
      <c r="Z117" s="851"/>
      <c r="AA117" s="869">
        <v>4882117</v>
      </c>
      <c r="AB117" s="870"/>
      <c r="AC117" s="870"/>
      <c r="AD117" s="870"/>
      <c r="AE117" s="871"/>
      <c r="AF117" s="872">
        <v>5300037</v>
      </c>
      <c r="AG117" s="870"/>
      <c r="AH117" s="870"/>
      <c r="AI117" s="870"/>
      <c r="AJ117" s="871"/>
      <c r="AK117" s="872">
        <v>5406850</v>
      </c>
      <c r="AL117" s="870"/>
      <c r="AM117" s="870"/>
      <c r="AN117" s="870"/>
      <c r="AO117" s="871"/>
      <c r="AP117" s="873"/>
      <c r="AQ117" s="874"/>
      <c r="AR117" s="874"/>
      <c r="AS117" s="874"/>
      <c r="AT117" s="875"/>
      <c r="AU117" s="859"/>
      <c r="AV117" s="860"/>
      <c r="AW117" s="860"/>
      <c r="AX117" s="860"/>
      <c r="AY117" s="860"/>
      <c r="AZ117" s="844" t="s">
        <v>354</v>
      </c>
      <c r="BA117" s="845"/>
      <c r="BB117" s="845"/>
      <c r="BC117" s="845"/>
      <c r="BD117" s="845"/>
      <c r="BE117" s="845"/>
      <c r="BF117" s="845"/>
      <c r="BG117" s="845"/>
      <c r="BH117" s="845"/>
      <c r="BI117" s="845"/>
      <c r="BJ117" s="845"/>
      <c r="BK117" s="845"/>
      <c r="BL117" s="845"/>
      <c r="BM117" s="845"/>
      <c r="BN117" s="845"/>
      <c r="BO117" s="845"/>
      <c r="BP117" s="846"/>
      <c r="BQ117" s="789" t="s">
        <v>199</v>
      </c>
      <c r="BR117" s="790"/>
      <c r="BS117" s="790"/>
      <c r="BT117" s="790"/>
      <c r="BU117" s="790"/>
      <c r="BV117" s="790" t="s">
        <v>199</v>
      </c>
      <c r="BW117" s="790"/>
      <c r="BX117" s="790"/>
      <c r="BY117" s="790"/>
      <c r="BZ117" s="790"/>
      <c r="CA117" s="790" t="s">
        <v>199</v>
      </c>
      <c r="CB117" s="790"/>
      <c r="CC117" s="790"/>
      <c r="CD117" s="790"/>
      <c r="CE117" s="790"/>
      <c r="CF117" s="847" t="s">
        <v>199</v>
      </c>
      <c r="CG117" s="848"/>
      <c r="CH117" s="848"/>
      <c r="CI117" s="848"/>
      <c r="CJ117" s="848"/>
      <c r="CK117" s="864"/>
      <c r="CL117" s="706"/>
      <c r="CM117" s="785" t="s">
        <v>332</v>
      </c>
      <c r="CN117" s="722"/>
      <c r="CO117" s="722"/>
      <c r="CP117" s="722"/>
      <c r="CQ117" s="722"/>
      <c r="CR117" s="722"/>
      <c r="CS117" s="722"/>
      <c r="CT117" s="722"/>
      <c r="CU117" s="722"/>
      <c r="CV117" s="722"/>
      <c r="CW117" s="722"/>
      <c r="CX117" s="722"/>
      <c r="CY117" s="722"/>
      <c r="CZ117" s="722"/>
      <c r="DA117" s="722"/>
      <c r="DB117" s="722"/>
      <c r="DC117" s="722"/>
      <c r="DD117" s="722"/>
      <c r="DE117" s="722"/>
      <c r="DF117" s="723"/>
      <c r="DG117" s="714" t="s">
        <v>199</v>
      </c>
      <c r="DH117" s="715"/>
      <c r="DI117" s="715"/>
      <c r="DJ117" s="715"/>
      <c r="DK117" s="716"/>
      <c r="DL117" s="717" t="s">
        <v>199</v>
      </c>
      <c r="DM117" s="715"/>
      <c r="DN117" s="715"/>
      <c r="DO117" s="715"/>
      <c r="DP117" s="716"/>
      <c r="DQ117" s="717" t="s">
        <v>199</v>
      </c>
      <c r="DR117" s="715"/>
      <c r="DS117" s="715"/>
      <c r="DT117" s="715"/>
      <c r="DU117" s="716"/>
      <c r="DV117" s="786" t="s">
        <v>199</v>
      </c>
      <c r="DW117" s="787"/>
      <c r="DX117" s="787"/>
      <c r="DY117" s="787"/>
      <c r="DZ117" s="788"/>
    </row>
    <row r="118" spans="1:130" s="48" customFormat="1" ht="26.25" customHeight="1" x14ac:dyDescent="0.2">
      <c r="A118" s="849" t="s">
        <v>95</v>
      </c>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1"/>
      <c r="AA118" s="852" t="s">
        <v>475</v>
      </c>
      <c r="AB118" s="850"/>
      <c r="AC118" s="850"/>
      <c r="AD118" s="850"/>
      <c r="AE118" s="851"/>
      <c r="AF118" s="852" t="s">
        <v>476</v>
      </c>
      <c r="AG118" s="850"/>
      <c r="AH118" s="850"/>
      <c r="AI118" s="850"/>
      <c r="AJ118" s="851"/>
      <c r="AK118" s="852" t="s">
        <v>384</v>
      </c>
      <c r="AL118" s="850"/>
      <c r="AM118" s="850"/>
      <c r="AN118" s="850"/>
      <c r="AO118" s="851"/>
      <c r="AP118" s="852" t="s">
        <v>477</v>
      </c>
      <c r="AQ118" s="850"/>
      <c r="AR118" s="850"/>
      <c r="AS118" s="850"/>
      <c r="AT118" s="853"/>
      <c r="AU118" s="859"/>
      <c r="AV118" s="860"/>
      <c r="AW118" s="860"/>
      <c r="AX118" s="860"/>
      <c r="AY118" s="860"/>
      <c r="AZ118" s="793" t="s">
        <v>486</v>
      </c>
      <c r="BA118" s="794"/>
      <c r="BB118" s="794"/>
      <c r="BC118" s="794"/>
      <c r="BD118" s="794"/>
      <c r="BE118" s="794"/>
      <c r="BF118" s="794"/>
      <c r="BG118" s="794"/>
      <c r="BH118" s="794"/>
      <c r="BI118" s="794"/>
      <c r="BJ118" s="794"/>
      <c r="BK118" s="794"/>
      <c r="BL118" s="794"/>
      <c r="BM118" s="794"/>
      <c r="BN118" s="794"/>
      <c r="BO118" s="794"/>
      <c r="BP118" s="795"/>
      <c r="BQ118" s="822" t="s">
        <v>199</v>
      </c>
      <c r="BR118" s="823"/>
      <c r="BS118" s="823"/>
      <c r="BT118" s="823"/>
      <c r="BU118" s="823"/>
      <c r="BV118" s="823" t="s">
        <v>199</v>
      </c>
      <c r="BW118" s="823"/>
      <c r="BX118" s="823"/>
      <c r="BY118" s="823"/>
      <c r="BZ118" s="823"/>
      <c r="CA118" s="823" t="s">
        <v>199</v>
      </c>
      <c r="CB118" s="823"/>
      <c r="CC118" s="823"/>
      <c r="CD118" s="823"/>
      <c r="CE118" s="823"/>
      <c r="CF118" s="847" t="s">
        <v>199</v>
      </c>
      <c r="CG118" s="848"/>
      <c r="CH118" s="848"/>
      <c r="CI118" s="848"/>
      <c r="CJ118" s="848"/>
      <c r="CK118" s="864"/>
      <c r="CL118" s="706"/>
      <c r="CM118" s="785" t="s">
        <v>487</v>
      </c>
      <c r="CN118" s="722"/>
      <c r="CO118" s="722"/>
      <c r="CP118" s="722"/>
      <c r="CQ118" s="722"/>
      <c r="CR118" s="722"/>
      <c r="CS118" s="722"/>
      <c r="CT118" s="722"/>
      <c r="CU118" s="722"/>
      <c r="CV118" s="722"/>
      <c r="CW118" s="722"/>
      <c r="CX118" s="722"/>
      <c r="CY118" s="722"/>
      <c r="CZ118" s="722"/>
      <c r="DA118" s="722"/>
      <c r="DB118" s="722"/>
      <c r="DC118" s="722"/>
      <c r="DD118" s="722"/>
      <c r="DE118" s="722"/>
      <c r="DF118" s="723"/>
      <c r="DG118" s="714" t="s">
        <v>199</v>
      </c>
      <c r="DH118" s="715"/>
      <c r="DI118" s="715"/>
      <c r="DJ118" s="715"/>
      <c r="DK118" s="716"/>
      <c r="DL118" s="717" t="s">
        <v>199</v>
      </c>
      <c r="DM118" s="715"/>
      <c r="DN118" s="715"/>
      <c r="DO118" s="715"/>
      <c r="DP118" s="716"/>
      <c r="DQ118" s="717" t="s">
        <v>199</v>
      </c>
      <c r="DR118" s="715"/>
      <c r="DS118" s="715"/>
      <c r="DT118" s="715"/>
      <c r="DU118" s="716"/>
      <c r="DV118" s="786" t="s">
        <v>199</v>
      </c>
      <c r="DW118" s="787"/>
      <c r="DX118" s="787"/>
      <c r="DY118" s="787"/>
      <c r="DZ118" s="788"/>
    </row>
    <row r="119" spans="1:130" s="48" customFormat="1" ht="26.25" customHeight="1" x14ac:dyDescent="0.2">
      <c r="A119" s="703" t="s">
        <v>379</v>
      </c>
      <c r="B119" s="704"/>
      <c r="C119" s="813" t="s">
        <v>61</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53">
        <v>28369</v>
      </c>
      <c r="AB119" s="754"/>
      <c r="AC119" s="754"/>
      <c r="AD119" s="754"/>
      <c r="AE119" s="755"/>
      <c r="AF119" s="756">
        <v>29237</v>
      </c>
      <c r="AG119" s="754"/>
      <c r="AH119" s="754"/>
      <c r="AI119" s="754"/>
      <c r="AJ119" s="755"/>
      <c r="AK119" s="756">
        <v>29292</v>
      </c>
      <c r="AL119" s="754"/>
      <c r="AM119" s="754"/>
      <c r="AN119" s="754"/>
      <c r="AO119" s="755"/>
      <c r="AP119" s="854">
        <v>0.2</v>
      </c>
      <c r="AQ119" s="855"/>
      <c r="AR119" s="855"/>
      <c r="AS119" s="855"/>
      <c r="AT119" s="856"/>
      <c r="AU119" s="861"/>
      <c r="AV119" s="862"/>
      <c r="AW119" s="862"/>
      <c r="AX119" s="862"/>
      <c r="AY119" s="862"/>
      <c r="AZ119" s="69" t="s">
        <v>268</v>
      </c>
      <c r="BA119" s="69"/>
      <c r="BB119" s="69"/>
      <c r="BC119" s="69"/>
      <c r="BD119" s="69"/>
      <c r="BE119" s="69"/>
      <c r="BF119" s="69"/>
      <c r="BG119" s="69"/>
      <c r="BH119" s="69"/>
      <c r="BI119" s="69"/>
      <c r="BJ119" s="69"/>
      <c r="BK119" s="69"/>
      <c r="BL119" s="69"/>
      <c r="BM119" s="69"/>
      <c r="BN119" s="69"/>
      <c r="BO119" s="826" t="s">
        <v>168</v>
      </c>
      <c r="BP119" s="827"/>
      <c r="BQ119" s="822">
        <v>55911796</v>
      </c>
      <c r="BR119" s="823"/>
      <c r="BS119" s="823"/>
      <c r="BT119" s="823"/>
      <c r="BU119" s="823"/>
      <c r="BV119" s="823">
        <v>58449114</v>
      </c>
      <c r="BW119" s="823"/>
      <c r="BX119" s="823"/>
      <c r="BY119" s="823"/>
      <c r="BZ119" s="823"/>
      <c r="CA119" s="823">
        <v>57090287</v>
      </c>
      <c r="CB119" s="823"/>
      <c r="CC119" s="823"/>
      <c r="CD119" s="823"/>
      <c r="CE119" s="823"/>
      <c r="CF119" s="680"/>
      <c r="CG119" s="681"/>
      <c r="CH119" s="681"/>
      <c r="CI119" s="681"/>
      <c r="CJ119" s="830"/>
      <c r="CK119" s="865"/>
      <c r="CL119" s="708"/>
      <c r="CM119" s="793" t="s">
        <v>488</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3" t="s">
        <v>199</v>
      </c>
      <c r="DH119" s="734"/>
      <c r="DI119" s="734"/>
      <c r="DJ119" s="734"/>
      <c r="DK119" s="735"/>
      <c r="DL119" s="736" t="s">
        <v>199</v>
      </c>
      <c r="DM119" s="734"/>
      <c r="DN119" s="734"/>
      <c r="DO119" s="734"/>
      <c r="DP119" s="735"/>
      <c r="DQ119" s="736" t="s">
        <v>199</v>
      </c>
      <c r="DR119" s="734"/>
      <c r="DS119" s="734"/>
      <c r="DT119" s="734"/>
      <c r="DU119" s="735"/>
      <c r="DV119" s="810" t="s">
        <v>199</v>
      </c>
      <c r="DW119" s="811"/>
      <c r="DX119" s="811"/>
      <c r="DY119" s="811"/>
      <c r="DZ119" s="812"/>
    </row>
    <row r="120" spans="1:130" s="48" customFormat="1" ht="26.25" customHeight="1" x14ac:dyDescent="0.2">
      <c r="A120" s="705"/>
      <c r="B120" s="706"/>
      <c r="C120" s="785" t="s">
        <v>141</v>
      </c>
      <c r="D120" s="722"/>
      <c r="E120" s="722"/>
      <c r="F120" s="722"/>
      <c r="G120" s="722"/>
      <c r="H120" s="722"/>
      <c r="I120" s="722"/>
      <c r="J120" s="722"/>
      <c r="K120" s="722"/>
      <c r="L120" s="722"/>
      <c r="M120" s="722"/>
      <c r="N120" s="722"/>
      <c r="O120" s="722"/>
      <c r="P120" s="722"/>
      <c r="Q120" s="722"/>
      <c r="R120" s="722"/>
      <c r="S120" s="722"/>
      <c r="T120" s="722"/>
      <c r="U120" s="722"/>
      <c r="V120" s="722"/>
      <c r="W120" s="722"/>
      <c r="X120" s="722"/>
      <c r="Y120" s="722"/>
      <c r="Z120" s="723"/>
      <c r="AA120" s="714" t="s">
        <v>199</v>
      </c>
      <c r="AB120" s="715"/>
      <c r="AC120" s="715"/>
      <c r="AD120" s="715"/>
      <c r="AE120" s="716"/>
      <c r="AF120" s="717" t="s">
        <v>199</v>
      </c>
      <c r="AG120" s="715"/>
      <c r="AH120" s="715"/>
      <c r="AI120" s="715"/>
      <c r="AJ120" s="716"/>
      <c r="AK120" s="717" t="s">
        <v>199</v>
      </c>
      <c r="AL120" s="715"/>
      <c r="AM120" s="715"/>
      <c r="AN120" s="715"/>
      <c r="AO120" s="716"/>
      <c r="AP120" s="786" t="s">
        <v>199</v>
      </c>
      <c r="AQ120" s="787"/>
      <c r="AR120" s="787"/>
      <c r="AS120" s="787"/>
      <c r="AT120" s="788"/>
      <c r="AU120" s="831" t="s">
        <v>480</v>
      </c>
      <c r="AV120" s="832"/>
      <c r="AW120" s="832"/>
      <c r="AX120" s="832"/>
      <c r="AY120" s="833"/>
      <c r="AZ120" s="813" t="s">
        <v>213</v>
      </c>
      <c r="BA120" s="761"/>
      <c r="BB120" s="761"/>
      <c r="BC120" s="761"/>
      <c r="BD120" s="761"/>
      <c r="BE120" s="761"/>
      <c r="BF120" s="761"/>
      <c r="BG120" s="761"/>
      <c r="BH120" s="761"/>
      <c r="BI120" s="761"/>
      <c r="BJ120" s="761"/>
      <c r="BK120" s="761"/>
      <c r="BL120" s="761"/>
      <c r="BM120" s="761"/>
      <c r="BN120" s="761"/>
      <c r="BO120" s="761"/>
      <c r="BP120" s="762"/>
      <c r="BQ120" s="814">
        <v>12943901</v>
      </c>
      <c r="BR120" s="815"/>
      <c r="BS120" s="815"/>
      <c r="BT120" s="815"/>
      <c r="BU120" s="815"/>
      <c r="BV120" s="815">
        <v>14036495</v>
      </c>
      <c r="BW120" s="815"/>
      <c r="BX120" s="815"/>
      <c r="BY120" s="815"/>
      <c r="BZ120" s="815"/>
      <c r="CA120" s="815">
        <v>15531531</v>
      </c>
      <c r="CB120" s="815"/>
      <c r="CC120" s="815"/>
      <c r="CD120" s="815"/>
      <c r="CE120" s="815"/>
      <c r="CF120" s="839">
        <v>90.2</v>
      </c>
      <c r="CG120" s="840"/>
      <c r="CH120" s="840"/>
      <c r="CI120" s="840"/>
      <c r="CJ120" s="840"/>
      <c r="CK120" s="818" t="s">
        <v>264</v>
      </c>
      <c r="CL120" s="777"/>
      <c r="CM120" s="777"/>
      <c r="CN120" s="777"/>
      <c r="CO120" s="778"/>
      <c r="CP120" s="841" t="s">
        <v>44</v>
      </c>
      <c r="CQ120" s="842"/>
      <c r="CR120" s="842"/>
      <c r="CS120" s="842"/>
      <c r="CT120" s="842"/>
      <c r="CU120" s="842"/>
      <c r="CV120" s="842"/>
      <c r="CW120" s="842"/>
      <c r="CX120" s="842"/>
      <c r="CY120" s="842"/>
      <c r="CZ120" s="842"/>
      <c r="DA120" s="842"/>
      <c r="DB120" s="842"/>
      <c r="DC120" s="842"/>
      <c r="DD120" s="842"/>
      <c r="DE120" s="842"/>
      <c r="DF120" s="843"/>
      <c r="DG120" s="814">
        <v>4262576</v>
      </c>
      <c r="DH120" s="815"/>
      <c r="DI120" s="815"/>
      <c r="DJ120" s="815"/>
      <c r="DK120" s="815"/>
      <c r="DL120" s="815">
        <v>3922520</v>
      </c>
      <c r="DM120" s="815"/>
      <c r="DN120" s="815"/>
      <c r="DO120" s="815"/>
      <c r="DP120" s="815"/>
      <c r="DQ120" s="815">
        <v>4261579</v>
      </c>
      <c r="DR120" s="815"/>
      <c r="DS120" s="815"/>
      <c r="DT120" s="815"/>
      <c r="DU120" s="815"/>
      <c r="DV120" s="816">
        <v>24.7</v>
      </c>
      <c r="DW120" s="816"/>
      <c r="DX120" s="816"/>
      <c r="DY120" s="816"/>
      <c r="DZ120" s="817"/>
    </row>
    <row r="121" spans="1:130" s="48" customFormat="1" ht="26.25" customHeight="1" x14ac:dyDescent="0.2">
      <c r="A121" s="705"/>
      <c r="B121" s="706"/>
      <c r="C121" s="844" t="s">
        <v>140</v>
      </c>
      <c r="D121" s="845"/>
      <c r="E121" s="845"/>
      <c r="F121" s="845"/>
      <c r="G121" s="845"/>
      <c r="H121" s="845"/>
      <c r="I121" s="845"/>
      <c r="J121" s="845"/>
      <c r="K121" s="845"/>
      <c r="L121" s="845"/>
      <c r="M121" s="845"/>
      <c r="N121" s="845"/>
      <c r="O121" s="845"/>
      <c r="P121" s="845"/>
      <c r="Q121" s="845"/>
      <c r="R121" s="845"/>
      <c r="S121" s="845"/>
      <c r="T121" s="845"/>
      <c r="U121" s="845"/>
      <c r="V121" s="845"/>
      <c r="W121" s="845"/>
      <c r="X121" s="845"/>
      <c r="Y121" s="845"/>
      <c r="Z121" s="846"/>
      <c r="AA121" s="714" t="s">
        <v>199</v>
      </c>
      <c r="AB121" s="715"/>
      <c r="AC121" s="715"/>
      <c r="AD121" s="715"/>
      <c r="AE121" s="716"/>
      <c r="AF121" s="717" t="s">
        <v>199</v>
      </c>
      <c r="AG121" s="715"/>
      <c r="AH121" s="715"/>
      <c r="AI121" s="715"/>
      <c r="AJ121" s="716"/>
      <c r="AK121" s="717" t="s">
        <v>199</v>
      </c>
      <c r="AL121" s="715"/>
      <c r="AM121" s="715"/>
      <c r="AN121" s="715"/>
      <c r="AO121" s="716"/>
      <c r="AP121" s="786" t="s">
        <v>199</v>
      </c>
      <c r="AQ121" s="787"/>
      <c r="AR121" s="787"/>
      <c r="AS121" s="787"/>
      <c r="AT121" s="788"/>
      <c r="AU121" s="834"/>
      <c r="AV121" s="835"/>
      <c r="AW121" s="835"/>
      <c r="AX121" s="835"/>
      <c r="AY121" s="836"/>
      <c r="AZ121" s="785" t="s">
        <v>383</v>
      </c>
      <c r="BA121" s="722"/>
      <c r="BB121" s="722"/>
      <c r="BC121" s="722"/>
      <c r="BD121" s="722"/>
      <c r="BE121" s="722"/>
      <c r="BF121" s="722"/>
      <c r="BG121" s="722"/>
      <c r="BH121" s="722"/>
      <c r="BI121" s="722"/>
      <c r="BJ121" s="722"/>
      <c r="BK121" s="722"/>
      <c r="BL121" s="722"/>
      <c r="BM121" s="722"/>
      <c r="BN121" s="722"/>
      <c r="BO121" s="722"/>
      <c r="BP121" s="723"/>
      <c r="BQ121" s="789">
        <v>1416500</v>
      </c>
      <c r="BR121" s="790"/>
      <c r="BS121" s="790"/>
      <c r="BT121" s="790"/>
      <c r="BU121" s="790"/>
      <c r="BV121" s="790">
        <v>4241429</v>
      </c>
      <c r="BW121" s="790"/>
      <c r="BX121" s="790"/>
      <c r="BY121" s="790"/>
      <c r="BZ121" s="790"/>
      <c r="CA121" s="790">
        <v>4200370</v>
      </c>
      <c r="CB121" s="790"/>
      <c r="CC121" s="790"/>
      <c r="CD121" s="790"/>
      <c r="CE121" s="790"/>
      <c r="CF121" s="847">
        <v>24.4</v>
      </c>
      <c r="CG121" s="848"/>
      <c r="CH121" s="848"/>
      <c r="CI121" s="848"/>
      <c r="CJ121" s="848"/>
      <c r="CK121" s="819"/>
      <c r="CL121" s="780"/>
      <c r="CM121" s="780"/>
      <c r="CN121" s="780"/>
      <c r="CO121" s="781"/>
      <c r="CP121" s="807" t="s">
        <v>467</v>
      </c>
      <c r="CQ121" s="808"/>
      <c r="CR121" s="808"/>
      <c r="CS121" s="808"/>
      <c r="CT121" s="808"/>
      <c r="CU121" s="808"/>
      <c r="CV121" s="808"/>
      <c r="CW121" s="808"/>
      <c r="CX121" s="808"/>
      <c r="CY121" s="808"/>
      <c r="CZ121" s="808"/>
      <c r="DA121" s="808"/>
      <c r="DB121" s="808"/>
      <c r="DC121" s="808"/>
      <c r="DD121" s="808"/>
      <c r="DE121" s="808"/>
      <c r="DF121" s="809"/>
      <c r="DG121" s="789">
        <v>1138606</v>
      </c>
      <c r="DH121" s="790"/>
      <c r="DI121" s="790"/>
      <c r="DJ121" s="790"/>
      <c r="DK121" s="790"/>
      <c r="DL121" s="790">
        <v>1170551</v>
      </c>
      <c r="DM121" s="790"/>
      <c r="DN121" s="790"/>
      <c r="DO121" s="790"/>
      <c r="DP121" s="790"/>
      <c r="DQ121" s="790">
        <v>1119705</v>
      </c>
      <c r="DR121" s="790"/>
      <c r="DS121" s="790"/>
      <c r="DT121" s="790"/>
      <c r="DU121" s="790"/>
      <c r="DV121" s="791">
        <v>6.5</v>
      </c>
      <c r="DW121" s="791"/>
      <c r="DX121" s="791"/>
      <c r="DY121" s="791"/>
      <c r="DZ121" s="792"/>
    </row>
    <row r="122" spans="1:130" s="48" customFormat="1" ht="26.25" customHeight="1" x14ac:dyDescent="0.2">
      <c r="A122" s="705"/>
      <c r="B122" s="706"/>
      <c r="C122" s="785" t="s">
        <v>153</v>
      </c>
      <c r="D122" s="722"/>
      <c r="E122" s="722"/>
      <c r="F122" s="722"/>
      <c r="G122" s="722"/>
      <c r="H122" s="722"/>
      <c r="I122" s="722"/>
      <c r="J122" s="722"/>
      <c r="K122" s="722"/>
      <c r="L122" s="722"/>
      <c r="M122" s="722"/>
      <c r="N122" s="722"/>
      <c r="O122" s="722"/>
      <c r="P122" s="722"/>
      <c r="Q122" s="722"/>
      <c r="R122" s="722"/>
      <c r="S122" s="722"/>
      <c r="T122" s="722"/>
      <c r="U122" s="722"/>
      <c r="V122" s="722"/>
      <c r="W122" s="722"/>
      <c r="X122" s="722"/>
      <c r="Y122" s="722"/>
      <c r="Z122" s="723"/>
      <c r="AA122" s="714" t="s">
        <v>199</v>
      </c>
      <c r="AB122" s="715"/>
      <c r="AC122" s="715"/>
      <c r="AD122" s="715"/>
      <c r="AE122" s="716"/>
      <c r="AF122" s="717" t="s">
        <v>199</v>
      </c>
      <c r="AG122" s="715"/>
      <c r="AH122" s="715"/>
      <c r="AI122" s="715"/>
      <c r="AJ122" s="716"/>
      <c r="AK122" s="717" t="s">
        <v>199</v>
      </c>
      <c r="AL122" s="715"/>
      <c r="AM122" s="715"/>
      <c r="AN122" s="715"/>
      <c r="AO122" s="716"/>
      <c r="AP122" s="786" t="s">
        <v>199</v>
      </c>
      <c r="AQ122" s="787"/>
      <c r="AR122" s="787"/>
      <c r="AS122" s="787"/>
      <c r="AT122" s="788"/>
      <c r="AU122" s="834"/>
      <c r="AV122" s="835"/>
      <c r="AW122" s="835"/>
      <c r="AX122" s="835"/>
      <c r="AY122" s="836"/>
      <c r="AZ122" s="793" t="s">
        <v>490</v>
      </c>
      <c r="BA122" s="794"/>
      <c r="BB122" s="794"/>
      <c r="BC122" s="794"/>
      <c r="BD122" s="794"/>
      <c r="BE122" s="794"/>
      <c r="BF122" s="794"/>
      <c r="BG122" s="794"/>
      <c r="BH122" s="794"/>
      <c r="BI122" s="794"/>
      <c r="BJ122" s="794"/>
      <c r="BK122" s="794"/>
      <c r="BL122" s="794"/>
      <c r="BM122" s="794"/>
      <c r="BN122" s="794"/>
      <c r="BO122" s="794"/>
      <c r="BP122" s="795"/>
      <c r="BQ122" s="822">
        <v>38119907</v>
      </c>
      <c r="BR122" s="823"/>
      <c r="BS122" s="823"/>
      <c r="BT122" s="823"/>
      <c r="BU122" s="823"/>
      <c r="BV122" s="823">
        <v>36952239</v>
      </c>
      <c r="BW122" s="823"/>
      <c r="BX122" s="823"/>
      <c r="BY122" s="823"/>
      <c r="BZ122" s="823"/>
      <c r="CA122" s="823">
        <v>36455773</v>
      </c>
      <c r="CB122" s="823"/>
      <c r="CC122" s="823"/>
      <c r="CD122" s="823"/>
      <c r="CE122" s="823"/>
      <c r="CF122" s="824">
        <v>211.7</v>
      </c>
      <c r="CG122" s="825"/>
      <c r="CH122" s="825"/>
      <c r="CI122" s="825"/>
      <c r="CJ122" s="825"/>
      <c r="CK122" s="819"/>
      <c r="CL122" s="780"/>
      <c r="CM122" s="780"/>
      <c r="CN122" s="780"/>
      <c r="CO122" s="781"/>
      <c r="CP122" s="807" t="s">
        <v>125</v>
      </c>
      <c r="CQ122" s="808"/>
      <c r="CR122" s="808"/>
      <c r="CS122" s="808"/>
      <c r="CT122" s="808"/>
      <c r="CU122" s="808"/>
      <c r="CV122" s="808"/>
      <c r="CW122" s="808"/>
      <c r="CX122" s="808"/>
      <c r="CY122" s="808"/>
      <c r="CZ122" s="808"/>
      <c r="DA122" s="808"/>
      <c r="DB122" s="808"/>
      <c r="DC122" s="808"/>
      <c r="DD122" s="808"/>
      <c r="DE122" s="808"/>
      <c r="DF122" s="809"/>
      <c r="DG122" s="789">
        <v>1002477</v>
      </c>
      <c r="DH122" s="790"/>
      <c r="DI122" s="790"/>
      <c r="DJ122" s="790"/>
      <c r="DK122" s="790"/>
      <c r="DL122" s="790">
        <v>813188</v>
      </c>
      <c r="DM122" s="790"/>
      <c r="DN122" s="790"/>
      <c r="DO122" s="790"/>
      <c r="DP122" s="790"/>
      <c r="DQ122" s="790">
        <v>442536</v>
      </c>
      <c r="DR122" s="790"/>
      <c r="DS122" s="790"/>
      <c r="DT122" s="790"/>
      <c r="DU122" s="790"/>
      <c r="DV122" s="791">
        <v>2.6</v>
      </c>
      <c r="DW122" s="791"/>
      <c r="DX122" s="791"/>
      <c r="DY122" s="791"/>
      <c r="DZ122" s="792"/>
    </row>
    <row r="123" spans="1:130" s="48" customFormat="1" ht="26.25" customHeight="1" x14ac:dyDescent="0.2">
      <c r="A123" s="705"/>
      <c r="B123" s="706"/>
      <c r="C123" s="785" t="s">
        <v>11</v>
      </c>
      <c r="D123" s="722"/>
      <c r="E123" s="722"/>
      <c r="F123" s="722"/>
      <c r="G123" s="722"/>
      <c r="H123" s="722"/>
      <c r="I123" s="722"/>
      <c r="J123" s="722"/>
      <c r="K123" s="722"/>
      <c r="L123" s="722"/>
      <c r="M123" s="722"/>
      <c r="N123" s="722"/>
      <c r="O123" s="722"/>
      <c r="P123" s="722"/>
      <c r="Q123" s="722"/>
      <c r="R123" s="722"/>
      <c r="S123" s="722"/>
      <c r="T123" s="722"/>
      <c r="U123" s="722"/>
      <c r="V123" s="722"/>
      <c r="W123" s="722"/>
      <c r="X123" s="722"/>
      <c r="Y123" s="722"/>
      <c r="Z123" s="723"/>
      <c r="AA123" s="714">
        <v>7500</v>
      </c>
      <c r="AB123" s="715"/>
      <c r="AC123" s="715"/>
      <c r="AD123" s="715"/>
      <c r="AE123" s="716"/>
      <c r="AF123" s="717">
        <v>7500</v>
      </c>
      <c r="AG123" s="715"/>
      <c r="AH123" s="715"/>
      <c r="AI123" s="715"/>
      <c r="AJ123" s="716"/>
      <c r="AK123" s="717">
        <v>7500</v>
      </c>
      <c r="AL123" s="715"/>
      <c r="AM123" s="715"/>
      <c r="AN123" s="715"/>
      <c r="AO123" s="716"/>
      <c r="AP123" s="786">
        <v>0</v>
      </c>
      <c r="AQ123" s="787"/>
      <c r="AR123" s="787"/>
      <c r="AS123" s="787"/>
      <c r="AT123" s="788"/>
      <c r="AU123" s="837"/>
      <c r="AV123" s="838"/>
      <c r="AW123" s="838"/>
      <c r="AX123" s="838"/>
      <c r="AY123" s="838"/>
      <c r="AZ123" s="69" t="s">
        <v>268</v>
      </c>
      <c r="BA123" s="69"/>
      <c r="BB123" s="69"/>
      <c r="BC123" s="69"/>
      <c r="BD123" s="69"/>
      <c r="BE123" s="69"/>
      <c r="BF123" s="69"/>
      <c r="BG123" s="69"/>
      <c r="BH123" s="69"/>
      <c r="BI123" s="69"/>
      <c r="BJ123" s="69"/>
      <c r="BK123" s="69"/>
      <c r="BL123" s="69"/>
      <c r="BM123" s="69"/>
      <c r="BN123" s="69"/>
      <c r="BO123" s="826" t="s">
        <v>219</v>
      </c>
      <c r="BP123" s="827"/>
      <c r="BQ123" s="828">
        <v>52480308</v>
      </c>
      <c r="BR123" s="829"/>
      <c r="BS123" s="829"/>
      <c r="BT123" s="829"/>
      <c r="BU123" s="829"/>
      <c r="BV123" s="829">
        <v>55230163</v>
      </c>
      <c r="BW123" s="829"/>
      <c r="BX123" s="829"/>
      <c r="BY123" s="829"/>
      <c r="BZ123" s="829"/>
      <c r="CA123" s="829">
        <v>56187674</v>
      </c>
      <c r="CB123" s="829"/>
      <c r="CC123" s="829"/>
      <c r="CD123" s="829"/>
      <c r="CE123" s="829"/>
      <c r="CF123" s="680"/>
      <c r="CG123" s="681"/>
      <c r="CH123" s="681"/>
      <c r="CI123" s="681"/>
      <c r="CJ123" s="830"/>
      <c r="CK123" s="819"/>
      <c r="CL123" s="780"/>
      <c r="CM123" s="780"/>
      <c r="CN123" s="780"/>
      <c r="CO123" s="781"/>
      <c r="CP123" s="807" t="s">
        <v>233</v>
      </c>
      <c r="CQ123" s="808"/>
      <c r="CR123" s="808"/>
      <c r="CS123" s="808"/>
      <c r="CT123" s="808"/>
      <c r="CU123" s="808"/>
      <c r="CV123" s="808"/>
      <c r="CW123" s="808"/>
      <c r="CX123" s="808"/>
      <c r="CY123" s="808"/>
      <c r="CZ123" s="808"/>
      <c r="DA123" s="808"/>
      <c r="DB123" s="808"/>
      <c r="DC123" s="808"/>
      <c r="DD123" s="808"/>
      <c r="DE123" s="808"/>
      <c r="DF123" s="809"/>
      <c r="DG123" s="714">
        <v>442650</v>
      </c>
      <c r="DH123" s="715"/>
      <c r="DI123" s="715"/>
      <c r="DJ123" s="715"/>
      <c r="DK123" s="716"/>
      <c r="DL123" s="717">
        <v>360872</v>
      </c>
      <c r="DM123" s="715"/>
      <c r="DN123" s="715"/>
      <c r="DO123" s="715"/>
      <c r="DP123" s="716"/>
      <c r="DQ123" s="717">
        <v>330971</v>
      </c>
      <c r="DR123" s="715"/>
      <c r="DS123" s="715"/>
      <c r="DT123" s="715"/>
      <c r="DU123" s="716"/>
      <c r="DV123" s="786">
        <v>1.9</v>
      </c>
      <c r="DW123" s="787"/>
      <c r="DX123" s="787"/>
      <c r="DY123" s="787"/>
      <c r="DZ123" s="788"/>
    </row>
    <row r="124" spans="1:130" s="48" customFormat="1" ht="26.25" customHeight="1" x14ac:dyDescent="0.2">
      <c r="A124" s="705"/>
      <c r="B124" s="706"/>
      <c r="C124" s="785" t="s">
        <v>332</v>
      </c>
      <c r="D124" s="722"/>
      <c r="E124" s="722"/>
      <c r="F124" s="722"/>
      <c r="G124" s="722"/>
      <c r="H124" s="722"/>
      <c r="I124" s="722"/>
      <c r="J124" s="722"/>
      <c r="K124" s="722"/>
      <c r="L124" s="722"/>
      <c r="M124" s="722"/>
      <c r="N124" s="722"/>
      <c r="O124" s="722"/>
      <c r="P124" s="722"/>
      <c r="Q124" s="722"/>
      <c r="R124" s="722"/>
      <c r="S124" s="722"/>
      <c r="T124" s="722"/>
      <c r="U124" s="722"/>
      <c r="V124" s="722"/>
      <c r="W124" s="722"/>
      <c r="X124" s="722"/>
      <c r="Y124" s="722"/>
      <c r="Z124" s="723"/>
      <c r="AA124" s="714" t="s">
        <v>199</v>
      </c>
      <c r="AB124" s="715"/>
      <c r="AC124" s="715"/>
      <c r="AD124" s="715"/>
      <c r="AE124" s="716"/>
      <c r="AF124" s="717" t="s">
        <v>199</v>
      </c>
      <c r="AG124" s="715"/>
      <c r="AH124" s="715"/>
      <c r="AI124" s="715"/>
      <c r="AJ124" s="716"/>
      <c r="AK124" s="717" t="s">
        <v>199</v>
      </c>
      <c r="AL124" s="715"/>
      <c r="AM124" s="715"/>
      <c r="AN124" s="715"/>
      <c r="AO124" s="716"/>
      <c r="AP124" s="786" t="s">
        <v>199</v>
      </c>
      <c r="AQ124" s="787"/>
      <c r="AR124" s="787"/>
      <c r="AS124" s="787"/>
      <c r="AT124" s="788"/>
      <c r="AU124" s="801" t="s">
        <v>466</v>
      </c>
      <c r="AV124" s="802"/>
      <c r="AW124" s="802"/>
      <c r="AX124" s="802"/>
      <c r="AY124" s="802"/>
      <c r="AZ124" s="802"/>
      <c r="BA124" s="802"/>
      <c r="BB124" s="802"/>
      <c r="BC124" s="802"/>
      <c r="BD124" s="802"/>
      <c r="BE124" s="802"/>
      <c r="BF124" s="802"/>
      <c r="BG124" s="802"/>
      <c r="BH124" s="802"/>
      <c r="BI124" s="802"/>
      <c r="BJ124" s="802"/>
      <c r="BK124" s="802"/>
      <c r="BL124" s="802"/>
      <c r="BM124" s="802"/>
      <c r="BN124" s="802"/>
      <c r="BO124" s="802"/>
      <c r="BP124" s="803"/>
      <c r="BQ124" s="804">
        <v>19.100000000000001</v>
      </c>
      <c r="BR124" s="805"/>
      <c r="BS124" s="805"/>
      <c r="BT124" s="805"/>
      <c r="BU124" s="805"/>
      <c r="BV124" s="805">
        <v>18.7</v>
      </c>
      <c r="BW124" s="805"/>
      <c r="BX124" s="805"/>
      <c r="BY124" s="805"/>
      <c r="BZ124" s="805"/>
      <c r="CA124" s="805">
        <v>5.2</v>
      </c>
      <c r="CB124" s="805"/>
      <c r="CC124" s="805"/>
      <c r="CD124" s="805"/>
      <c r="CE124" s="805"/>
      <c r="CF124" s="688"/>
      <c r="CG124" s="689"/>
      <c r="CH124" s="689"/>
      <c r="CI124" s="689"/>
      <c r="CJ124" s="806"/>
      <c r="CK124" s="820"/>
      <c r="CL124" s="820"/>
      <c r="CM124" s="820"/>
      <c r="CN124" s="820"/>
      <c r="CO124" s="821"/>
      <c r="CP124" s="807" t="s">
        <v>491</v>
      </c>
      <c r="CQ124" s="808"/>
      <c r="CR124" s="808"/>
      <c r="CS124" s="808"/>
      <c r="CT124" s="808"/>
      <c r="CU124" s="808"/>
      <c r="CV124" s="808"/>
      <c r="CW124" s="808"/>
      <c r="CX124" s="808"/>
      <c r="CY124" s="808"/>
      <c r="CZ124" s="808"/>
      <c r="DA124" s="808"/>
      <c r="DB124" s="808"/>
      <c r="DC124" s="808"/>
      <c r="DD124" s="808"/>
      <c r="DE124" s="808"/>
      <c r="DF124" s="809"/>
      <c r="DG124" s="733">
        <v>3494279</v>
      </c>
      <c r="DH124" s="734"/>
      <c r="DI124" s="734"/>
      <c r="DJ124" s="734"/>
      <c r="DK124" s="735"/>
      <c r="DL124" s="736">
        <v>210516</v>
      </c>
      <c r="DM124" s="734"/>
      <c r="DN124" s="734"/>
      <c r="DO124" s="734"/>
      <c r="DP124" s="735"/>
      <c r="DQ124" s="736">
        <v>187959</v>
      </c>
      <c r="DR124" s="734"/>
      <c r="DS124" s="734"/>
      <c r="DT124" s="734"/>
      <c r="DU124" s="735"/>
      <c r="DV124" s="810">
        <v>1.1000000000000001</v>
      </c>
      <c r="DW124" s="811"/>
      <c r="DX124" s="811"/>
      <c r="DY124" s="811"/>
      <c r="DZ124" s="812"/>
    </row>
    <row r="125" spans="1:130" s="48" customFormat="1" ht="26.25" customHeight="1" x14ac:dyDescent="0.2">
      <c r="A125" s="705"/>
      <c r="B125" s="706"/>
      <c r="C125" s="785" t="s">
        <v>487</v>
      </c>
      <c r="D125" s="722"/>
      <c r="E125" s="722"/>
      <c r="F125" s="722"/>
      <c r="G125" s="722"/>
      <c r="H125" s="722"/>
      <c r="I125" s="722"/>
      <c r="J125" s="722"/>
      <c r="K125" s="722"/>
      <c r="L125" s="722"/>
      <c r="M125" s="722"/>
      <c r="N125" s="722"/>
      <c r="O125" s="722"/>
      <c r="P125" s="722"/>
      <c r="Q125" s="722"/>
      <c r="R125" s="722"/>
      <c r="S125" s="722"/>
      <c r="T125" s="722"/>
      <c r="U125" s="722"/>
      <c r="V125" s="722"/>
      <c r="W125" s="722"/>
      <c r="X125" s="722"/>
      <c r="Y125" s="722"/>
      <c r="Z125" s="723"/>
      <c r="AA125" s="714" t="s">
        <v>199</v>
      </c>
      <c r="AB125" s="715"/>
      <c r="AC125" s="715"/>
      <c r="AD125" s="715"/>
      <c r="AE125" s="716"/>
      <c r="AF125" s="717" t="s">
        <v>199</v>
      </c>
      <c r="AG125" s="715"/>
      <c r="AH125" s="715"/>
      <c r="AI125" s="715"/>
      <c r="AJ125" s="716"/>
      <c r="AK125" s="717" t="s">
        <v>199</v>
      </c>
      <c r="AL125" s="715"/>
      <c r="AM125" s="715"/>
      <c r="AN125" s="715"/>
      <c r="AO125" s="716"/>
      <c r="AP125" s="786" t="s">
        <v>199</v>
      </c>
      <c r="AQ125" s="787"/>
      <c r="AR125" s="787"/>
      <c r="AS125" s="787"/>
      <c r="AT125" s="78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6" t="s">
        <v>494</v>
      </c>
      <c r="CL125" s="777"/>
      <c r="CM125" s="777"/>
      <c r="CN125" s="777"/>
      <c r="CO125" s="778"/>
      <c r="CP125" s="813" t="s">
        <v>143</v>
      </c>
      <c r="CQ125" s="761"/>
      <c r="CR125" s="761"/>
      <c r="CS125" s="761"/>
      <c r="CT125" s="761"/>
      <c r="CU125" s="761"/>
      <c r="CV125" s="761"/>
      <c r="CW125" s="761"/>
      <c r="CX125" s="761"/>
      <c r="CY125" s="761"/>
      <c r="CZ125" s="761"/>
      <c r="DA125" s="761"/>
      <c r="DB125" s="761"/>
      <c r="DC125" s="761"/>
      <c r="DD125" s="761"/>
      <c r="DE125" s="761"/>
      <c r="DF125" s="762"/>
      <c r="DG125" s="814" t="s">
        <v>199</v>
      </c>
      <c r="DH125" s="815"/>
      <c r="DI125" s="815"/>
      <c r="DJ125" s="815"/>
      <c r="DK125" s="815"/>
      <c r="DL125" s="815" t="s">
        <v>199</v>
      </c>
      <c r="DM125" s="815"/>
      <c r="DN125" s="815"/>
      <c r="DO125" s="815"/>
      <c r="DP125" s="815"/>
      <c r="DQ125" s="815" t="s">
        <v>199</v>
      </c>
      <c r="DR125" s="815"/>
      <c r="DS125" s="815"/>
      <c r="DT125" s="815"/>
      <c r="DU125" s="815"/>
      <c r="DV125" s="816" t="s">
        <v>199</v>
      </c>
      <c r="DW125" s="816"/>
      <c r="DX125" s="816"/>
      <c r="DY125" s="816"/>
      <c r="DZ125" s="817"/>
    </row>
    <row r="126" spans="1:130" s="48" customFormat="1" ht="26.25" customHeight="1" x14ac:dyDescent="0.2">
      <c r="A126" s="705"/>
      <c r="B126" s="706"/>
      <c r="C126" s="785" t="s">
        <v>488</v>
      </c>
      <c r="D126" s="722"/>
      <c r="E126" s="722"/>
      <c r="F126" s="722"/>
      <c r="G126" s="722"/>
      <c r="H126" s="722"/>
      <c r="I126" s="722"/>
      <c r="J126" s="722"/>
      <c r="K126" s="722"/>
      <c r="L126" s="722"/>
      <c r="M126" s="722"/>
      <c r="N126" s="722"/>
      <c r="O126" s="722"/>
      <c r="P126" s="722"/>
      <c r="Q126" s="722"/>
      <c r="R126" s="722"/>
      <c r="S126" s="722"/>
      <c r="T126" s="722"/>
      <c r="U126" s="722"/>
      <c r="V126" s="722"/>
      <c r="W126" s="722"/>
      <c r="X126" s="722"/>
      <c r="Y126" s="722"/>
      <c r="Z126" s="723"/>
      <c r="AA126" s="714" t="s">
        <v>199</v>
      </c>
      <c r="AB126" s="715"/>
      <c r="AC126" s="715"/>
      <c r="AD126" s="715"/>
      <c r="AE126" s="716"/>
      <c r="AF126" s="717" t="s">
        <v>199</v>
      </c>
      <c r="AG126" s="715"/>
      <c r="AH126" s="715"/>
      <c r="AI126" s="715"/>
      <c r="AJ126" s="716"/>
      <c r="AK126" s="717" t="s">
        <v>199</v>
      </c>
      <c r="AL126" s="715"/>
      <c r="AM126" s="715"/>
      <c r="AN126" s="715"/>
      <c r="AO126" s="716"/>
      <c r="AP126" s="786" t="s">
        <v>199</v>
      </c>
      <c r="AQ126" s="787"/>
      <c r="AR126" s="787"/>
      <c r="AS126" s="787"/>
      <c r="AT126" s="78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9"/>
      <c r="CL126" s="780"/>
      <c r="CM126" s="780"/>
      <c r="CN126" s="780"/>
      <c r="CO126" s="781"/>
      <c r="CP126" s="785" t="s">
        <v>414</v>
      </c>
      <c r="CQ126" s="722"/>
      <c r="CR126" s="722"/>
      <c r="CS126" s="722"/>
      <c r="CT126" s="722"/>
      <c r="CU126" s="722"/>
      <c r="CV126" s="722"/>
      <c r="CW126" s="722"/>
      <c r="CX126" s="722"/>
      <c r="CY126" s="722"/>
      <c r="CZ126" s="722"/>
      <c r="DA126" s="722"/>
      <c r="DB126" s="722"/>
      <c r="DC126" s="722"/>
      <c r="DD126" s="722"/>
      <c r="DE126" s="722"/>
      <c r="DF126" s="723"/>
      <c r="DG126" s="789" t="s">
        <v>199</v>
      </c>
      <c r="DH126" s="790"/>
      <c r="DI126" s="790"/>
      <c r="DJ126" s="790"/>
      <c r="DK126" s="790"/>
      <c r="DL126" s="790" t="s">
        <v>199</v>
      </c>
      <c r="DM126" s="790"/>
      <c r="DN126" s="790"/>
      <c r="DO126" s="790"/>
      <c r="DP126" s="790"/>
      <c r="DQ126" s="790" t="s">
        <v>199</v>
      </c>
      <c r="DR126" s="790"/>
      <c r="DS126" s="790"/>
      <c r="DT126" s="790"/>
      <c r="DU126" s="790"/>
      <c r="DV126" s="791" t="s">
        <v>199</v>
      </c>
      <c r="DW126" s="791"/>
      <c r="DX126" s="791"/>
      <c r="DY126" s="791"/>
      <c r="DZ126" s="792"/>
    </row>
    <row r="127" spans="1:130" s="48" customFormat="1" ht="26.25" customHeight="1" x14ac:dyDescent="0.2">
      <c r="A127" s="707"/>
      <c r="B127" s="708"/>
      <c r="C127" s="793" t="s">
        <v>77</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14" t="s">
        <v>199</v>
      </c>
      <c r="AB127" s="715"/>
      <c r="AC127" s="715"/>
      <c r="AD127" s="715"/>
      <c r="AE127" s="716"/>
      <c r="AF127" s="717" t="s">
        <v>199</v>
      </c>
      <c r="AG127" s="715"/>
      <c r="AH127" s="715"/>
      <c r="AI127" s="715"/>
      <c r="AJ127" s="716"/>
      <c r="AK127" s="717" t="s">
        <v>199</v>
      </c>
      <c r="AL127" s="715"/>
      <c r="AM127" s="715"/>
      <c r="AN127" s="715"/>
      <c r="AO127" s="716"/>
      <c r="AP127" s="786" t="s">
        <v>199</v>
      </c>
      <c r="AQ127" s="787"/>
      <c r="AR127" s="787"/>
      <c r="AS127" s="787"/>
      <c r="AT127" s="788"/>
      <c r="AU127" s="56"/>
      <c r="AV127" s="56"/>
      <c r="AW127" s="56"/>
      <c r="AX127" s="796" t="s">
        <v>495</v>
      </c>
      <c r="AY127" s="797"/>
      <c r="AZ127" s="797"/>
      <c r="BA127" s="797"/>
      <c r="BB127" s="797"/>
      <c r="BC127" s="797"/>
      <c r="BD127" s="797"/>
      <c r="BE127" s="798"/>
      <c r="BF127" s="799" t="s">
        <v>441</v>
      </c>
      <c r="BG127" s="797"/>
      <c r="BH127" s="797"/>
      <c r="BI127" s="797"/>
      <c r="BJ127" s="797"/>
      <c r="BK127" s="797"/>
      <c r="BL127" s="798"/>
      <c r="BM127" s="799" t="s">
        <v>415</v>
      </c>
      <c r="BN127" s="797"/>
      <c r="BO127" s="797"/>
      <c r="BP127" s="797"/>
      <c r="BQ127" s="797"/>
      <c r="BR127" s="797"/>
      <c r="BS127" s="798"/>
      <c r="BT127" s="799" t="s">
        <v>405</v>
      </c>
      <c r="BU127" s="797"/>
      <c r="BV127" s="797"/>
      <c r="BW127" s="797"/>
      <c r="BX127" s="797"/>
      <c r="BY127" s="797"/>
      <c r="BZ127" s="800"/>
      <c r="CA127" s="56"/>
      <c r="CB127" s="56"/>
      <c r="CC127" s="56"/>
      <c r="CD127" s="74"/>
      <c r="CE127" s="74"/>
      <c r="CF127" s="74"/>
      <c r="CG127" s="56"/>
      <c r="CH127" s="56"/>
      <c r="CI127" s="56"/>
      <c r="CJ127" s="75"/>
      <c r="CK127" s="779"/>
      <c r="CL127" s="780"/>
      <c r="CM127" s="780"/>
      <c r="CN127" s="780"/>
      <c r="CO127" s="781"/>
      <c r="CP127" s="785" t="s">
        <v>445</v>
      </c>
      <c r="CQ127" s="722"/>
      <c r="CR127" s="722"/>
      <c r="CS127" s="722"/>
      <c r="CT127" s="722"/>
      <c r="CU127" s="722"/>
      <c r="CV127" s="722"/>
      <c r="CW127" s="722"/>
      <c r="CX127" s="722"/>
      <c r="CY127" s="722"/>
      <c r="CZ127" s="722"/>
      <c r="DA127" s="722"/>
      <c r="DB127" s="722"/>
      <c r="DC127" s="722"/>
      <c r="DD127" s="722"/>
      <c r="DE127" s="722"/>
      <c r="DF127" s="723"/>
      <c r="DG127" s="789" t="s">
        <v>199</v>
      </c>
      <c r="DH127" s="790"/>
      <c r="DI127" s="790"/>
      <c r="DJ127" s="790"/>
      <c r="DK127" s="790"/>
      <c r="DL127" s="790">
        <v>328920</v>
      </c>
      <c r="DM127" s="790"/>
      <c r="DN127" s="790"/>
      <c r="DO127" s="790"/>
      <c r="DP127" s="790"/>
      <c r="DQ127" s="790">
        <v>895290</v>
      </c>
      <c r="DR127" s="790"/>
      <c r="DS127" s="790"/>
      <c r="DT127" s="790"/>
      <c r="DU127" s="790"/>
      <c r="DV127" s="791">
        <v>5.2</v>
      </c>
      <c r="DW127" s="791"/>
      <c r="DX127" s="791"/>
      <c r="DY127" s="791"/>
      <c r="DZ127" s="792"/>
    </row>
    <row r="128" spans="1:130" s="48" customFormat="1" ht="26.25" customHeight="1" x14ac:dyDescent="0.2">
      <c r="A128" s="749" t="s">
        <v>496</v>
      </c>
      <c r="B128" s="750"/>
      <c r="C128" s="750"/>
      <c r="D128" s="750"/>
      <c r="E128" s="750"/>
      <c r="F128" s="750"/>
      <c r="G128" s="750"/>
      <c r="H128" s="750"/>
      <c r="I128" s="750"/>
      <c r="J128" s="750"/>
      <c r="K128" s="750"/>
      <c r="L128" s="750"/>
      <c r="M128" s="750"/>
      <c r="N128" s="750"/>
      <c r="O128" s="750"/>
      <c r="P128" s="750"/>
      <c r="Q128" s="750"/>
      <c r="R128" s="750"/>
      <c r="S128" s="750"/>
      <c r="T128" s="750"/>
      <c r="U128" s="750"/>
      <c r="V128" s="750"/>
      <c r="W128" s="751" t="s">
        <v>6</v>
      </c>
      <c r="X128" s="751"/>
      <c r="Y128" s="751"/>
      <c r="Z128" s="752"/>
      <c r="AA128" s="753">
        <v>169592</v>
      </c>
      <c r="AB128" s="754"/>
      <c r="AC128" s="754"/>
      <c r="AD128" s="754"/>
      <c r="AE128" s="755"/>
      <c r="AF128" s="756">
        <v>355414</v>
      </c>
      <c r="AG128" s="754"/>
      <c r="AH128" s="754"/>
      <c r="AI128" s="754"/>
      <c r="AJ128" s="755"/>
      <c r="AK128" s="756">
        <v>362990</v>
      </c>
      <c r="AL128" s="754"/>
      <c r="AM128" s="754"/>
      <c r="AN128" s="754"/>
      <c r="AO128" s="755"/>
      <c r="AP128" s="757"/>
      <c r="AQ128" s="758"/>
      <c r="AR128" s="758"/>
      <c r="AS128" s="758"/>
      <c r="AT128" s="759"/>
      <c r="AU128" s="56"/>
      <c r="AV128" s="56"/>
      <c r="AW128" s="56"/>
      <c r="AX128" s="760" t="s">
        <v>302</v>
      </c>
      <c r="AY128" s="761"/>
      <c r="AZ128" s="761"/>
      <c r="BA128" s="761"/>
      <c r="BB128" s="761"/>
      <c r="BC128" s="761"/>
      <c r="BD128" s="761"/>
      <c r="BE128" s="762"/>
      <c r="BF128" s="763" t="s">
        <v>199</v>
      </c>
      <c r="BG128" s="764"/>
      <c r="BH128" s="764"/>
      <c r="BI128" s="764"/>
      <c r="BJ128" s="764"/>
      <c r="BK128" s="764"/>
      <c r="BL128" s="765"/>
      <c r="BM128" s="763">
        <v>12.45</v>
      </c>
      <c r="BN128" s="764"/>
      <c r="BO128" s="764"/>
      <c r="BP128" s="764"/>
      <c r="BQ128" s="764"/>
      <c r="BR128" s="764"/>
      <c r="BS128" s="765"/>
      <c r="BT128" s="763">
        <v>20</v>
      </c>
      <c r="BU128" s="764"/>
      <c r="BV128" s="764"/>
      <c r="BW128" s="764"/>
      <c r="BX128" s="764"/>
      <c r="BY128" s="764"/>
      <c r="BZ128" s="766"/>
      <c r="CA128" s="74"/>
      <c r="CB128" s="74"/>
      <c r="CC128" s="74"/>
      <c r="CD128" s="74"/>
      <c r="CE128" s="74"/>
      <c r="CF128" s="74"/>
      <c r="CG128" s="56"/>
      <c r="CH128" s="56"/>
      <c r="CI128" s="56"/>
      <c r="CJ128" s="75"/>
      <c r="CK128" s="782"/>
      <c r="CL128" s="783"/>
      <c r="CM128" s="783"/>
      <c r="CN128" s="783"/>
      <c r="CO128" s="784"/>
      <c r="CP128" s="767" t="s">
        <v>397</v>
      </c>
      <c r="CQ128" s="741"/>
      <c r="CR128" s="741"/>
      <c r="CS128" s="741"/>
      <c r="CT128" s="741"/>
      <c r="CU128" s="741"/>
      <c r="CV128" s="741"/>
      <c r="CW128" s="741"/>
      <c r="CX128" s="741"/>
      <c r="CY128" s="741"/>
      <c r="CZ128" s="741"/>
      <c r="DA128" s="741"/>
      <c r="DB128" s="741"/>
      <c r="DC128" s="741"/>
      <c r="DD128" s="741"/>
      <c r="DE128" s="741"/>
      <c r="DF128" s="742"/>
      <c r="DG128" s="768">
        <v>1019</v>
      </c>
      <c r="DH128" s="769"/>
      <c r="DI128" s="769"/>
      <c r="DJ128" s="769"/>
      <c r="DK128" s="769"/>
      <c r="DL128" s="769" t="s">
        <v>199</v>
      </c>
      <c r="DM128" s="769"/>
      <c r="DN128" s="769"/>
      <c r="DO128" s="769"/>
      <c r="DP128" s="769"/>
      <c r="DQ128" s="769">
        <v>760</v>
      </c>
      <c r="DR128" s="769"/>
      <c r="DS128" s="769"/>
      <c r="DT128" s="769"/>
      <c r="DU128" s="769"/>
      <c r="DV128" s="770">
        <v>0</v>
      </c>
      <c r="DW128" s="770"/>
      <c r="DX128" s="770"/>
      <c r="DY128" s="770"/>
      <c r="DZ128" s="771"/>
    </row>
    <row r="129" spans="1:131" s="48" customFormat="1" ht="26.25" customHeight="1" x14ac:dyDescent="0.2">
      <c r="A129" s="709" t="s">
        <v>173</v>
      </c>
      <c r="B129" s="710"/>
      <c r="C129" s="710"/>
      <c r="D129" s="710"/>
      <c r="E129" s="710"/>
      <c r="F129" s="710"/>
      <c r="G129" s="710"/>
      <c r="H129" s="710"/>
      <c r="I129" s="710"/>
      <c r="J129" s="710"/>
      <c r="K129" s="710"/>
      <c r="L129" s="710"/>
      <c r="M129" s="710"/>
      <c r="N129" s="710"/>
      <c r="O129" s="710"/>
      <c r="P129" s="710"/>
      <c r="Q129" s="710"/>
      <c r="R129" s="710"/>
      <c r="S129" s="710"/>
      <c r="T129" s="710"/>
      <c r="U129" s="710"/>
      <c r="V129" s="710"/>
      <c r="W129" s="711" t="s">
        <v>235</v>
      </c>
      <c r="X129" s="712"/>
      <c r="Y129" s="712"/>
      <c r="Z129" s="713"/>
      <c r="AA129" s="714">
        <v>21131891</v>
      </c>
      <c r="AB129" s="715"/>
      <c r="AC129" s="715"/>
      <c r="AD129" s="715"/>
      <c r="AE129" s="716"/>
      <c r="AF129" s="717">
        <v>20483542</v>
      </c>
      <c r="AG129" s="715"/>
      <c r="AH129" s="715"/>
      <c r="AI129" s="715"/>
      <c r="AJ129" s="716"/>
      <c r="AK129" s="717">
        <v>20536420</v>
      </c>
      <c r="AL129" s="715"/>
      <c r="AM129" s="715"/>
      <c r="AN129" s="715"/>
      <c r="AO129" s="716"/>
      <c r="AP129" s="718"/>
      <c r="AQ129" s="719"/>
      <c r="AR129" s="719"/>
      <c r="AS129" s="719"/>
      <c r="AT129" s="720"/>
      <c r="AU129" s="67"/>
      <c r="AV129" s="67"/>
      <c r="AW129" s="67"/>
      <c r="AX129" s="721" t="s">
        <v>116</v>
      </c>
      <c r="AY129" s="722"/>
      <c r="AZ129" s="722"/>
      <c r="BA129" s="722"/>
      <c r="BB129" s="722"/>
      <c r="BC129" s="722"/>
      <c r="BD129" s="722"/>
      <c r="BE129" s="723"/>
      <c r="BF129" s="772" t="s">
        <v>199</v>
      </c>
      <c r="BG129" s="773"/>
      <c r="BH129" s="773"/>
      <c r="BI129" s="773"/>
      <c r="BJ129" s="773"/>
      <c r="BK129" s="773"/>
      <c r="BL129" s="774"/>
      <c r="BM129" s="772">
        <v>17.45</v>
      </c>
      <c r="BN129" s="773"/>
      <c r="BO129" s="773"/>
      <c r="BP129" s="773"/>
      <c r="BQ129" s="773"/>
      <c r="BR129" s="773"/>
      <c r="BS129" s="774"/>
      <c r="BT129" s="772">
        <v>30</v>
      </c>
      <c r="BU129" s="773"/>
      <c r="BV129" s="773"/>
      <c r="BW129" s="773"/>
      <c r="BX129" s="773"/>
      <c r="BY129" s="773"/>
      <c r="BZ129" s="7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09" t="s">
        <v>497</v>
      </c>
      <c r="B130" s="710"/>
      <c r="C130" s="710"/>
      <c r="D130" s="710"/>
      <c r="E130" s="710"/>
      <c r="F130" s="710"/>
      <c r="G130" s="710"/>
      <c r="H130" s="710"/>
      <c r="I130" s="710"/>
      <c r="J130" s="710"/>
      <c r="K130" s="710"/>
      <c r="L130" s="710"/>
      <c r="M130" s="710"/>
      <c r="N130" s="710"/>
      <c r="O130" s="710"/>
      <c r="P130" s="710"/>
      <c r="Q130" s="710"/>
      <c r="R130" s="710"/>
      <c r="S130" s="710"/>
      <c r="T130" s="710"/>
      <c r="U130" s="710"/>
      <c r="V130" s="710"/>
      <c r="W130" s="711" t="s">
        <v>498</v>
      </c>
      <c r="X130" s="712"/>
      <c r="Y130" s="712"/>
      <c r="Z130" s="713"/>
      <c r="AA130" s="714">
        <v>3195259</v>
      </c>
      <c r="AB130" s="715"/>
      <c r="AC130" s="715"/>
      <c r="AD130" s="715"/>
      <c r="AE130" s="716"/>
      <c r="AF130" s="717">
        <v>3320713</v>
      </c>
      <c r="AG130" s="715"/>
      <c r="AH130" s="715"/>
      <c r="AI130" s="715"/>
      <c r="AJ130" s="716"/>
      <c r="AK130" s="717">
        <v>3317880</v>
      </c>
      <c r="AL130" s="715"/>
      <c r="AM130" s="715"/>
      <c r="AN130" s="715"/>
      <c r="AO130" s="716"/>
      <c r="AP130" s="718"/>
      <c r="AQ130" s="719"/>
      <c r="AR130" s="719"/>
      <c r="AS130" s="719"/>
      <c r="AT130" s="720"/>
      <c r="AU130" s="67"/>
      <c r="AV130" s="67"/>
      <c r="AW130" s="67"/>
      <c r="AX130" s="721" t="s">
        <v>430</v>
      </c>
      <c r="AY130" s="722"/>
      <c r="AZ130" s="722"/>
      <c r="BA130" s="722"/>
      <c r="BB130" s="722"/>
      <c r="BC130" s="722"/>
      <c r="BD130" s="722"/>
      <c r="BE130" s="723"/>
      <c r="BF130" s="724">
        <v>9.3000000000000007</v>
      </c>
      <c r="BG130" s="725"/>
      <c r="BH130" s="725"/>
      <c r="BI130" s="725"/>
      <c r="BJ130" s="725"/>
      <c r="BK130" s="725"/>
      <c r="BL130" s="726"/>
      <c r="BM130" s="724">
        <v>25</v>
      </c>
      <c r="BN130" s="725"/>
      <c r="BO130" s="725"/>
      <c r="BP130" s="725"/>
      <c r="BQ130" s="725"/>
      <c r="BR130" s="725"/>
      <c r="BS130" s="726"/>
      <c r="BT130" s="724">
        <v>35</v>
      </c>
      <c r="BU130" s="725"/>
      <c r="BV130" s="725"/>
      <c r="BW130" s="725"/>
      <c r="BX130" s="725"/>
      <c r="BY130" s="725"/>
      <c r="BZ130" s="72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28"/>
      <c r="B131" s="729"/>
      <c r="C131" s="729"/>
      <c r="D131" s="729"/>
      <c r="E131" s="729"/>
      <c r="F131" s="729"/>
      <c r="G131" s="729"/>
      <c r="H131" s="729"/>
      <c r="I131" s="729"/>
      <c r="J131" s="729"/>
      <c r="K131" s="729"/>
      <c r="L131" s="729"/>
      <c r="M131" s="729"/>
      <c r="N131" s="729"/>
      <c r="O131" s="729"/>
      <c r="P131" s="729"/>
      <c r="Q131" s="729"/>
      <c r="R131" s="729"/>
      <c r="S131" s="729"/>
      <c r="T131" s="729"/>
      <c r="U131" s="729"/>
      <c r="V131" s="729"/>
      <c r="W131" s="730" t="s">
        <v>175</v>
      </c>
      <c r="X131" s="731"/>
      <c r="Y131" s="731"/>
      <c r="Z131" s="732"/>
      <c r="AA131" s="733">
        <v>17936632</v>
      </c>
      <c r="AB131" s="734"/>
      <c r="AC131" s="734"/>
      <c r="AD131" s="734"/>
      <c r="AE131" s="735"/>
      <c r="AF131" s="736">
        <v>17162829</v>
      </c>
      <c r="AG131" s="734"/>
      <c r="AH131" s="734"/>
      <c r="AI131" s="734"/>
      <c r="AJ131" s="735"/>
      <c r="AK131" s="736">
        <v>17218540</v>
      </c>
      <c r="AL131" s="734"/>
      <c r="AM131" s="734"/>
      <c r="AN131" s="734"/>
      <c r="AO131" s="735"/>
      <c r="AP131" s="737"/>
      <c r="AQ131" s="738"/>
      <c r="AR131" s="738"/>
      <c r="AS131" s="738"/>
      <c r="AT131" s="739"/>
      <c r="AU131" s="67"/>
      <c r="AV131" s="67"/>
      <c r="AW131" s="67"/>
      <c r="AX131" s="740" t="s">
        <v>59</v>
      </c>
      <c r="AY131" s="741"/>
      <c r="AZ131" s="741"/>
      <c r="BA131" s="741"/>
      <c r="BB131" s="741"/>
      <c r="BC131" s="741"/>
      <c r="BD131" s="741"/>
      <c r="BE131" s="742"/>
      <c r="BF131" s="743">
        <v>5.2</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699" t="s">
        <v>28</v>
      </c>
      <c r="B132" s="700"/>
      <c r="C132" s="700"/>
      <c r="D132" s="700"/>
      <c r="E132" s="700"/>
      <c r="F132" s="700"/>
      <c r="G132" s="700"/>
      <c r="H132" s="700"/>
      <c r="I132" s="700"/>
      <c r="J132" s="700"/>
      <c r="K132" s="700"/>
      <c r="L132" s="700"/>
      <c r="M132" s="700"/>
      <c r="N132" s="700"/>
      <c r="O132" s="700"/>
      <c r="P132" s="700"/>
      <c r="Q132" s="700"/>
      <c r="R132" s="700"/>
      <c r="S132" s="700"/>
      <c r="T132" s="700"/>
      <c r="U132" s="700"/>
      <c r="V132" s="674" t="s">
        <v>499</v>
      </c>
      <c r="W132" s="674"/>
      <c r="X132" s="674"/>
      <c r="Y132" s="674"/>
      <c r="Z132" s="675"/>
      <c r="AA132" s="676">
        <v>8.4590351189999993</v>
      </c>
      <c r="AB132" s="677"/>
      <c r="AC132" s="677"/>
      <c r="AD132" s="677"/>
      <c r="AE132" s="678"/>
      <c r="AF132" s="679">
        <v>9.4617851169999998</v>
      </c>
      <c r="AG132" s="677"/>
      <c r="AH132" s="677"/>
      <c r="AI132" s="677"/>
      <c r="AJ132" s="678"/>
      <c r="AK132" s="679">
        <v>10.023962539999999</v>
      </c>
      <c r="AL132" s="677"/>
      <c r="AM132" s="677"/>
      <c r="AN132" s="677"/>
      <c r="AO132" s="678"/>
      <c r="AP132" s="680"/>
      <c r="AQ132" s="681"/>
      <c r="AR132" s="681"/>
      <c r="AS132" s="681"/>
      <c r="AT132" s="68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683" t="s">
        <v>85</v>
      </c>
      <c r="W133" s="683"/>
      <c r="X133" s="683"/>
      <c r="Y133" s="683"/>
      <c r="Z133" s="684"/>
      <c r="AA133" s="685">
        <v>8.5</v>
      </c>
      <c r="AB133" s="686"/>
      <c r="AC133" s="686"/>
      <c r="AD133" s="686"/>
      <c r="AE133" s="687"/>
      <c r="AF133" s="685">
        <v>8.8000000000000007</v>
      </c>
      <c r="AG133" s="686"/>
      <c r="AH133" s="686"/>
      <c r="AI133" s="686"/>
      <c r="AJ133" s="687"/>
      <c r="AK133" s="685">
        <v>9.3000000000000007</v>
      </c>
      <c r="AL133" s="686"/>
      <c r="AM133" s="686"/>
      <c r="AN133" s="686"/>
      <c r="AO133" s="687"/>
      <c r="AP133" s="688"/>
      <c r="AQ133" s="689"/>
      <c r="AR133" s="689"/>
      <c r="AS133" s="689"/>
      <c r="AT133" s="69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plHX7QF4DnWv6XnmEUHmemBPKZhQLqtK1wVBXjzxBcnjV+w8bfRIbWz/D/eur8W+1mhaXuIy75VLN6ZyTW2dVw==" saltValue="Pf8EZj4PVthxjuGodzepV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99</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jnT7hIL5P2MFc3huqrD8LdxXkUzAAD7PvUHiYcMHwoDXqNNuambnswOC0tbrXq264cyWOubPTMSxDgstksNMAQ==" saltValue="VoWjq/fN/bcaonJRVoQltA=="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WW+aI+s90KsSizFyp8lUfizxhg3DUrv+l6ySa7jDmVWl6pyZxLbkm0DZWlGaIFNdSx/KqY1LM6OcK9RtZOg/xQ==" saltValue="Q5ZUKFnpNnDbHhCIM/aLDA==" spinCount="100000" sheet="1" objects="1" scenarios="1"/>
  <phoneticPr fontId="5"/>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325</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86</v>
      </c>
      <c r="AP7" s="126"/>
      <c r="AQ7" s="137" t="s">
        <v>501</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502</v>
      </c>
      <c r="AQ8" s="138" t="s">
        <v>503</v>
      </c>
      <c r="AR8" s="152" t="s">
        <v>504</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505</v>
      </c>
      <c r="AL9" s="1005"/>
      <c r="AM9" s="1005"/>
      <c r="AN9" s="1006"/>
      <c r="AO9" s="116">
        <v>4995694</v>
      </c>
      <c r="AP9" s="116">
        <v>70570</v>
      </c>
      <c r="AQ9" s="139">
        <v>88459</v>
      </c>
      <c r="AR9" s="153">
        <v>-20.2</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206</v>
      </c>
      <c r="AL10" s="1005"/>
      <c r="AM10" s="1005"/>
      <c r="AN10" s="1006"/>
      <c r="AO10" s="117">
        <v>1466749</v>
      </c>
      <c r="AP10" s="117">
        <v>20719</v>
      </c>
      <c r="AQ10" s="140">
        <v>6814</v>
      </c>
      <c r="AR10" s="154">
        <v>204.1</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395</v>
      </c>
      <c r="AL11" s="1005"/>
      <c r="AM11" s="1005"/>
      <c r="AN11" s="1006"/>
      <c r="AO11" s="117">
        <v>54556</v>
      </c>
      <c r="AP11" s="117">
        <v>771</v>
      </c>
      <c r="AQ11" s="140">
        <v>1610</v>
      </c>
      <c r="AR11" s="154">
        <v>-52.1</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135</v>
      </c>
      <c r="AL12" s="1005"/>
      <c r="AM12" s="1005"/>
      <c r="AN12" s="1006"/>
      <c r="AO12" s="117" t="s">
        <v>199</v>
      </c>
      <c r="AP12" s="117" t="s">
        <v>199</v>
      </c>
      <c r="AQ12" s="140">
        <v>24</v>
      </c>
      <c r="AR12" s="154" t="s">
        <v>199</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506</v>
      </c>
      <c r="AL13" s="1005"/>
      <c r="AM13" s="1005"/>
      <c r="AN13" s="1006"/>
      <c r="AO13" s="117">
        <v>242768</v>
      </c>
      <c r="AP13" s="117">
        <v>3429</v>
      </c>
      <c r="AQ13" s="140">
        <v>3854</v>
      </c>
      <c r="AR13" s="154">
        <v>-11</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507</v>
      </c>
      <c r="AL14" s="1005"/>
      <c r="AM14" s="1005"/>
      <c r="AN14" s="1006"/>
      <c r="AO14" s="117">
        <v>202353</v>
      </c>
      <c r="AP14" s="117">
        <v>2858</v>
      </c>
      <c r="AQ14" s="140">
        <v>1979</v>
      </c>
      <c r="AR14" s="154">
        <v>44.4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304</v>
      </c>
      <c r="AL15" s="1008"/>
      <c r="AM15" s="1008"/>
      <c r="AN15" s="1009"/>
      <c r="AO15" s="117">
        <v>-750242</v>
      </c>
      <c r="AP15" s="117">
        <v>-10598</v>
      </c>
      <c r="AQ15" s="140">
        <v>-5062</v>
      </c>
      <c r="AR15" s="154">
        <v>109.4</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268</v>
      </c>
      <c r="AL16" s="1008"/>
      <c r="AM16" s="1008"/>
      <c r="AN16" s="1009"/>
      <c r="AO16" s="117">
        <v>6211878</v>
      </c>
      <c r="AP16" s="117">
        <v>87750</v>
      </c>
      <c r="AQ16" s="140">
        <v>97678</v>
      </c>
      <c r="AR16" s="154">
        <v>-10.199999999999999</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187</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508</v>
      </c>
      <c r="AP20" s="128" t="s">
        <v>329</v>
      </c>
      <c r="AQ20" s="141" t="s">
        <v>41</v>
      </c>
      <c r="AR20" s="155"/>
    </row>
    <row r="21" spans="1:46" s="81" customFormat="1" ht="13.2" x14ac:dyDescent="0.2">
      <c r="A21" s="83"/>
      <c r="AK21" s="1010" t="s">
        <v>509</v>
      </c>
      <c r="AL21" s="1011"/>
      <c r="AM21" s="1011"/>
      <c r="AN21" s="1012"/>
      <c r="AO21" s="119">
        <v>6.81</v>
      </c>
      <c r="AP21" s="129">
        <v>8.7899999999999991</v>
      </c>
      <c r="AQ21" s="142">
        <v>-1.98</v>
      </c>
      <c r="AS21" s="161"/>
      <c r="AT21" s="83"/>
    </row>
    <row r="22" spans="1:46" s="81" customFormat="1" ht="13.2" x14ac:dyDescent="0.2">
      <c r="A22" s="83"/>
      <c r="AK22" s="1010" t="s">
        <v>510</v>
      </c>
      <c r="AL22" s="1011"/>
      <c r="AM22" s="1011"/>
      <c r="AN22" s="1012"/>
      <c r="AO22" s="120">
        <v>99.9</v>
      </c>
      <c r="AP22" s="130">
        <v>97.7</v>
      </c>
      <c r="AQ22" s="143">
        <v>2.2000000000000002</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03" t="s">
        <v>511</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ht="13.2" x14ac:dyDescent="0.2">
      <c r="A27" s="85"/>
      <c r="AO27" s="90"/>
      <c r="AP27" s="90"/>
      <c r="AQ27" s="90"/>
      <c r="AR27" s="90"/>
      <c r="AS27" s="90"/>
      <c r="AT27" s="90"/>
    </row>
    <row r="28" spans="1:46" ht="16.2" x14ac:dyDescent="0.2">
      <c r="A28" s="82" t="s">
        <v>258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120</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86</v>
      </c>
      <c r="AP30" s="126"/>
      <c r="AQ30" s="137" t="s">
        <v>501</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502</v>
      </c>
      <c r="AQ31" s="138" t="s">
        <v>503</v>
      </c>
      <c r="AR31" s="152" t="s">
        <v>504</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513</v>
      </c>
      <c r="AL32" s="998"/>
      <c r="AM32" s="998"/>
      <c r="AN32" s="999"/>
      <c r="AO32" s="117">
        <v>4533639</v>
      </c>
      <c r="AP32" s="117">
        <v>64043</v>
      </c>
      <c r="AQ32" s="144">
        <v>63215</v>
      </c>
      <c r="AR32" s="154">
        <v>1.3</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514</v>
      </c>
      <c r="AL33" s="998"/>
      <c r="AM33" s="998"/>
      <c r="AN33" s="999"/>
      <c r="AO33" s="117" t="s">
        <v>199</v>
      </c>
      <c r="AP33" s="117" t="s">
        <v>199</v>
      </c>
      <c r="AQ33" s="144" t="s">
        <v>199</v>
      </c>
      <c r="AR33" s="154" t="s">
        <v>199</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516</v>
      </c>
      <c r="AL34" s="998"/>
      <c r="AM34" s="998"/>
      <c r="AN34" s="999"/>
      <c r="AO34" s="117" t="s">
        <v>199</v>
      </c>
      <c r="AP34" s="117" t="s">
        <v>199</v>
      </c>
      <c r="AQ34" s="144">
        <v>3</v>
      </c>
      <c r="AR34" s="154" t="s">
        <v>199</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517</v>
      </c>
      <c r="AL35" s="998"/>
      <c r="AM35" s="998"/>
      <c r="AN35" s="999"/>
      <c r="AO35" s="117">
        <v>715712</v>
      </c>
      <c r="AP35" s="117">
        <v>10110</v>
      </c>
      <c r="AQ35" s="144">
        <v>15084</v>
      </c>
      <c r="AR35" s="154">
        <v>-33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37</v>
      </c>
      <c r="AL36" s="998"/>
      <c r="AM36" s="998"/>
      <c r="AN36" s="999"/>
      <c r="AO36" s="117">
        <v>120707</v>
      </c>
      <c r="AP36" s="117">
        <v>1705</v>
      </c>
      <c r="AQ36" s="144">
        <v>1958</v>
      </c>
      <c r="AR36" s="154">
        <v>-12.9</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342</v>
      </c>
      <c r="AL37" s="998"/>
      <c r="AM37" s="998"/>
      <c r="AN37" s="999"/>
      <c r="AO37" s="117">
        <v>36792</v>
      </c>
      <c r="AP37" s="117">
        <v>520</v>
      </c>
      <c r="AQ37" s="144">
        <v>529</v>
      </c>
      <c r="AR37" s="154">
        <v>-1.7</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518</v>
      </c>
      <c r="AL38" s="1001"/>
      <c r="AM38" s="1001"/>
      <c r="AN38" s="1002"/>
      <c r="AO38" s="121" t="s">
        <v>199</v>
      </c>
      <c r="AP38" s="121" t="s">
        <v>199</v>
      </c>
      <c r="AQ38" s="145">
        <v>2</v>
      </c>
      <c r="AR38" s="143" t="s">
        <v>199</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83</v>
      </c>
      <c r="AL39" s="1001"/>
      <c r="AM39" s="1001"/>
      <c r="AN39" s="1002"/>
      <c r="AO39" s="117">
        <v>-362990</v>
      </c>
      <c r="AP39" s="117">
        <v>-5128</v>
      </c>
      <c r="AQ39" s="144">
        <v>-3177</v>
      </c>
      <c r="AR39" s="154">
        <v>61.4</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519</v>
      </c>
      <c r="AL40" s="998"/>
      <c r="AM40" s="998"/>
      <c r="AN40" s="999"/>
      <c r="AO40" s="117">
        <v>-3317880</v>
      </c>
      <c r="AP40" s="117">
        <v>-46869</v>
      </c>
      <c r="AQ40" s="144">
        <v>-54547</v>
      </c>
      <c r="AR40" s="154">
        <v>-14.1</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381</v>
      </c>
      <c r="AL41" s="988"/>
      <c r="AM41" s="988"/>
      <c r="AN41" s="989"/>
      <c r="AO41" s="117">
        <v>1725980</v>
      </c>
      <c r="AP41" s="117">
        <v>24381</v>
      </c>
      <c r="AQ41" s="144">
        <v>23067</v>
      </c>
      <c r="AR41" s="154">
        <v>5.7</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521</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86</v>
      </c>
      <c r="AN49" s="990" t="s">
        <v>442</v>
      </c>
      <c r="AO49" s="991"/>
      <c r="AP49" s="991"/>
      <c r="AQ49" s="991"/>
      <c r="AR49" s="992"/>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492</v>
      </c>
      <c r="AO50" s="123" t="s">
        <v>493</v>
      </c>
      <c r="AP50" s="134" t="s">
        <v>522</v>
      </c>
      <c r="AQ50" s="147" t="s">
        <v>376</v>
      </c>
      <c r="AR50" s="157" t="s">
        <v>523</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524</v>
      </c>
      <c r="AL51" s="102"/>
      <c r="AM51" s="107">
        <v>3134875</v>
      </c>
      <c r="AN51" s="114">
        <v>41501</v>
      </c>
      <c r="AO51" s="124">
        <v>-59.1</v>
      </c>
      <c r="AP51" s="135">
        <v>70166</v>
      </c>
      <c r="AQ51" s="148">
        <v>1.4</v>
      </c>
      <c r="AR51" s="158">
        <v>-60.5</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269</v>
      </c>
      <c r="AM52" s="108">
        <v>947682</v>
      </c>
      <c r="AN52" s="115">
        <v>12546</v>
      </c>
      <c r="AO52" s="125">
        <v>-6</v>
      </c>
      <c r="AP52" s="136">
        <v>36115</v>
      </c>
      <c r="AQ52" s="149">
        <v>-6.2</v>
      </c>
      <c r="AR52" s="159">
        <v>0.2</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482</v>
      </c>
      <c r="AL53" s="102"/>
      <c r="AM53" s="107">
        <v>2665641</v>
      </c>
      <c r="AN53" s="114">
        <v>35862</v>
      </c>
      <c r="AO53" s="124">
        <v>-13.6</v>
      </c>
      <c r="AP53" s="135">
        <v>70329</v>
      </c>
      <c r="AQ53" s="148">
        <v>0.2</v>
      </c>
      <c r="AR53" s="158">
        <v>-13.8</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269</v>
      </c>
      <c r="AM54" s="108">
        <v>1069625</v>
      </c>
      <c r="AN54" s="115">
        <v>14390</v>
      </c>
      <c r="AO54" s="125">
        <v>14.7</v>
      </c>
      <c r="AP54" s="136">
        <v>39403</v>
      </c>
      <c r="AQ54" s="149">
        <v>9.1</v>
      </c>
      <c r="AR54" s="159">
        <v>5.6</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525</v>
      </c>
      <c r="AL55" s="102"/>
      <c r="AM55" s="107">
        <v>4772792</v>
      </c>
      <c r="AN55" s="114">
        <v>65265</v>
      </c>
      <c r="AO55" s="124">
        <v>82</v>
      </c>
      <c r="AP55" s="135">
        <v>71871</v>
      </c>
      <c r="AQ55" s="148">
        <v>2.2000000000000002</v>
      </c>
      <c r="AR55" s="158">
        <v>79.8</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269</v>
      </c>
      <c r="AM56" s="108">
        <v>1095116</v>
      </c>
      <c r="AN56" s="115">
        <v>14975</v>
      </c>
      <c r="AO56" s="125">
        <v>4.0999999999999996</v>
      </c>
      <c r="AP56" s="136">
        <v>38232</v>
      </c>
      <c r="AQ56" s="149">
        <v>-3</v>
      </c>
      <c r="AR56" s="159">
        <v>7.1</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138</v>
      </c>
      <c r="AL57" s="102"/>
      <c r="AM57" s="107">
        <v>4945093</v>
      </c>
      <c r="AN57" s="114">
        <v>68808</v>
      </c>
      <c r="AO57" s="124">
        <v>5.4</v>
      </c>
      <c r="AP57" s="135">
        <v>71807</v>
      </c>
      <c r="AQ57" s="148">
        <v>-0.1</v>
      </c>
      <c r="AR57" s="158">
        <v>5.5</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269</v>
      </c>
      <c r="AM58" s="108">
        <v>1054965</v>
      </c>
      <c r="AN58" s="115">
        <v>14679</v>
      </c>
      <c r="AO58" s="125">
        <v>-2</v>
      </c>
      <c r="AP58" s="136">
        <v>37333</v>
      </c>
      <c r="AQ58" s="149">
        <v>-2.4</v>
      </c>
      <c r="AR58" s="159">
        <v>0.4</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526</v>
      </c>
      <c r="AL59" s="102"/>
      <c r="AM59" s="107">
        <v>2871811</v>
      </c>
      <c r="AN59" s="114">
        <v>40567</v>
      </c>
      <c r="AO59" s="124">
        <v>-41</v>
      </c>
      <c r="AP59" s="135">
        <v>80821</v>
      </c>
      <c r="AQ59" s="148">
        <v>12.6</v>
      </c>
      <c r="AR59" s="158">
        <v>-53.6</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269</v>
      </c>
      <c r="AM60" s="108">
        <v>1968522</v>
      </c>
      <c r="AN60" s="115">
        <v>27808</v>
      </c>
      <c r="AO60" s="125">
        <v>89.4</v>
      </c>
      <c r="AP60" s="136">
        <v>49586</v>
      </c>
      <c r="AQ60" s="149">
        <v>32.799999999999997</v>
      </c>
      <c r="AR60" s="159">
        <v>56.6</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420</v>
      </c>
      <c r="AL61" s="105"/>
      <c r="AM61" s="107">
        <v>3678042</v>
      </c>
      <c r="AN61" s="114">
        <v>50401</v>
      </c>
      <c r="AO61" s="124">
        <v>-5.3</v>
      </c>
      <c r="AP61" s="135">
        <v>72999</v>
      </c>
      <c r="AQ61" s="150">
        <v>3.3</v>
      </c>
      <c r="AR61" s="158">
        <v>-8.6</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269</v>
      </c>
      <c r="AM62" s="108">
        <v>1227182</v>
      </c>
      <c r="AN62" s="115">
        <v>16880</v>
      </c>
      <c r="AO62" s="125">
        <v>20</v>
      </c>
      <c r="AP62" s="136">
        <v>40134</v>
      </c>
      <c r="AQ62" s="149">
        <v>6.1</v>
      </c>
      <c r="AR62" s="159">
        <v>13.9</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jtNW4Xu+Av6gMpEvshp2N7i3uPxEcot6HLjp7RnXXGnJoiGc7fY0maU8iW2tcFmlA1OU6pmYLwMx/KFttXaStw==" saltValue="3DWcnfbuJ8kqM09DfmrWE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99</v>
      </c>
    </row>
    <row r="121" spans="125:125" ht="13.5" hidden="1" customHeight="1" x14ac:dyDescent="0.2">
      <c r="DU121" s="78"/>
    </row>
  </sheetData>
  <sheetProtection algorithmName="SHA-512" hashValue="hJsC+Vg05sREBB8t1E2KGEMqoL6vSp/2l84rYBGRYM5FSpng/D4bW2pG/RSSSylGsbTAP61MqLxupGGXtiZcZA==" saltValue="tk9HVZF1bB7n/28kYVSZ1A=="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99</v>
      </c>
    </row>
  </sheetData>
  <sheetProtection algorithmName="SHA-512" hashValue="5+LKXrG/tMCUZBa7oFLFvouZf1tytMRbF+wY12sxJJ7/rmcjqAyVSJs/V6YDjD/4BOHRebwN93hOUjmShWZ1Uw==" saltValue="WL4tFktnv7qMVD8TCbB1n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7</v>
      </c>
      <c r="C46" s="170"/>
      <c r="D46" s="170"/>
      <c r="E46" s="171" t="s">
        <v>17</v>
      </c>
      <c r="F46" s="172" t="s">
        <v>528</v>
      </c>
      <c r="G46" s="176" t="s">
        <v>529</v>
      </c>
      <c r="H46" s="176" t="s">
        <v>530</v>
      </c>
      <c r="I46" s="176" t="s">
        <v>531</v>
      </c>
      <c r="J46" s="181" t="s">
        <v>227</v>
      </c>
    </row>
    <row r="47" spans="2:10" ht="57.75" customHeight="1" x14ac:dyDescent="0.2">
      <c r="B47" s="167"/>
      <c r="C47" s="1013" t="s">
        <v>3</v>
      </c>
      <c r="D47" s="1013"/>
      <c r="E47" s="1014"/>
      <c r="F47" s="173">
        <v>31.18</v>
      </c>
      <c r="G47" s="177">
        <v>30.33</v>
      </c>
      <c r="H47" s="177">
        <v>32.06</v>
      </c>
      <c r="I47" s="177">
        <v>33.64</v>
      </c>
      <c r="J47" s="182">
        <v>33.299999999999997</v>
      </c>
    </row>
    <row r="48" spans="2:10" ht="57.75" customHeight="1" x14ac:dyDescent="0.2">
      <c r="B48" s="168"/>
      <c r="C48" s="1015" t="s">
        <v>9</v>
      </c>
      <c r="D48" s="1015"/>
      <c r="E48" s="1016"/>
      <c r="F48" s="174">
        <v>9.58</v>
      </c>
      <c r="G48" s="178">
        <v>13.86</v>
      </c>
      <c r="H48" s="178">
        <v>13.32</v>
      </c>
      <c r="I48" s="178">
        <v>13.58</v>
      </c>
      <c r="J48" s="183">
        <v>10.57</v>
      </c>
    </row>
    <row r="49" spans="2:10" ht="57.75" customHeight="1" x14ac:dyDescent="0.2">
      <c r="B49" s="169"/>
      <c r="C49" s="1017" t="s">
        <v>16</v>
      </c>
      <c r="D49" s="1017"/>
      <c r="E49" s="1018"/>
      <c r="F49" s="175" t="s">
        <v>532</v>
      </c>
      <c r="G49" s="179" t="s">
        <v>533</v>
      </c>
      <c r="H49" s="179">
        <v>0.71</v>
      </c>
      <c r="I49" s="179" t="s">
        <v>534</v>
      </c>
      <c r="J49" s="184" t="s">
        <v>535</v>
      </c>
    </row>
    <row r="50" spans="2:10" ht="13.2" x14ac:dyDescent="0.2"/>
  </sheetData>
  <sheetProtection algorithmName="SHA-512" hashValue="gBZWTR9BqsRPQ3RqvLDp8C2zXEtKOil9nhMXalI5qYdqBgvXikpAsp5w0jOTlyE8o/4HV/0OSaLldVxjrSqUcA==" saltValue="CxVWUfcK2Pkdy/P06D3kh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17</v>
      </c>
      <c r="F33" s="195" t="s">
        <v>528</v>
      </c>
      <c r="G33" s="199" t="s">
        <v>529</v>
      </c>
      <c r="H33" s="199" t="s">
        <v>530</v>
      </c>
      <c r="I33" s="199" t="s">
        <v>531</v>
      </c>
      <c r="J33" s="203" t="s">
        <v>227</v>
      </c>
      <c r="K33" s="185"/>
      <c r="L33" s="185"/>
      <c r="M33" s="185"/>
      <c r="N33" s="185"/>
      <c r="O33" s="185"/>
      <c r="P33" s="185"/>
    </row>
    <row r="34" spans="1:16" ht="39" customHeight="1" x14ac:dyDescent="0.2">
      <c r="A34" s="185"/>
      <c r="B34" s="187"/>
      <c r="C34" s="1023" t="s">
        <v>125</v>
      </c>
      <c r="D34" s="1023"/>
      <c r="E34" s="1024"/>
      <c r="F34" s="196">
        <v>7.5</v>
      </c>
      <c r="G34" s="200">
        <v>7.86</v>
      </c>
      <c r="H34" s="200">
        <v>9.25</v>
      </c>
      <c r="I34" s="200">
        <v>8.7200000000000006</v>
      </c>
      <c r="J34" s="204">
        <v>11.01</v>
      </c>
      <c r="K34" s="185"/>
      <c r="L34" s="185"/>
      <c r="M34" s="185"/>
      <c r="N34" s="185"/>
      <c r="O34" s="185"/>
      <c r="P34" s="185"/>
    </row>
    <row r="35" spans="1:16" ht="39" customHeight="1" x14ac:dyDescent="0.2">
      <c r="A35" s="185"/>
      <c r="B35" s="188"/>
      <c r="C35" s="1019" t="s">
        <v>451</v>
      </c>
      <c r="D35" s="1019"/>
      <c r="E35" s="1020"/>
      <c r="F35" s="197">
        <v>9.57</v>
      </c>
      <c r="G35" s="201">
        <v>13.85</v>
      </c>
      <c r="H35" s="201">
        <v>13.31</v>
      </c>
      <c r="I35" s="201">
        <v>13.58</v>
      </c>
      <c r="J35" s="205">
        <v>10.56</v>
      </c>
      <c r="K35" s="185"/>
      <c r="L35" s="185"/>
      <c r="M35" s="185"/>
      <c r="N35" s="185"/>
      <c r="O35" s="185"/>
      <c r="P35" s="185"/>
    </row>
    <row r="36" spans="1:16" ht="39" customHeight="1" x14ac:dyDescent="0.2">
      <c r="A36" s="185"/>
      <c r="B36" s="188"/>
      <c r="C36" s="1019" t="s">
        <v>465</v>
      </c>
      <c r="D36" s="1019"/>
      <c r="E36" s="1020"/>
      <c r="F36" s="197">
        <v>2.7</v>
      </c>
      <c r="G36" s="201">
        <v>2.73</v>
      </c>
      <c r="H36" s="201">
        <v>2.75</v>
      </c>
      <c r="I36" s="201">
        <v>2.88</v>
      </c>
      <c r="J36" s="205">
        <v>3</v>
      </c>
      <c r="K36" s="185"/>
      <c r="L36" s="185"/>
      <c r="M36" s="185"/>
      <c r="N36" s="185"/>
      <c r="O36" s="185"/>
      <c r="P36" s="185"/>
    </row>
    <row r="37" spans="1:16" ht="39" customHeight="1" x14ac:dyDescent="0.2">
      <c r="A37" s="185"/>
      <c r="B37" s="188"/>
      <c r="C37" s="1019" t="s">
        <v>462</v>
      </c>
      <c r="D37" s="1019"/>
      <c r="E37" s="1020"/>
      <c r="F37" s="197">
        <v>0.34</v>
      </c>
      <c r="G37" s="201">
        <v>0.88</v>
      </c>
      <c r="H37" s="201">
        <v>1.38</v>
      </c>
      <c r="I37" s="201">
        <v>1.99</v>
      </c>
      <c r="J37" s="205">
        <v>1.55</v>
      </c>
      <c r="K37" s="185"/>
      <c r="L37" s="185"/>
      <c r="M37" s="185"/>
      <c r="N37" s="185"/>
      <c r="O37" s="185"/>
      <c r="P37" s="185"/>
    </row>
    <row r="38" spans="1:16" ht="39" customHeight="1" x14ac:dyDescent="0.2">
      <c r="A38" s="185"/>
      <c r="B38" s="188"/>
      <c r="C38" s="1019" t="s">
        <v>461</v>
      </c>
      <c r="D38" s="1019"/>
      <c r="E38" s="1020"/>
      <c r="F38" s="197">
        <v>1.4</v>
      </c>
      <c r="G38" s="201">
        <v>1.39</v>
      </c>
      <c r="H38" s="201">
        <v>1.67</v>
      </c>
      <c r="I38" s="201">
        <v>1.76</v>
      </c>
      <c r="J38" s="205">
        <v>0.54</v>
      </c>
      <c r="K38" s="185"/>
      <c r="L38" s="185"/>
      <c r="M38" s="185"/>
      <c r="N38" s="185"/>
      <c r="O38" s="185"/>
      <c r="P38" s="185"/>
    </row>
    <row r="39" spans="1:16" ht="39" customHeight="1" x14ac:dyDescent="0.2">
      <c r="A39" s="185"/>
      <c r="B39" s="188"/>
      <c r="C39" s="1019" t="s">
        <v>44</v>
      </c>
      <c r="D39" s="1019"/>
      <c r="E39" s="1020"/>
      <c r="F39" s="197">
        <v>0.28999999999999998</v>
      </c>
      <c r="G39" s="201">
        <v>0.28000000000000003</v>
      </c>
      <c r="H39" s="201">
        <v>0.25</v>
      </c>
      <c r="I39" s="201">
        <v>0.25</v>
      </c>
      <c r="J39" s="205">
        <v>0.48</v>
      </c>
      <c r="K39" s="185"/>
      <c r="L39" s="185"/>
      <c r="M39" s="185"/>
      <c r="N39" s="185"/>
      <c r="O39" s="185"/>
      <c r="P39" s="185"/>
    </row>
    <row r="40" spans="1:16" ht="39" customHeight="1" x14ac:dyDescent="0.2">
      <c r="A40" s="185"/>
      <c r="B40" s="188"/>
      <c r="C40" s="1019" t="s">
        <v>468</v>
      </c>
      <c r="D40" s="1019"/>
      <c r="E40" s="1020"/>
      <c r="F40" s="197">
        <v>7.0000000000000007E-2</v>
      </c>
      <c r="G40" s="201">
        <v>0.03</v>
      </c>
      <c r="H40" s="201">
        <v>7.0000000000000007E-2</v>
      </c>
      <c r="I40" s="201">
        <v>0.04</v>
      </c>
      <c r="J40" s="205">
        <v>0.2</v>
      </c>
      <c r="K40" s="185"/>
      <c r="L40" s="185"/>
      <c r="M40" s="185"/>
      <c r="N40" s="185"/>
      <c r="O40" s="185"/>
      <c r="P40" s="185"/>
    </row>
    <row r="41" spans="1:16" ht="39" customHeight="1" x14ac:dyDescent="0.2">
      <c r="A41" s="185"/>
      <c r="B41" s="188"/>
      <c r="C41" s="1019" t="s">
        <v>233</v>
      </c>
      <c r="D41" s="1019"/>
      <c r="E41" s="1020"/>
      <c r="F41" s="197">
        <v>0.08</v>
      </c>
      <c r="G41" s="201">
        <v>0.06</v>
      </c>
      <c r="H41" s="201">
        <v>0.06</v>
      </c>
      <c r="I41" s="201">
        <v>0.06</v>
      </c>
      <c r="J41" s="205">
        <v>0.09</v>
      </c>
      <c r="K41" s="185"/>
      <c r="L41" s="185"/>
      <c r="M41" s="185"/>
      <c r="N41" s="185"/>
      <c r="O41" s="185"/>
      <c r="P41" s="185"/>
    </row>
    <row r="42" spans="1:16" ht="39" customHeight="1" x14ac:dyDescent="0.2">
      <c r="A42" s="185"/>
      <c r="B42" s="189"/>
      <c r="C42" s="1019" t="s">
        <v>536</v>
      </c>
      <c r="D42" s="1019"/>
      <c r="E42" s="1020"/>
      <c r="F42" s="197" t="s">
        <v>199</v>
      </c>
      <c r="G42" s="201" t="s">
        <v>199</v>
      </c>
      <c r="H42" s="201" t="s">
        <v>199</v>
      </c>
      <c r="I42" s="201" t="s">
        <v>199</v>
      </c>
      <c r="J42" s="205" t="s">
        <v>199</v>
      </c>
      <c r="K42" s="185"/>
      <c r="L42" s="185"/>
      <c r="M42" s="185"/>
      <c r="N42" s="185"/>
      <c r="O42" s="185"/>
      <c r="P42" s="185"/>
    </row>
    <row r="43" spans="1:16" ht="39" customHeight="1" x14ac:dyDescent="0.2">
      <c r="A43" s="185"/>
      <c r="B43" s="190"/>
      <c r="C43" s="1021" t="s">
        <v>489</v>
      </c>
      <c r="D43" s="1021"/>
      <c r="E43" s="1022"/>
      <c r="F43" s="198">
        <v>5</v>
      </c>
      <c r="G43" s="202">
        <v>5.34</v>
      </c>
      <c r="H43" s="202">
        <v>5.25</v>
      </c>
      <c r="I43" s="202">
        <v>0.01</v>
      </c>
      <c r="J43" s="206">
        <v>0.01</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0kmULF5oxjL1C43apOKMc51WyxXmaiYXJP7wTw2I2UaXeSBsIfUHUcIi2OTNlSiItr0nesJ1WQa9yJ60x9x0Q==" saltValue="fEQfjARO/ydpPv02Oyrm4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20</v>
      </c>
      <c r="P43" s="85"/>
      <c r="Q43" s="85"/>
      <c r="R43" s="85"/>
      <c r="S43" s="85"/>
      <c r="T43" s="85"/>
      <c r="U43" s="85"/>
    </row>
    <row r="44" spans="1:21" ht="30.75" customHeight="1" x14ac:dyDescent="0.2">
      <c r="A44" s="85"/>
      <c r="B44" s="207" t="s">
        <v>24</v>
      </c>
      <c r="C44" s="213"/>
      <c r="D44" s="213"/>
      <c r="E44" s="221"/>
      <c r="F44" s="221"/>
      <c r="G44" s="221"/>
      <c r="H44" s="221"/>
      <c r="I44" s="221"/>
      <c r="J44" s="224" t="s">
        <v>17</v>
      </c>
      <c r="K44" s="226" t="s">
        <v>528</v>
      </c>
      <c r="L44" s="235" t="s">
        <v>529</v>
      </c>
      <c r="M44" s="235" t="s">
        <v>530</v>
      </c>
      <c r="N44" s="235" t="s">
        <v>531</v>
      </c>
      <c r="O44" s="244" t="s">
        <v>227</v>
      </c>
      <c r="P44" s="85"/>
      <c r="Q44" s="85"/>
      <c r="R44" s="85"/>
      <c r="S44" s="85"/>
      <c r="T44" s="85"/>
      <c r="U44" s="85"/>
    </row>
    <row r="45" spans="1:21" ht="30.75" customHeight="1" x14ac:dyDescent="0.2">
      <c r="A45" s="85"/>
      <c r="B45" s="1040" t="s">
        <v>26</v>
      </c>
      <c r="C45" s="1041"/>
      <c r="D45" s="216"/>
      <c r="E45" s="1054" t="s">
        <v>23</v>
      </c>
      <c r="F45" s="1054"/>
      <c r="G45" s="1054"/>
      <c r="H45" s="1054"/>
      <c r="I45" s="1054"/>
      <c r="J45" s="1055"/>
      <c r="K45" s="227">
        <v>3433</v>
      </c>
      <c r="L45" s="236">
        <v>3728</v>
      </c>
      <c r="M45" s="236">
        <v>3814</v>
      </c>
      <c r="N45" s="236">
        <v>4454</v>
      </c>
      <c r="O45" s="245">
        <v>4534</v>
      </c>
      <c r="P45" s="85"/>
      <c r="Q45" s="85"/>
      <c r="R45" s="85"/>
      <c r="S45" s="85"/>
      <c r="T45" s="85"/>
      <c r="U45" s="85"/>
    </row>
    <row r="46" spans="1:21" ht="30.75" customHeight="1" x14ac:dyDescent="0.2">
      <c r="A46" s="85"/>
      <c r="B46" s="1042"/>
      <c r="C46" s="1043"/>
      <c r="D46" s="217"/>
      <c r="E46" s="1046" t="s">
        <v>29</v>
      </c>
      <c r="F46" s="1046"/>
      <c r="G46" s="1046"/>
      <c r="H46" s="1046"/>
      <c r="I46" s="1046"/>
      <c r="J46" s="1047"/>
      <c r="K46" s="228" t="s">
        <v>199</v>
      </c>
      <c r="L46" s="237" t="s">
        <v>199</v>
      </c>
      <c r="M46" s="237" t="s">
        <v>199</v>
      </c>
      <c r="N46" s="237" t="s">
        <v>199</v>
      </c>
      <c r="O46" s="246" t="s">
        <v>199</v>
      </c>
      <c r="P46" s="85"/>
      <c r="Q46" s="85"/>
      <c r="R46" s="85"/>
      <c r="S46" s="85"/>
      <c r="T46" s="85"/>
      <c r="U46" s="85"/>
    </row>
    <row r="47" spans="1:21" ht="30.75" customHeight="1" x14ac:dyDescent="0.2">
      <c r="A47" s="85"/>
      <c r="B47" s="1042"/>
      <c r="C47" s="1043"/>
      <c r="D47" s="217"/>
      <c r="E47" s="1046" t="s">
        <v>32</v>
      </c>
      <c r="F47" s="1046"/>
      <c r="G47" s="1046"/>
      <c r="H47" s="1046"/>
      <c r="I47" s="1046"/>
      <c r="J47" s="1047"/>
      <c r="K47" s="228" t="s">
        <v>199</v>
      </c>
      <c r="L47" s="237" t="s">
        <v>199</v>
      </c>
      <c r="M47" s="237" t="s">
        <v>199</v>
      </c>
      <c r="N47" s="237" t="s">
        <v>199</v>
      </c>
      <c r="O47" s="246" t="s">
        <v>199</v>
      </c>
      <c r="P47" s="85"/>
      <c r="Q47" s="85"/>
      <c r="R47" s="85"/>
      <c r="S47" s="85"/>
      <c r="T47" s="85"/>
      <c r="U47" s="85"/>
    </row>
    <row r="48" spans="1:21" ht="30.75" customHeight="1" x14ac:dyDescent="0.2">
      <c r="A48" s="85"/>
      <c r="B48" s="1042"/>
      <c r="C48" s="1043"/>
      <c r="D48" s="217"/>
      <c r="E48" s="1046" t="s">
        <v>38</v>
      </c>
      <c r="F48" s="1046"/>
      <c r="G48" s="1046"/>
      <c r="H48" s="1046"/>
      <c r="I48" s="1046"/>
      <c r="J48" s="1047"/>
      <c r="K48" s="228">
        <v>817</v>
      </c>
      <c r="L48" s="237">
        <v>828</v>
      </c>
      <c r="M48" s="237">
        <v>959</v>
      </c>
      <c r="N48" s="237">
        <v>722</v>
      </c>
      <c r="O48" s="246">
        <v>716</v>
      </c>
      <c r="P48" s="85"/>
      <c r="Q48" s="85"/>
      <c r="R48" s="85"/>
      <c r="S48" s="85"/>
      <c r="T48" s="85"/>
      <c r="U48" s="85"/>
    </row>
    <row r="49" spans="1:21" ht="30.75" customHeight="1" x14ac:dyDescent="0.2">
      <c r="A49" s="85"/>
      <c r="B49" s="1042"/>
      <c r="C49" s="1043"/>
      <c r="D49" s="217"/>
      <c r="E49" s="1046" t="s">
        <v>0</v>
      </c>
      <c r="F49" s="1046"/>
      <c r="G49" s="1046"/>
      <c r="H49" s="1046"/>
      <c r="I49" s="1046"/>
      <c r="J49" s="1047"/>
      <c r="K49" s="228">
        <v>238</v>
      </c>
      <c r="L49" s="237">
        <v>149</v>
      </c>
      <c r="M49" s="237">
        <v>74</v>
      </c>
      <c r="N49" s="237">
        <v>88</v>
      </c>
      <c r="O49" s="246">
        <v>121</v>
      </c>
      <c r="P49" s="85"/>
      <c r="Q49" s="85"/>
      <c r="R49" s="85"/>
      <c r="S49" s="85"/>
      <c r="T49" s="85"/>
      <c r="U49" s="85"/>
    </row>
    <row r="50" spans="1:21" ht="30.75" customHeight="1" x14ac:dyDescent="0.2">
      <c r="A50" s="85"/>
      <c r="B50" s="1042"/>
      <c r="C50" s="1043"/>
      <c r="D50" s="217"/>
      <c r="E50" s="1046" t="s">
        <v>40</v>
      </c>
      <c r="F50" s="1046"/>
      <c r="G50" s="1046"/>
      <c r="H50" s="1046"/>
      <c r="I50" s="1046"/>
      <c r="J50" s="1047"/>
      <c r="K50" s="228">
        <v>37</v>
      </c>
      <c r="L50" s="237">
        <v>38</v>
      </c>
      <c r="M50" s="237">
        <v>36</v>
      </c>
      <c r="N50" s="237">
        <v>37</v>
      </c>
      <c r="O50" s="246">
        <v>37</v>
      </c>
      <c r="P50" s="85"/>
      <c r="Q50" s="85"/>
      <c r="R50" s="85"/>
      <c r="S50" s="85"/>
      <c r="T50" s="85"/>
      <c r="U50" s="85"/>
    </row>
    <row r="51" spans="1:21" ht="30.75" customHeight="1" x14ac:dyDescent="0.2">
      <c r="A51" s="85"/>
      <c r="B51" s="1044"/>
      <c r="C51" s="1045"/>
      <c r="D51" s="218"/>
      <c r="E51" s="1046" t="s">
        <v>45</v>
      </c>
      <c r="F51" s="1046"/>
      <c r="G51" s="1046"/>
      <c r="H51" s="1046"/>
      <c r="I51" s="1046"/>
      <c r="J51" s="1047"/>
      <c r="K51" s="228" t="s">
        <v>199</v>
      </c>
      <c r="L51" s="237" t="s">
        <v>199</v>
      </c>
      <c r="M51" s="237" t="s">
        <v>199</v>
      </c>
      <c r="N51" s="237" t="s">
        <v>199</v>
      </c>
      <c r="O51" s="246" t="s">
        <v>199</v>
      </c>
      <c r="P51" s="85"/>
      <c r="Q51" s="85"/>
      <c r="R51" s="85"/>
      <c r="S51" s="85"/>
      <c r="T51" s="85"/>
      <c r="U51" s="85"/>
    </row>
    <row r="52" spans="1:21" ht="30.75" customHeight="1" x14ac:dyDescent="0.2">
      <c r="A52" s="85"/>
      <c r="B52" s="1048" t="s">
        <v>47</v>
      </c>
      <c r="C52" s="1049"/>
      <c r="D52" s="218"/>
      <c r="E52" s="1046" t="s">
        <v>48</v>
      </c>
      <c r="F52" s="1046"/>
      <c r="G52" s="1046"/>
      <c r="H52" s="1046"/>
      <c r="I52" s="1046"/>
      <c r="J52" s="1047"/>
      <c r="K52" s="228">
        <v>3111</v>
      </c>
      <c r="L52" s="237">
        <v>3229</v>
      </c>
      <c r="M52" s="237">
        <v>3366</v>
      </c>
      <c r="N52" s="237">
        <v>3675</v>
      </c>
      <c r="O52" s="246">
        <v>3681</v>
      </c>
      <c r="P52" s="85"/>
      <c r="Q52" s="85"/>
      <c r="R52" s="85"/>
      <c r="S52" s="85"/>
      <c r="T52" s="85"/>
      <c r="U52" s="85"/>
    </row>
    <row r="53" spans="1:21" ht="30.75" customHeight="1" x14ac:dyDescent="0.2">
      <c r="A53" s="85"/>
      <c r="B53" s="1050" t="s">
        <v>49</v>
      </c>
      <c r="C53" s="1051"/>
      <c r="D53" s="219"/>
      <c r="E53" s="1052" t="s">
        <v>52</v>
      </c>
      <c r="F53" s="1052"/>
      <c r="G53" s="1052"/>
      <c r="H53" s="1052"/>
      <c r="I53" s="1052"/>
      <c r="J53" s="1053"/>
      <c r="K53" s="229">
        <v>1414</v>
      </c>
      <c r="L53" s="238">
        <v>1514</v>
      </c>
      <c r="M53" s="238">
        <v>1517</v>
      </c>
      <c r="N53" s="238">
        <v>1626</v>
      </c>
      <c r="O53" s="247">
        <v>1727</v>
      </c>
      <c r="P53" s="85"/>
      <c r="Q53" s="85"/>
      <c r="R53" s="85"/>
      <c r="S53" s="85"/>
      <c r="T53" s="85"/>
      <c r="U53" s="85"/>
    </row>
    <row r="54" spans="1:21" ht="24" customHeight="1" x14ac:dyDescent="0.2">
      <c r="A54" s="85"/>
      <c r="B54" s="208" t="s">
        <v>57</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4</v>
      </c>
      <c r="C56" s="214"/>
      <c r="D56" s="214"/>
      <c r="E56" s="214"/>
      <c r="F56" s="214"/>
      <c r="G56" s="214"/>
      <c r="H56" s="214"/>
      <c r="I56" s="214"/>
      <c r="J56" s="214"/>
      <c r="K56" s="230"/>
      <c r="L56" s="230"/>
      <c r="M56" s="230"/>
      <c r="N56" s="230"/>
      <c r="O56" s="248" t="s">
        <v>25</v>
      </c>
      <c r="P56" s="85"/>
      <c r="Q56" s="85"/>
      <c r="R56" s="85"/>
      <c r="S56" s="85"/>
      <c r="T56" s="85"/>
      <c r="U56" s="85"/>
    </row>
    <row r="57" spans="1:21" ht="31.5" customHeight="1" x14ac:dyDescent="0.2">
      <c r="A57" s="85"/>
      <c r="B57" s="210"/>
      <c r="C57" s="215"/>
      <c r="D57" s="215"/>
      <c r="E57" s="222"/>
      <c r="F57" s="222"/>
      <c r="G57" s="222"/>
      <c r="H57" s="222"/>
      <c r="I57" s="222"/>
      <c r="J57" s="225" t="s">
        <v>17</v>
      </c>
      <c r="K57" s="231" t="s">
        <v>528</v>
      </c>
      <c r="L57" s="239" t="s">
        <v>529</v>
      </c>
      <c r="M57" s="239" t="s">
        <v>530</v>
      </c>
      <c r="N57" s="239" t="s">
        <v>531</v>
      </c>
      <c r="O57" s="249" t="s">
        <v>227</v>
      </c>
      <c r="P57" s="85"/>
      <c r="Q57" s="85"/>
      <c r="R57" s="85"/>
      <c r="S57" s="85"/>
      <c r="T57" s="85"/>
      <c r="U57" s="85"/>
    </row>
    <row r="58" spans="1:21" ht="31.5" customHeight="1" x14ac:dyDescent="0.2">
      <c r="B58" s="1034" t="s">
        <v>58</v>
      </c>
      <c r="C58" s="1035"/>
      <c r="D58" s="1025" t="s">
        <v>62</v>
      </c>
      <c r="E58" s="1026"/>
      <c r="F58" s="1026"/>
      <c r="G58" s="1026"/>
      <c r="H58" s="1026"/>
      <c r="I58" s="1026"/>
      <c r="J58" s="1027"/>
      <c r="K58" s="232" t="s">
        <v>199</v>
      </c>
      <c r="L58" s="240" t="s">
        <v>199</v>
      </c>
      <c r="M58" s="240" t="s">
        <v>199</v>
      </c>
      <c r="N58" s="240" t="s">
        <v>199</v>
      </c>
      <c r="O58" s="250" t="s">
        <v>199</v>
      </c>
    </row>
    <row r="59" spans="1:21" ht="31.5" customHeight="1" x14ac:dyDescent="0.2">
      <c r="B59" s="1036"/>
      <c r="C59" s="1037"/>
      <c r="D59" s="1028" t="s">
        <v>12</v>
      </c>
      <c r="E59" s="1029"/>
      <c r="F59" s="1029"/>
      <c r="G59" s="1029"/>
      <c r="H59" s="1029"/>
      <c r="I59" s="1029"/>
      <c r="J59" s="1030"/>
      <c r="K59" s="233" t="s">
        <v>199</v>
      </c>
      <c r="L59" s="241" t="s">
        <v>199</v>
      </c>
      <c r="M59" s="241" t="s">
        <v>199</v>
      </c>
      <c r="N59" s="241" t="s">
        <v>199</v>
      </c>
      <c r="O59" s="251" t="s">
        <v>199</v>
      </c>
    </row>
    <row r="60" spans="1:21" ht="31.5" customHeight="1" x14ac:dyDescent="0.2">
      <c r="B60" s="1038"/>
      <c r="C60" s="1039"/>
      <c r="D60" s="1031" t="s">
        <v>65</v>
      </c>
      <c r="E60" s="1032"/>
      <c r="F60" s="1032"/>
      <c r="G60" s="1032"/>
      <c r="H60" s="1032"/>
      <c r="I60" s="1032"/>
      <c r="J60" s="1033"/>
      <c r="K60" s="234" t="s">
        <v>199</v>
      </c>
      <c r="L60" s="242" t="s">
        <v>199</v>
      </c>
      <c r="M60" s="242" t="s">
        <v>199</v>
      </c>
      <c r="N60" s="242" t="s">
        <v>199</v>
      </c>
      <c r="O60" s="252" t="s">
        <v>199</v>
      </c>
    </row>
    <row r="61" spans="1:21" ht="24" customHeight="1" x14ac:dyDescent="0.2">
      <c r="B61" s="211"/>
      <c r="C61" s="211"/>
      <c r="D61" s="220" t="s">
        <v>46</v>
      </c>
      <c r="E61" s="223"/>
      <c r="F61" s="223"/>
      <c r="G61" s="223"/>
      <c r="H61" s="223"/>
      <c r="I61" s="223"/>
      <c r="J61" s="223"/>
      <c r="K61" s="223"/>
      <c r="L61" s="223"/>
      <c r="M61" s="223"/>
      <c r="N61" s="223"/>
      <c r="O61" s="223"/>
    </row>
    <row r="62" spans="1:21" ht="24" customHeight="1" x14ac:dyDescent="0.2">
      <c r="B62" s="212"/>
      <c r="C62" s="212"/>
      <c r="D62" s="220" t="s">
        <v>39</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udH4n0hsR8NSOsRljeRjiQq8yccOVL/ZTYqXZWKTG64p1NS3VJGCX0yOWe1WFFb8cBQZK+2OZcj61lML9vxatQ==" saltValue="r1khnLtNW52ZOr932ZNw2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20</v>
      </c>
    </row>
    <row r="40" spans="2:13" ht="27.75" customHeight="1" x14ac:dyDescent="0.2">
      <c r="B40" s="207" t="s">
        <v>24</v>
      </c>
      <c r="C40" s="213"/>
      <c r="D40" s="213"/>
      <c r="E40" s="221"/>
      <c r="F40" s="221"/>
      <c r="G40" s="221"/>
      <c r="H40" s="224" t="s">
        <v>17</v>
      </c>
      <c r="I40" s="226" t="s">
        <v>528</v>
      </c>
      <c r="J40" s="235" t="s">
        <v>529</v>
      </c>
      <c r="K40" s="235" t="s">
        <v>530</v>
      </c>
      <c r="L40" s="235" t="s">
        <v>531</v>
      </c>
      <c r="M40" s="264" t="s">
        <v>227</v>
      </c>
    </row>
    <row r="41" spans="2:13" ht="27.75" customHeight="1" x14ac:dyDescent="0.2">
      <c r="B41" s="1040" t="s">
        <v>34</v>
      </c>
      <c r="C41" s="1041"/>
      <c r="D41" s="216"/>
      <c r="E41" s="1065" t="s">
        <v>54</v>
      </c>
      <c r="F41" s="1065"/>
      <c r="G41" s="1065"/>
      <c r="H41" s="1066"/>
      <c r="I41" s="257">
        <v>42802</v>
      </c>
      <c r="J41" s="261">
        <v>41265</v>
      </c>
      <c r="K41" s="261">
        <v>39381</v>
      </c>
      <c r="L41" s="261">
        <v>45554</v>
      </c>
      <c r="M41" s="265">
        <v>44132</v>
      </c>
    </row>
    <row r="42" spans="2:13" ht="27.75" customHeight="1" x14ac:dyDescent="0.2">
      <c r="B42" s="1042"/>
      <c r="C42" s="1043"/>
      <c r="D42" s="217"/>
      <c r="E42" s="1056" t="s">
        <v>71</v>
      </c>
      <c r="F42" s="1056"/>
      <c r="G42" s="1056"/>
      <c r="H42" s="1057"/>
      <c r="I42" s="258">
        <v>178</v>
      </c>
      <c r="J42" s="262">
        <v>146</v>
      </c>
      <c r="K42" s="262">
        <v>102</v>
      </c>
      <c r="L42" s="262">
        <v>68</v>
      </c>
      <c r="M42" s="266">
        <v>31</v>
      </c>
    </row>
    <row r="43" spans="2:13" ht="27.75" customHeight="1" x14ac:dyDescent="0.2">
      <c r="B43" s="1042"/>
      <c r="C43" s="1043"/>
      <c r="D43" s="217"/>
      <c r="E43" s="1056" t="s">
        <v>72</v>
      </c>
      <c r="F43" s="1056"/>
      <c r="G43" s="1056"/>
      <c r="H43" s="1057"/>
      <c r="I43" s="258">
        <v>12626</v>
      </c>
      <c r="J43" s="262">
        <v>11675</v>
      </c>
      <c r="K43" s="262">
        <v>10341</v>
      </c>
      <c r="L43" s="262">
        <v>6478</v>
      </c>
      <c r="M43" s="266">
        <v>6343</v>
      </c>
    </row>
    <row r="44" spans="2:13" ht="27.75" customHeight="1" x14ac:dyDescent="0.2">
      <c r="B44" s="1042"/>
      <c r="C44" s="1043"/>
      <c r="D44" s="217"/>
      <c r="E44" s="1056" t="s">
        <v>74</v>
      </c>
      <c r="F44" s="1056"/>
      <c r="G44" s="1056"/>
      <c r="H44" s="1057"/>
      <c r="I44" s="258">
        <v>516</v>
      </c>
      <c r="J44" s="262">
        <v>432</v>
      </c>
      <c r="K44" s="262">
        <v>527</v>
      </c>
      <c r="L44" s="262">
        <v>550</v>
      </c>
      <c r="M44" s="266">
        <v>574</v>
      </c>
    </row>
    <row r="45" spans="2:13" ht="27.75" customHeight="1" x14ac:dyDescent="0.2">
      <c r="B45" s="1042"/>
      <c r="C45" s="1043"/>
      <c r="D45" s="217"/>
      <c r="E45" s="1056" t="s">
        <v>76</v>
      </c>
      <c r="F45" s="1056"/>
      <c r="G45" s="1056"/>
      <c r="H45" s="1057"/>
      <c r="I45" s="258">
        <v>6165</v>
      </c>
      <c r="J45" s="262">
        <v>5835</v>
      </c>
      <c r="K45" s="262">
        <v>5561</v>
      </c>
      <c r="L45" s="262">
        <v>5471</v>
      </c>
      <c r="M45" s="266">
        <v>5114</v>
      </c>
    </row>
    <row r="46" spans="2:13" ht="27.75" customHeight="1" x14ac:dyDescent="0.2">
      <c r="B46" s="1042"/>
      <c r="C46" s="1043"/>
      <c r="D46" s="218"/>
      <c r="E46" s="1056" t="s">
        <v>75</v>
      </c>
      <c r="F46" s="1056"/>
      <c r="G46" s="1056"/>
      <c r="H46" s="1057"/>
      <c r="I46" s="258" t="s">
        <v>199</v>
      </c>
      <c r="J46" s="262">
        <v>0</v>
      </c>
      <c r="K46" s="262">
        <v>1</v>
      </c>
      <c r="L46" s="262">
        <v>329</v>
      </c>
      <c r="M46" s="266">
        <v>896</v>
      </c>
    </row>
    <row r="47" spans="2:13" ht="27.75" customHeight="1" x14ac:dyDescent="0.2">
      <c r="B47" s="1042"/>
      <c r="C47" s="1043"/>
      <c r="D47" s="254"/>
      <c r="E47" s="1062" t="s">
        <v>78</v>
      </c>
      <c r="F47" s="1063"/>
      <c r="G47" s="1063"/>
      <c r="H47" s="1064"/>
      <c r="I47" s="258" t="s">
        <v>199</v>
      </c>
      <c r="J47" s="262" t="s">
        <v>199</v>
      </c>
      <c r="K47" s="262" t="s">
        <v>199</v>
      </c>
      <c r="L47" s="262" t="s">
        <v>199</v>
      </c>
      <c r="M47" s="266" t="s">
        <v>199</v>
      </c>
    </row>
    <row r="48" spans="2:13" ht="27.75" customHeight="1" x14ac:dyDescent="0.2">
      <c r="B48" s="1042"/>
      <c r="C48" s="1043"/>
      <c r="D48" s="217"/>
      <c r="E48" s="1056" t="s">
        <v>82</v>
      </c>
      <c r="F48" s="1056"/>
      <c r="G48" s="1056"/>
      <c r="H48" s="1057"/>
      <c r="I48" s="258" t="s">
        <v>199</v>
      </c>
      <c r="J48" s="262" t="s">
        <v>199</v>
      </c>
      <c r="K48" s="262" t="s">
        <v>199</v>
      </c>
      <c r="L48" s="262" t="s">
        <v>199</v>
      </c>
      <c r="M48" s="266" t="s">
        <v>199</v>
      </c>
    </row>
    <row r="49" spans="2:13" ht="27.75" customHeight="1" x14ac:dyDescent="0.2">
      <c r="B49" s="1044"/>
      <c r="C49" s="1045"/>
      <c r="D49" s="217"/>
      <c r="E49" s="1056" t="s">
        <v>88</v>
      </c>
      <c r="F49" s="1056"/>
      <c r="G49" s="1056"/>
      <c r="H49" s="1057"/>
      <c r="I49" s="258" t="s">
        <v>199</v>
      </c>
      <c r="J49" s="262" t="s">
        <v>199</v>
      </c>
      <c r="K49" s="262" t="s">
        <v>199</v>
      </c>
      <c r="L49" s="262" t="s">
        <v>199</v>
      </c>
      <c r="M49" s="266" t="s">
        <v>199</v>
      </c>
    </row>
    <row r="50" spans="2:13" ht="27.75" customHeight="1" x14ac:dyDescent="0.2">
      <c r="B50" s="1060" t="s">
        <v>91</v>
      </c>
      <c r="C50" s="1061"/>
      <c r="D50" s="255"/>
      <c r="E50" s="1056" t="s">
        <v>93</v>
      </c>
      <c r="F50" s="1056"/>
      <c r="G50" s="1056"/>
      <c r="H50" s="1057"/>
      <c r="I50" s="258">
        <v>12206</v>
      </c>
      <c r="J50" s="262">
        <v>12312</v>
      </c>
      <c r="K50" s="262">
        <v>12944</v>
      </c>
      <c r="L50" s="262">
        <v>14036</v>
      </c>
      <c r="M50" s="266">
        <v>15532</v>
      </c>
    </row>
    <row r="51" spans="2:13" ht="27.75" customHeight="1" x14ac:dyDescent="0.2">
      <c r="B51" s="1042"/>
      <c r="C51" s="1043"/>
      <c r="D51" s="217"/>
      <c r="E51" s="1056" t="s">
        <v>96</v>
      </c>
      <c r="F51" s="1056"/>
      <c r="G51" s="1056"/>
      <c r="H51" s="1057"/>
      <c r="I51" s="258">
        <v>1740</v>
      </c>
      <c r="J51" s="262">
        <v>1553</v>
      </c>
      <c r="K51" s="262">
        <v>1417</v>
      </c>
      <c r="L51" s="262">
        <v>4241</v>
      </c>
      <c r="M51" s="266">
        <v>4200</v>
      </c>
    </row>
    <row r="52" spans="2:13" ht="27.75" customHeight="1" x14ac:dyDescent="0.2">
      <c r="B52" s="1044"/>
      <c r="C52" s="1045"/>
      <c r="D52" s="217"/>
      <c r="E52" s="1056" t="s">
        <v>42</v>
      </c>
      <c r="F52" s="1056"/>
      <c r="G52" s="1056"/>
      <c r="H52" s="1057"/>
      <c r="I52" s="258">
        <v>39537</v>
      </c>
      <c r="J52" s="262">
        <v>39014</v>
      </c>
      <c r="K52" s="262">
        <v>38120</v>
      </c>
      <c r="L52" s="262">
        <v>36952</v>
      </c>
      <c r="M52" s="266">
        <v>36456</v>
      </c>
    </row>
    <row r="53" spans="2:13" ht="27.75" customHeight="1" x14ac:dyDescent="0.2">
      <c r="B53" s="1050" t="s">
        <v>49</v>
      </c>
      <c r="C53" s="1051"/>
      <c r="D53" s="219"/>
      <c r="E53" s="1058" t="s">
        <v>98</v>
      </c>
      <c r="F53" s="1058"/>
      <c r="G53" s="1058"/>
      <c r="H53" s="1059"/>
      <c r="I53" s="259">
        <v>8803</v>
      </c>
      <c r="J53" s="263">
        <v>6476</v>
      </c>
      <c r="K53" s="263">
        <v>3431</v>
      </c>
      <c r="L53" s="263">
        <v>3219</v>
      </c>
      <c r="M53" s="267">
        <v>903</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a+OVEhHyf44ywI6InDNN3wVtXf+AxCJHGcG4iBr2DNDyDP/HQWi2YzYoRuw3rGVSEpJszK2PiPFA3glhDUS8LA==" saltValue="fPH2cToDXIESXYm6mlZsb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94</v>
      </c>
    </row>
    <row r="54" spans="2:8" ht="29.25" customHeight="1" x14ac:dyDescent="0.25">
      <c r="B54" s="268" t="s">
        <v>7</v>
      </c>
      <c r="C54" s="274"/>
      <c r="D54" s="274"/>
      <c r="E54" s="275" t="s">
        <v>17</v>
      </c>
      <c r="F54" s="276" t="s">
        <v>530</v>
      </c>
      <c r="G54" s="276" t="s">
        <v>531</v>
      </c>
      <c r="H54" s="284" t="s">
        <v>227</v>
      </c>
    </row>
    <row r="55" spans="2:8" ht="52.5" customHeight="1" x14ac:dyDescent="0.2">
      <c r="B55" s="269"/>
      <c r="C55" s="1075" t="s">
        <v>102</v>
      </c>
      <c r="D55" s="1075"/>
      <c r="E55" s="1076"/>
      <c r="F55" s="277">
        <v>6775</v>
      </c>
      <c r="G55" s="277">
        <v>6891</v>
      </c>
      <c r="H55" s="285">
        <v>6839</v>
      </c>
    </row>
    <row r="56" spans="2:8" ht="52.5" customHeight="1" x14ac:dyDescent="0.2">
      <c r="B56" s="270"/>
      <c r="C56" s="1077" t="s">
        <v>105</v>
      </c>
      <c r="D56" s="1077"/>
      <c r="E56" s="1078"/>
      <c r="F56" s="278">
        <v>1010</v>
      </c>
      <c r="G56" s="278">
        <v>2010</v>
      </c>
      <c r="H56" s="286">
        <v>2510</v>
      </c>
    </row>
    <row r="57" spans="2:8" ht="53.25" customHeight="1" x14ac:dyDescent="0.2">
      <c r="B57" s="270"/>
      <c r="C57" s="1079" t="s">
        <v>68</v>
      </c>
      <c r="D57" s="1079"/>
      <c r="E57" s="1080"/>
      <c r="F57" s="279">
        <v>6169</v>
      </c>
      <c r="G57" s="279">
        <v>6210</v>
      </c>
      <c r="H57" s="287">
        <v>7193</v>
      </c>
    </row>
    <row r="58" spans="2:8" ht="45.75" customHeight="1" x14ac:dyDescent="0.2">
      <c r="B58" s="271"/>
      <c r="C58" s="1067" t="s">
        <v>392</v>
      </c>
      <c r="D58" s="1068"/>
      <c r="E58" s="1069"/>
      <c r="F58" s="280">
        <v>3450</v>
      </c>
      <c r="G58" s="280">
        <v>3450</v>
      </c>
      <c r="H58" s="288">
        <v>3450</v>
      </c>
    </row>
    <row r="59" spans="2:8" ht="45.75" customHeight="1" x14ac:dyDescent="0.2">
      <c r="B59" s="271"/>
      <c r="C59" s="1067" t="s">
        <v>386</v>
      </c>
      <c r="D59" s="1068"/>
      <c r="E59" s="1069"/>
      <c r="F59" s="280">
        <v>1659</v>
      </c>
      <c r="G59" s="280">
        <v>1483</v>
      </c>
      <c r="H59" s="288">
        <v>2222</v>
      </c>
    </row>
    <row r="60" spans="2:8" ht="45.75" customHeight="1" x14ac:dyDescent="0.2">
      <c r="B60" s="271"/>
      <c r="C60" s="1067" t="s">
        <v>512</v>
      </c>
      <c r="D60" s="1068"/>
      <c r="E60" s="1069"/>
      <c r="F60" s="280">
        <v>365</v>
      </c>
      <c r="G60" s="280">
        <v>560</v>
      </c>
      <c r="H60" s="288">
        <v>756</v>
      </c>
    </row>
    <row r="61" spans="2:8" ht="45.75" customHeight="1" x14ac:dyDescent="0.2">
      <c r="B61" s="271"/>
      <c r="C61" s="1067" t="s">
        <v>542</v>
      </c>
      <c r="D61" s="1068"/>
      <c r="E61" s="1069"/>
      <c r="F61" s="280">
        <v>296</v>
      </c>
      <c r="G61" s="280">
        <v>326</v>
      </c>
      <c r="H61" s="288">
        <v>354</v>
      </c>
    </row>
    <row r="62" spans="2:8" ht="45.75" customHeight="1" x14ac:dyDescent="0.2">
      <c r="B62" s="272"/>
      <c r="C62" s="1070" t="s">
        <v>543</v>
      </c>
      <c r="D62" s="1071"/>
      <c r="E62" s="1072"/>
      <c r="F62" s="281">
        <v>196</v>
      </c>
      <c r="G62" s="281">
        <v>196</v>
      </c>
      <c r="H62" s="289">
        <v>196</v>
      </c>
    </row>
    <row r="63" spans="2:8" ht="52.5" customHeight="1" x14ac:dyDescent="0.2">
      <c r="B63" s="273"/>
      <c r="C63" s="1073" t="s">
        <v>107</v>
      </c>
      <c r="D63" s="1073"/>
      <c r="E63" s="1074"/>
      <c r="F63" s="282">
        <v>13953</v>
      </c>
      <c r="G63" s="282">
        <v>15111</v>
      </c>
      <c r="H63" s="290">
        <v>16542</v>
      </c>
    </row>
    <row r="64" spans="2:8" ht="13.2" x14ac:dyDescent="0.2"/>
  </sheetData>
  <sheetProtection algorithmName="SHA-512" hashValue="DsxwCWL8811dVa0tMtGv7AtMIJQZ75caZ1TydxCY0fhop+IOzuBC73cvnT8wUvlkPUhoq+oxB5OnQgqAjrW1+g==" saltValue="gFFbMpY25d0TjkhEZEV+P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7F9FC-E5D7-4F59-99A5-455848EBD856}">
  <sheetPr>
    <pageSetUpPr fitToPage="1"/>
  </sheetPr>
  <dimension ref="A1:DE85"/>
  <sheetViews>
    <sheetView showGridLines="0" topLeftCell="AF52" zoomScale="115" zoomScaleNormal="115" zoomScaleSheetLayoutView="55" workbookViewId="0">
      <selection activeCell="AN43" sqref="AN43:DC47"/>
    </sheetView>
  </sheetViews>
  <sheetFormatPr defaultColWidth="0" defaultRowHeight="13.5" customHeight="1" zeroHeight="1" x14ac:dyDescent="0.2"/>
  <cols>
    <col min="1" max="1" width="6.33203125" style="90" customWidth="1"/>
    <col min="2" max="107" width="2.44140625" style="90" customWidth="1"/>
    <col min="108" max="108" width="6.109375" style="79" customWidth="1"/>
    <col min="109" max="109" width="5.88671875" style="80" customWidth="1"/>
    <col min="110" max="110" width="8.6640625" style="90" hidden="1" customWidth="1"/>
    <col min="111" max="16384" width="8.66406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2"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2"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2"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2"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2"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2"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2"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2"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2"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2"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2"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2"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2"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2"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2"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2" x14ac:dyDescent="0.2">
      <c r="DD19" s="90"/>
      <c r="DE19" s="90"/>
    </row>
    <row r="20" spans="1:109" ht="13.2"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1086"/>
      <c r="DD40" s="1086"/>
      <c r="DE40" s="90"/>
    </row>
    <row r="41" spans="2:109" ht="16.2" x14ac:dyDescent="0.2">
      <c r="B41" s="82" t="s">
        <v>544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1087"/>
      <c r="I42" s="1088"/>
      <c r="J42" s="1088"/>
      <c r="K42" s="1088"/>
      <c r="AM42" s="1087"/>
      <c r="AN42" s="1087" t="s">
        <v>545</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546</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2"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2"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2"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2"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2"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2" x14ac:dyDescent="0.2">
      <c r="B49" s="80"/>
      <c r="AN49" s="90" t="s">
        <v>547</v>
      </c>
    </row>
    <row r="50" spans="1:109" ht="13.2"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528</v>
      </c>
      <c r="BQ50" s="1105"/>
      <c r="BR50" s="1105"/>
      <c r="BS50" s="1105"/>
      <c r="BT50" s="1105"/>
      <c r="BU50" s="1105"/>
      <c r="BV50" s="1105"/>
      <c r="BW50" s="1105"/>
      <c r="BX50" s="1105" t="s">
        <v>529</v>
      </c>
      <c r="BY50" s="1105"/>
      <c r="BZ50" s="1105"/>
      <c r="CA50" s="1105"/>
      <c r="CB50" s="1105"/>
      <c r="CC50" s="1105"/>
      <c r="CD50" s="1105"/>
      <c r="CE50" s="1105"/>
      <c r="CF50" s="1105" t="s">
        <v>530</v>
      </c>
      <c r="CG50" s="1105"/>
      <c r="CH50" s="1105"/>
      <c r="CI50" s="1105"/>
      <c r="CJ50" s="1105"/>
      <c r="CK50" s="1105"/>
      <c r="CL50" s="1105"/>
      <c r="CM50" s="1105"/>
      <c r="CN50" s="1105" t="s">
        <v>531</v>
      </c>
      <c r="CO50" s="1105"/>
      <c r="CP50" s="1105"/>
      <c r="CQ50" s="1105"/>
      <c r="CR50" s="1105"/>
      <c r="CS50" s="1105"/>
      <c r="CT50" s="1105"/>
      <c r="CU50" s="1105"/>
      <c r="CV50" s="1105" t="s">
        <v>227</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548</v>
      </c>
      <c r="AO51" s="1109"/>
      <c r="AP51" s="1109"/>
      <c r="AQ51" s="1109"/>
      <c r="AR51" s="1109"/>
      <c r="AS51" s="1109"/>
      <c r="AT51" s="1109"/>
      <c r="AU51" s="1109"/>
      <c r="AV51" s="1109"/>
      <c r="AW51" s="1109"/>
      <c r="AX51" s="1109"/>
      <c r="AY51" s="1109"/>
      <c r="AZ51" s="1109"/>
      <c r="BA51" s="1109"/>
      <c r="BB51" s="1109" t="s">
        <v>549</v>
      </c>
      <c r="BC51" s="1109"/>
      <c r="BD51" s="1109"/>
      <c r="BE51" s="1109"/>
      <c r="BF51" s="1109"/>
      <c r="BG51" s="1109"/>
      <c r="BH51" s="1109"/>
      <c r="BI51" s="1109"/>
      <c r="BJ51" s="1109"/>
      <c r="BK51" s="1109"/>
      <c r="BL51" s="1109"/>
      <c r="BM51" s="1109"/>
      <c r="BN51" s="1109"/>
      <c r="BO51" s="1109"/>
      <c r="BP51" s="1110">
        <v>52.2</v>
      </c>
      <c r="BQ51" s="1110"/>
      <c r="BR51" s="1110"/>
      <c r="BS51" s="1110"/>
      <c r="BT51" s="1110"/>
      <c r="BU51" s="1110"/>
      <c r="BV51" s="1110"/>
      <c r="BW51" s="1110"/>
      <c r="BX51" s="1110">
        <v>37.5</v>
      </c>
      <c r="BY51" s="1110"/>
      <c r="BZ51" s="1110"/>
      <c r="CA51" s="1110"/>
      <c r="CB51" s="1110"/>
      <c r="CC51" s="1110"/>
      <c r="CD51" s="1110"/>
      <c r="CE51" s="1110"/>
      <c r="CF51" s="1110">
        <v>19.100000000000001</v>
      </c>
      <c r="CG51" s="1110"/>
      <c r="CH51" s="1110"/>
      <c r="CI51" s="1110"/>
      <c r="CJ51" s="1110"/>
      <c r="CK51" s="1110"/>
      <c r="CL51" s="1110"/>
      <c r="CM51" s="1110"/>
      <c r="CN51" s="1110">
        <v>18.7</v>
      </c>
      <c r="CO51" s="1110"/>
      <c r="CP51" s="1110"/>
      <c r="CQ51" s="1110"/>
      <c r="CR51" s="1110"/>
      <c r="CS51" s="1110"/>
      <c r="CT51" s="1110"/>
      <c r="CU51" s="1110"/>
      <c r="CV51" s="1110">
        <v>5.2</v>
      </c>
      <c r="CW51" s="1110"/>
      <c r="CX51" s="1110"/>
      <c r="CY51" s="1110"/>
      <c r="CZ51" s="1110"/>
      <c r="DA51" s="1110"/>
      <c r="DB51" s="1110"/>
      <c r="DC51" s="1110"/>
    </row>
    <row r="52" spans="1:109" ht="13.2"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2"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550</v>
      </c>
      <c r="BC53" s="1109"/>
      <c r="BD53" s="1109"/>
      <c r="BE53" s="1109"/>
      <c r="BF53" s="1109"/>
      <c r="BG53" s="1109"/>
      <c r="BH53" s="1109"/>
      <c r="BI53" s="1109"/>
      <c r="BJ53" s="1109"/>
      <c r="BK53" s="1109"/>
      <c r="BL53" s="1109"/>
      <c r="BM53" s="1109"/>
      <c r="BN53" s="1109"/>
      <c r="BO53" s="1109"/>
      <c r="BP53" s="1110">
        <v>51.7</v>
      </c>
      <c r="BQ53" s="1110"/>
      <c r="BR53" s="1110"/>
      <c r="BS53" s="1110"/>
      <c r="BT53" s="1110"/>
      <c r="BU53" s="1110"/>
      <c r="BV53" s="1110"/>
      <c r="BW53" s="1110"/>
      <c r="BX53" s="1110">
        <v>53</v>
      </c>
      <c r="BY53" s="1110"/>
      <c r="BZ53" s="1110"/>
      <c r="CA53" s="1110"/>
      <c r="CB53" s="1110"/>
      <c r="CC53" s="1110"/>
      <c r="CD53" s="1110"/>
      <c r="CE53" s="1110"/>
      <c r="CF53" s="1110">
        <v>54.1</v>
      </c>
      <c r="CG53" s="1110"/>
      <c r="CH53" s="1110"/>
      <c r="CI53" s="1110"/>
      <c r="CJ53" s="1110"/>
      <c r="CK53" s="1110"/>
      <c r="CL53" s="1110"/>
      <c r="CM53" s="1110"/>
      <c r="CN53" s="1110">
        <v>53.9</v>
      </c>
      <c r="CO53" s="1110"/>
      <c r="CP53" s="1110"/>
      <c r="CQ53" s="1110"/>
      <c r="CR53" s="1110"/>
      <c r="CS53" s="1110"/>
      <c r="CT53" s="1110"/>
      <c r="CU53" s="1110"/>
      <c r="CV53" s="1110">
        <v>55.5</v>
      </c>
      <c r="CW53" s="1110"/>
      <c r="CX53" s="1110"/>
      <c r="CY53" s="1110"/>
      <c r="CZ53" s="1110"/>
      <c r="DA53" s="1110"/>
      <c r="DB53" s="1110"/>
      <c r="DC53" s="1110"/>
    </row>
    <row r="54" spans="1:109" ht="13.2"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2" x14ac:dyDescent="0.2">
      <c r="A55" s="1088"/>
      <c r="B55" s="80"/>
      <c r="G55" s="1099"/>
      <c r="H55" s="1099"/>
      <c r="I55" s="1099"/>
      <c r="J55" s="1099"/>
      <c r="K55" s="1108"/>
      <c r="L55" s="1108"/>
      <c r="M55" s="1108"/>
      <c r="N55" s="1108"/>
      <c r="AN55" s="1105" t="s">
        <v>551</v>
      </c>
      <c r="AO55" s="1105"/>
      <c r="AP55" s="1105"/>
      <c r="AQ55" s="1105"/>
      <c r="AR55" s="1105"/>
      <c r="AS55" s="1105"/>
      <c r="AT55" s="1105"/>
      <c r="AU55" s="1105"/>
      <c r="AV55" s="1105"/>
      <c r="AW55" s="1105"/>
      <c r="AX55" s="1105"/>
      <c r="AY55" s="1105"/>
      <c r="AZ55" s="1105"/>
      <c r="BA55" s="1105"/>
      <c r="BB55" s="1109" t="s">
        <v>549</v>
      </c>
      <c r="BC55" s="1109"/>
      <c r="BD55" s="1109"/>
      <c r="BE55" s="1109"/>
      <c r="BF55" s="1109"/>
      <c r="BG55" s="1109"/>
      <c r="BH55" s="1109"/>
      <c r="BI55" s="1109"/>
      <c r="BJ55" s="1109"/>
      <c r="BK55" s="1109"/>
      <c r="BL55" s="1109"/>
      <c r="BM55" s="1109"/>
      <c r="BN55" s="1109"/>
      <c r="BO55" s="1109"/>
      <c r="BP55" s="1110">
        <v>22.7</v>
      </c>
      <c r="BQ55" s="1110"/>
      <c r="BR55" s="1110"/>
      <c r="BS55" s="1110"/>
      <c r="BT55" s="1110"/>
      <c r="BU55" s="1110"/>
      <c r="BV55" s="1110"/>
      <c r="BW55" s="1110"/>
      <c r="BX55" s="1110">
        <v>27.8</v>
      </c>
      <c r="BY55" s="1110"/>
      <c r="BZ55" s="1110"/>
      <c r="CA55" s="1110"/>
      <c r="CB55" s="1110"/>
      <c r="CC55" s="1110"/>
      <c r="CD55" s="1110"/>
      <c r="CE55" s="1110"/>
      <c r="CF55" s="1110">
        <v>19</v>
      </c>
      <c r="CG55" s="1110"/>
      <c r="CH55" s="1110"/>
      <c r="CI55" s="1110"/>
      <c r="CJ55" s="1110"/>
      <c r="CK55" s="1110"/>
      <c r="CL55" s="1110"/>
      <c r="CM55" s="1110"/>
      <c r="CN55" s="1110">
        <v>4</v>
      </c>
      <c r="CO55" s="1110"/>
      <c r="CP55" s="1110"/>
      <c r="CQ55" s="1110"/>
      <c r="CR55" s="1110"/>
      <c r="CS55" s="1110"/>
      <c r="CT55" s="1110"/>
      <c r="CU55" s="1110"/>
      <c r="CV55" s="1110">
        <v>0.4</v>
      </c>
      <c r="CW55" s="1110"/>
      <c r="CX55" s="1110"/>
      <c r="CY55" s="1110"/>
      <c r="CZ55" s="1110"/>
      <c r="DA55" s="1110"/>
      <c r="DB55" s="1110"/>
      <c r="DC55" s="1110"/>
    </row>
    <row r="56" spans="1:109" ht="13.2"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2"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550</v>
      </c>
      <c r="BC57" s="1109"/>
      <c r="BD57" s="1109"/>
      <c r="BE57" s="1109"/>
      <c r="BF57" s="1109"/>
      <c r="BG57" s="1109"/>
      <c r="BH57" s="1109"/>
      <c r="BI57" s="1109"/>
      <c r="BJ57" s="1109"/>
      <c r="BK57" s="1109"/>
      <c r="BL57" s="1109"/>
      <c r="BM57" s="1109"/>
      <c r="BN57" s="1109"/>
      <c r="BO57" s="1109"/>
      <c r="BP57" s="1110">
        <v>60.6</v>
      </c>
      <c r="BQ57" s="1110"/>
      <c r="BR57" s="1110"/>
      <c r="BS57" s="1110"/>
      <c r="BT57" s="1110"/>
      <c r="BU57" s="1110"/>
      <c r="BV57" s="1110"/>
      <c r="BW57" s="1110"/>
      <c r="BX57" s="1110">
        <v>62</v>
      </c>
      <c r="BY57" s="1110"/>
      <c r="BZ57" s="1110"/>
      <c r="CA57" s="1110"/>
      <c r="CB57" s="1110"/>
      <c r="CC57" s="1110"/>
      <c r="CD57" s="1110"/>
      <c r="CE57" s="1110"/>
      <c r="CF57" s="1110">
        <v>61.7</v>
      </c>
      <c r="CG57" s="1110"/>
      <c r="CH57" s="1110"/>
      <c r="CI57" s="1110"/>
      <c r="CJ57" s="1110"/>
      <c r="CK57" s="1110"/>
      <c r="CL57" s="1110"/>
      <c r="CM57" s="1110"/>
      <c r="CN57" s="1110">
        <v>63.5</v>
      </c>
      <c r="CO57" s="1110"/>
      <c r="CP57" s="1110"/>
      <c r="CQ57" s="1110"/>
      <c r="CR57" s="1110"/>
      <c r="CS57" s="1110"/>
      <c r="CT57" s="1110"/>
      <c r="CU57" s="1110"/>
      <c r="CV57" s="1110">
        <v>64.400000000000006</v>
      </c>
      <c r="CW57" s="1110"/>
      <c r="CX57" s="1110"/>
      <c r="CY57" s="1110"/>
      <c r="CZ57" s="1110"/>
      <c r="DA57" s="1110"/>
      <c r="DB57" s="1110"/>
      <c r="DC57" s="1110"/>
      <c r="DD57" s="1113"/>
      <c r="DE57" s="1111"/>
    </row>
    <row r="58" spans="1:109" s="1088" customFormat="1" ht="13.2"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2"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2"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2"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2"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2" x14ac:dyDescent="0.2">
      <c r="B63" s="88" t="s">
        <v>552</v>
      </c>
    </row>
    <row r="64" spans="1:109" ht="13.2" x14ac:dyDescent="0.2">
      <c r="B64" s="80"/>
      <c r="G64" s="1087"/>
      <c r="N64" s="1119"/>
      <c r="AM64" s="1087"/>
      <c r="AN64" s="1087" t="s">
        <v>545</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2" x14ac:dyDescent="0.2">
      <c r="B65" s="80"/>
      <c r="AN65" s="1089" t="s">
        <v>553</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2"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2"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2"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2"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2"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2" x14ac:dyDescent="0.2">
      <c r="B71" s="80"/>
      <c r="G71" s="1123"/>
      <c r="I71" s="1124"/>
      <c r="J71" s="1121"/>
      <c r="K71" s="1121"/>
      <c r="L71" s="1122"/>
      <c r="M71" s="1121"/>
      <c r="N71" s="1122"/>
      <c r="AM71" s="1123"/>
      <c r="AN71" s="90" t="s">
        <v>547</v>
      </c>
    </row>
    <row r="72" spans="2:107" ht="13.2"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528</v>
      </c>
      <c r="BQ72" s="1105"/>
      <c r="BR72" s="1105"/>
      <c r="BS72" s="1105"/>
      <c r="BT72" s="1105"/>
      <c r="BU72" s="1105"/>
      <c r="BV72" s="1105"/>
      <c r="BW72" s="1105"/>
      <c r="BX72" s="1105" t="s">
        <v>529</v>
      </c>
      <c r="BY72" s="1105"/>
      <c r="BZ72" s="1105"/>
      <c r="CA72" s="1105"/>
      <c r="CB72" s="1105"/>
      <c r="CC72" s="1105"/>
      <c r="CD72" s="1105"/>
      <c r="CE72" s="1105"/>
      <c r="CF72" s="1105" t="s">
        <v>530</v>
      </c>
      <c r="CG72" s="1105"/>
      <c r="CH72" s="1105"/>
      <c r="CI72" s="1105"/>
      <c r="CJ72" s="1105"/>
      <c r="CK72" s="1105"/>
      <c r="CL72" s="1105"/>
      <c r="CM72" s="1105"/>
      <c r="CN72" s="1105" t="s">
        <v>531</v>
      </c>
      <c r="CO72" s="1105"/>
      <c r="CP72" s="1105"/>
      <c r="CQ72" s="1105"/>
      <c r="CR72" s="1105"/>
      <c r="CS72" s="1105"/>
      <c r="CT72" s="1105"/>
      <c r="CU72" s="1105"/>
      <c r="CV72" s="1105" t="s">
        <v>227</v>
      </c>
      <c r="CW72" s="1105"/>
      <c r="CX72" s="1105"/>
      <c r="CY72" s="1105"/>
      <c r="CZ72" s="1105"/>
      <c r="DA72" s="1105"/>
      <c r="DB72" s="1105"/>
      <c r="DC72" s="1105"/>
    </row>
    <row r="73" spans="2:107" ht="13.2" x14ac:dyDescent="0.2">
      <c r="B73" s="80"/>
      <c r="G73" s="1106"/>
      <c r="H73" s="1106"/>
      <c r="I73" s="1106"/>
      <c r="J73" s="1106"/>
      <c r="K73" s="1125"/>
      <c r="L73" s="1125"/>
      <c r="M73" s="1125"/>
      <c r="N73" s="1125"/>
      <c r="AM73" s="1098"/>
      <c r="AN73" s="1109" t="s">
        <v>548</v>
      </c>
      <c r="AO73" s="1109"/>
      <c r="AP73" s="1109"/>
      <c r="AQ73" s="1109"/>
      <c r="AR73" s="1109"/>
      <c r="AS73" s="1109"/>
      <c r="AT73" s="1109"/>
      <c r="AU73" s="1109"/>
      <c r="AV73" s="1109"/>
      <c r="AW73" s="1109"/>
      <c r="AX73" s="1109"/>
      <c r="AY73" s="1109"/>
      <c r="AZ73" s="1109"/>
      <c r="BA73" s="1109"/>
      <c r="BB73" s="1109" t="s">
        <v>549</v>
      </c>
      <c r="BC73" s="1109"/>
      <c r="BD73" s="1109"/>
      <c r="BE73" s="1109"/>
      <c r="BF73" s="1109"/>
      <c r="BG73" s="1109"/>
      <c r="BH73" s="1109"/>
      <c r="BI73" s="1109"/>
      <c r="BJ73" s="1109"/>
      <c r="BK73" s="1109"/>
      <c r="BL73" s="1109"/>
      <c r="BM73" s="1109"/>
      <c r="BN73" s="1109"/>
      <c r="BO73" s="1109"/>
      <c r="BP73" s="1110">
        <v>52.2</v>
      </c>
      <c r="BQ73" s="1110"/>
      <c r="BR73" s="1110"/>
      <c r="BS73" s="1110"/>
      <c r="BT73" s="1110"/>
      <c r="BU73" s="1110"/>
      <c r="BV73" s="1110"/>
      <c r="BW73" s="1110"/>
      <c r="BX73" s="1110">
        <v>37.5</v>
      </c>
      <c r="BY73" s="1110"/>
      <c r="BZ73" s="1110"/>
      <c r="CA73" s="1110"/>
      <c r="CB73" s="1110"/>
      <c r="CC73" s="1110"/>
      <c r="CD73" s="1110"/>
      <c r="CE73" s="1110"/>
      <c r="CF73" s="1110">
        <v>19.100000000000001</v>
      </c>
      <c r="CG73" s="1110"/>
      <c r="CH73" s="1110"/>
      <c r="CI73" s="1110"/>
      <c r="CJ73" s="1110"/>
      <c r="CK73" s="1110"/>
      <c r="CL73" s="1110"/>
      <c r="CM73" s="1110"/>
      <c r="CN73" s="1110">
        <v>18.7</v>
      </c>
      <c r="CO73" s="1110"/>
      <c r="CP73" s="1110"/>
      <c r="CQ73" s="1110"/>
      <c r="CR73" s="1110"/>
      <c r="CS73" s="1110"/>
      <c r="CT73" s="1110"/>
      <c r="CU73" s="1110"/>
      <c r="CV73" s="1110">
        <v>5.2</v>
      </c>
      <c r="CW73" s="1110"/>
      <c r="CX73" s="1110"/>
      <c r="CY73" s="1110"/>
      <c r="CZ73" s="1110"/>
      <c r="DA73" s="1110"/>
      <c r="DB73" s="1110"/>
      <c r="DC73" s="1110"/>
    </row>
    <row r="74" spans="2:107" ht="13.2"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2"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554</v>
      </c>
      <c r="BC75" s="1109"/>
      <c r="BD75" s="1109"/>
      <c r="BE75" s="1109"/>
      <c r="BF75" s="1109"/>
      <c r="BG75" s="1109"/>
      <c r="BH75" s="1109"/>
      <c r="BI75" s="1109"/>
      <c r="BJ75" s="1109"/>
      <c r="BK75" s="1109"/>
      <c r="BL75" s="1109"/>
      <c r="BM75" s="1109"/>
      <c r="BN75" s="1109"/>
      <c r="BO75" s="1109"/>
      <c r="BP75" s="1110">
        <v>8.1</v>
      </c>
      <c r="BQ75" s="1110"/>
      <c r="BR75" s="1110"/>
      <c r="BS75" s="1110"/>
      <c r="BT75" s="1110"/>
      <c r="BU75" s="1110"/>
      <c r="BV75" s="1110"/>
      <c r="BW75" s="1110"/>
      <c r="BX75" s="1110">
        <v>8.4</v>
      </c>
      <c r="BY75" s="1110"/>
      <c r="BZ75" s="1110"/>
      <c r="CA75" s="1110"/>
      <c r="CB75" s="1110"/>
      <c r="CC75" s="1110"/>
      <c r="CD75" s="1110"/>
      <c r="CE75" s="1110"/>
      <c r="CF75" s="1110">
        <v>8.5</v>
      </c>
      <c r="CG75" s="1110"/>
      <c r="CH75" s="1110"/>
      <c r="CI75" s="1110"/>
      <c r="CJ75" s="1110"/>
      <c r="CK75" s="1110"/>
      <c r="CL75" s="1110"/>
      <c r="CM75" s="1110"/>
      <c r="CN75" s="1110">
        <v>8.8000000000000007</v>
      </c>
      <c r="CO75" s="1110"/>
      <c r="CP75" s="1110"/>
      <c r="CQ75" s="1110"/>
      <c r="CR75" s="1110"/>
      <c r="CS75" s="1110"/>
      <c r="CT75" s="1110"/>
      <c r="CU75" s="1110"/>
      <c r="CV75" s="1110">
        <v>9.3000000000000007</v>
      </c>
      <c r="CW75" s="1110"/>
      <c r="CX75" s="1110"/>
      <c r="CY75" s="1110"/>
      <c r="CZ75" s="1110"/>
      <c r="DA75" s="1110"/>
      <c r="DB75" s="1110"/>
      <c r="DC75" s="1110"/>
    </row>
    <row r="76" spans="2:107" ht="13.2"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2" x14ac:dyDescent="0.2">
      <c r="B77" s="80"/>
      <c r="G77" s="1099"/>
      <c r="H77" s="1099"/>
      <c r="I77" s="1099"/>
      <c r="J77" s="1099"/>
      <c r="K77" s="1125"/>
      <c r="L77" s="1125"/>
      <c r="M77" s="1125"/>
      <c r="N77" s="1125"/>
      <c r="AN77" s="1105" t="s">
        <v>551</v>
      </c>
      <c r="AO77" s="1105"/>
      <c r="AP77" s="1105"/>
      <c r="AQ77" s="1105"/>
      <c r="AR77" s="1105"/>
      <c r="AS77" s="1105"/>
      <c r="AT77" s="1105"/>
      <c r="AU77" s="1105"/>
      <c r="AV77" s="1105"/>
      <c r="AW77" s="1105"/>
      <c r="AX77" s="1105"/>
      <c r="AY77" s="1105"/>
      <c r="AZ77" s="1105"/>
      <c r="BA77" s="1105"/>
      <c r="BB77" s="1109" t="s">
        <v>549</v>
      </c>
      <c r="BC77" s="1109"/>
      <c r="BD77" s="1109"/>
      <c r="BE77" s="1109"/>
      <c r="BF77" s="1109"/>
      <c r="BG77" s="1109"/>
      <c r="BH77" s="1109"/>
      <c r="BI77" s="1109"/>
      <c r="BJ77" s="1109"/>
      <c r="BK77" s="1109"/>
      <c r="BL77" s="1109"/>
      <c r="BM77" s="1109"/>
      <c r="BN77" s="1109"/>
      <c r="BO77" s="1109"/>
      <c r="BP77" s="1110">
        <v>22.7</v>
      </c>
      <c r="BQ77" s="1110"/>
      <c r="BR77" s="1110"/>
      <c r="BS77" s="1110"/>
      <c r="BT77" s="1110"/>
      <c r="BU77" s="1110"/>
      <c r="BV77" s="1110"/>
      <c r="BW77" s="1110"/>
      <c r="BX77" s="1110">
        <v>27.8</v>
      </c>
      <c r="BY77" s="1110"/>
      <c r="BZ77" s="1110"/>
      <c r="CA77" s="1110"/>
      <c r="CB77" s="1110"/>
      <c r="CC77" s="1110"/>
      <c r="CD77" s="1110"/>
      <c r="CE77" s="1110"/>
      <c r="CF77" s="1110">
        <v>19</v>
      </c>
      <c r="CG77" s="1110"/>
      <c r="CH77" s="1110"/>
      <c r="CI77" s="1110"/>
      <c r="CJ77" s="1110"/>
      <c r="CK77" s="1110"/>
      <c r="CL77" s="1110"/>
      <c r="CM77" s="1110"/>
      <c r="CN77" s="1110">
        <v>4</v>
      </c>
      <c r="CO77" s="1110"/>
      <c r="CP77" s="1110"/>
      <c r="CQ77" s="1110"/>
      <c r="CR77" s="1110"/>
      <c r="CS77" s="1110"/>
      <c r="CT77" s="1110"/>
      <c r="CU77" s="1110"/>
      <c r="CV77" s="1110">
        <v>0.4</v>
      </c>
      <c r="CW77" s="1110"/>
      <c r="CX77" s="1110"/>
      <c r="CY77" s="1110"/>
      <c r="CZ77" s="1110"/>
      <c r="DA77" s="1110"/>
      <c r="DB77" s="1110"/>
      <c r="DC77" s="1110"/>
    </row>
    <row r="78" spans="2:107" ht="13.2"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2"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554</v>
      </c>
      <c r="BC79" s="1109"/>
      <c r="BD79" s="1109"/>
      <c r="BE79" s="1109"/>
      <c r="BF79" s="1109"/>
      <c r="BG79" s="1109"/>
      <c r="BH79" s="1109"/>
      <c r="BI79" s="1109"/>
      <c r="BJ79" s="1109"/>
      <c r="BK79" s="1109"/>
      <c r="BL79" s="1109"/>
      <c r="BM79" s="1109"/>
      <c r="BN79" s="1109"/>
      <c r="BO79" s="1109"/>
      <c r="BP79" s="1110">
        <v>7.7</v>
      </c>
      <c r="BQ79" s="1110"/>
      <c r="BR79" s="1110"/>
      <c r="BS79" s="1110"/>
      <c r="BT79" s="1110"/>
      <c r="BU79" s="1110"/>
      <c r="BV79" s="1110"/>
      <c r="BW79" s="1110"/>
      <c r="BX79" s="1110">
        <v>7.5</v>
      </c>
      <c r="BY79" s="1110"/>
      <c r="BZ79" s="1110"/>
      <c r="CA79" s="1110"/>
      <c r="CB79" s="1110"/>
      <c r="CC79" s="1110"/>
      <c r="CD79" s="1110"/>
      <c r="CE79" s="1110"/>
      <c r="CF79" s="1110">
        <v>8</v>
      </c>
      <c r="CG79" s="1110"/>
      <c r="CH79" s="1110"/>
      <c r="CI79" s="1110"/>
      <c r="CJ79" s="1110"/>
      <c r="CK79" s="1110"/>
      <c r="CL79" s="1110"/>
      <c r="CM79" s="1110"/>
      <c r="CN79" s="1110">
        <v>8</v>
      </c>
      <c r="CO79" s="1110"/>
      <c r="CP79" s="1110"/>
      <c r="CQ79" s="1110"/>
      <c r="CR79" s="1110"/>
      <c r="CS79" s="1110"/>
      <c r="CT79" s="1110"/>
      <c r="CU79" s="1110"/>
      <c r="CV79" s="1110">
        <v>8.3000000000000007</v>
      </c>
      <c r="CW79" s="1110"/>
      <c r="CX79" s="1110"/>
      <c r="CY79" s="1110"/>
      <c r="CZ79" s="1110"/>
      <c r="DA79" s="1110"/>
      <c r="DB79" s="1110"/>
      <c r="DC79" s="1110"/>
    </row>
    <row r="80" spans="2:107" ht="13.2"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2" x14ac:dyDescent="0.2">
      <c r="B81" s="80"/>
    </row>
    <row r="82" spans="2:109" ht="16.2"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Yc/vALGzpXQkaFDfqCkQp4vlNyi/JXSjtomht/XNeG/EIxxUKEOWazCHw02YYVWXP3S+cfrCjavkgDVFOdEF5w==" saltValue="oaohb8t9kSTVh1JsP3iJlQ=="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3"/>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45F10-9256-44C3-BED0-D7D09EB33C3A}">
  <sheetPr>
    <pageSetUpPr fitToPage="1"/>
  </sheetPr>
  <dimension ref="A1:DR125"/>
  <sheetViews>
    <sheetView showGridLines="0" topLeftCell="AD16" zoomScaleSheetLayoutView="70" workbookViewId="0">
      <selection activeCell="AN43" sqref="AN43:DC47"/>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Lhe1j1VxkB375nkJcO6Z3qdNB/wDkG/xMlSMa1qj/mqK8pCdsaQu6eaLwv7T8nq3+EXBVRJgYRH46jaznIHTMw==" saltValue="bqE+YqexCs+qzXRJm9Ze9Q==" spinCount="100000" sheet="1" objects="1" scenarios="1"/>
  <phoneticPr fontId="4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51514-8C6B-4E4E-96D2-1FB63512C591}">
  <sheetPr>
    <pageSetUpPr fitToPage="1"/>
  </sheetPr>
  <dimension ref="A1:DR125"/>
  <sheetViews>
    <sheetView showGridLines="0" topLeftCell="A91" zoomScaleSheetLayoutView="55" workbookViewId="0">
      <selection activeCell="AN43" sqref="AN43:DC47"/>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HZ/UAxnpH5Ty5wAHu0egFxIN3HUyCTrLapgGlp8/BUJzWw+7knn/xAeXTWB0PCMbdqLMdE7RLKIbUE6FkSN2qw==" saltValue="rRnA6kXyPgL4KsFDN4OW/w==" spinCount="100000" sheet="1" objects="1" scenarios="1"/>
  <phoneticPr fontId="43"/>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80</v>
      </c>
      <c r="E2" s="123"/>
      <c r="F2" s="306" t="s">
        <v>527</v>
      </c>
      <c r="G2" s="147"/>
      <c r="H2" s="157"/>
    </row>
    <row r="3" spans="1:8" x14ac:dyDescent="0.2">
      <c r="A3" s="113" t="s">
        <v>524</v>
      </c>
      <c r="B3" s="105"/>
      <c r="C3" s="299"/>
      <c r="D3" s="302">
        <v>41501</v>
      </c>
      <c r="E3" s="304"/>
      <c r="F3" s="307">
        <v>70166</v>
      </c>
      <c r="G3" s="309"/>
      <c r="H3" s="312"/>
    </row>
    <row r="4" spans="1:8" x14ac:dyDescent="0.2">
      <c r="A4" s="98"/>
      <c r="B4" s="104"/>
      <c r="C4" s="300"/>
      <c r="D4" s="303">
        <v>12546</v>
      </c>
      <c r="E4" s="305"/>
      <c r="F4" s="308">
        <v>36115</v>
      </c>
      <c r="G4" s="310"/>
      <c r="H4" s="313"/>
    </row>
    <row r="5" spans="1:8" x14ac:dyDescent="0.2">
      <c r="A5" s="113" t="s">
        <v>482</v>
      </c>
      <c r="B5" s="105"/>
      <c r="C5" s="299"/>
      <c r="D5" s="302">
        <v>35862</v>
      </c>
      <c r="E5" s="304"/>
      <c r="F5" s="307">
        <v>70329</v>
      </c>
      <c r="G5" s="309"/>
      <c r="H5" s="312"/>
    </row>
    <row r="6" spans="1:8" x14ac:dyDescent="0.2">
      <c r="A6" s="98"/>
      <c r="B6" s="104"/>
      <c r="C6" s="300"/>
      <c r="D6" s="303">
        <v>14390</v>
      </c>
      <c r="E6" s="305"/>
      <c r="F6" s="308">
        <v>39403</v>
      </c>
      <c r="G6" s="310"/>
      <c r="H6" s="313"/>
    </row>
    <row r="7" spans="1:8" x14ac:dyDescent="0.2">
      <c r="A7" s="113" t="s">
        <v>525</v>
      </c>
      <c r="B7" s="105"/>
      <c r="C7" s="299"/>
      <c r="D7" s="302">
        <v>65265</v>
      </c>
      <c r="E7" s="304"/>
      <c r="F7" s="307">
        <v>71871</v>
      </c>
      <c r="G7" s="309"/>
      <c r="H7" s="312"/>
    </row>
    <row r="8" spans="1:8" x14ac:dyDescent="0.2">
      <c r="A8" s="98"/>
      <c r="B8" s="104"/>
      <c r="C8" s="300"/>
      <c r="D8" s="303">
        <v>14975</v>
      </c>
      <c r="E8" s="305"/>
      <c r="F8" s="308">
        <v>38232</v>
      </c>
      <c r="G8" s="310"/>
      <c r="H8" s="313"/>
    </row>
    <row r="9" spans="1:8" x14ac:dyDescent="0.2">
      <c r="A9" s="113" t="s">
        <v>138</v>
      </c>
      <c r="B9" s="105"/>
      <c r="C9" s="299"/>
      <c r="D9" s="302">
        <v>68808</v>
      </c>
      <c r="E9" s="304"/>
      <c r="F9" s="307">
        <v>71807</v>
      </c>
      <c r="G9" s="309"/>
      <c r="H9" s="312"/>
    </row>
    <row r="10" spans="1:8" x14ac:dyDescent="0.2">
      <c r="A10" s="98"/>
      <c r="B10" s="104"/>
      <c r="C10" s="300"/>
      <c r="D10" s="303">
        <v>14679</v>
      </c>
      <c r="E10" s="305"/>
      <c r="F10" s="308">
        <v>37333</v>
      </c>
      <c r="G10" s="310"/>
      <c r="H10" s="313"/>
    </row>
    <row r="11" spans="1:8" x14ac:dyDescent="0.2">
      <c r="A11" s="113" t="s">
        <v>526</v>
      </c>
      <c r="B11" s="105"/>
      <c r="C11" s="299"/>
      <c r="D11" s="302">
        <v>40567</v>
      </c>
      <c r="E11" s="304"/>
      <c r="F11" s="307">
        <v>80821</v>
      </c>
      <c r="G11" s="309"/>
      <c r="H11" s="312"/>
    </row>
    <row r="12" spans="1:8" x14ac:dyDescent="0.2">
      <c r="A12" s="98"/>
      <c r="B12" s="104"/>
      <c r="C12" s="301"/>
      <c r="D12" s="303">
        <v>27808</v>
      </c>
      <c r="E12" s="305"/>
      <c r="F12" s="308">
        <v>49586</v>
      </c>
      <c r="G12" s="310"/>
      <c r="H12" s="313"/>
    </row>
    <row r="13" spans="1:8" x14ac:dyDescent="0.2">
      <c r="A13" s="113"/>
      <c r="B13" s="105"/>
      <c r="C13" s="299"/>
      <c r="D13" s="302">
        <v>50401</v>
      </c>
      <c r="E13" s="304"/>
      <c r="F13" s="307">
        <v>72999</v>
      </c>
      <c r="G13" s="311"/>
      <c r="H13" s="312"/>
    </row>
    <row r="14" spans="1:8" x14ac:dyDescent="0.2">
      <c r="A14" s="98"/>
      <c r="B14" s="104"/>
      <c r="C14" s="300"/>
      <c r="D14" s="303">
        <v>16880</v>
      </c>
      <c r="E14" s="305"/>
      <c r="F14" s="308">
        <v>40134</v>
      </c>
      <c r="G14" s="310"/>
      <c r="H14" s="313"/>
    </row>
    <row r="17" spans="1:11" x14ac:dyDescent="0.2">
      <c r="A17" s="291" t="s">
        <v>21</v>
      </c>
    </row>
    <row r="18" spans="1:11" x14ac:dyDescent="0.2">
      <c r="A18" s="292"/>
      <c r="B18" s="292" t="str">
        <f>実質収支比率等に係る経年分析!F$46</f>
        <v>R01</v>
      </c>
      <c r="C18" s="292" t="str">
        <f>実質収支比率等に係る経年分析!G$46</f>
        <v>R02</v>
      </c>
      <c r="D18" s="292" t="str">
        <f>実質収支比率等に係る経年分析!H$46</f>
        <v>R03</v>
      </c>
      <c r="E18" s="292" t="str">
        <f>実質収支比率等に係る経年分析!I$46</f>
        <v>R04</v>
      </c>
      <c r="F18" s="292" t="str">
        <f>実質収支比率等に係る経年分析!J$46</f>
        <v>R05</v>
      </c>
    </row>
    <row r="19" spans="1:11" x14ac:dyDescent="0.2">
      <c r="A19" s="292" t="s">
        <v>87</v>
      </c>
      <c r="B19" s="292">
        <f>ROUND(VALUE(SUBSTITUTE(実質収支比率等に係る経年分析!F$48,"▲","-")),2)</f>
        <v>9.58</v>
      </c>
      <c r="C19" s="292">
        <f>ROUND(VALUE(SUBSTITUTE(実質収支比率等に係る経年分析!G$48,"▲","-")),2)</f>
        <v>13.86</v>
      </c>
      <c r="D19" s="292">
        <f>ROUND(VALUE(SUBSTITUTE(実質収支比率等に係る経年分析!H$48,"▲","-")),2)</f>
        <v>13.32</v>
      </c>
      <c r="E19" s="292">
        <f>ROUND(VALUE(SUBSTITUTE(実質収支比率等に係る経年分析!I$48,"▲","-")),2)</f>
        <v>13.58</v>
      </c>
      <c r="F19" s="292">
        <f>ROUND(VALUE(SUBSTITUTE(実質収支比率等に係る経年分析!J$48,"▲","-")),2)</f>
        <v>10.57</v>
      </c>
    </row>
    <row r="20" spans="1:11" x14ac:dyDescent="0.2">
      <c r="A20" s="292" t="s">
        <v>33</v>
      </c>
      <c r="B20" s="292">
        <f>ROUND(VALUE(SUBSTITUTE(実質収支比率等に係る経年分析!F$47,"▲","-")),2)</f>
        <v>31.18</v>
      </c>
      <c r="C20" s="292">
        <f>ROUND(VALUE(SUBSTITUTE(実質収支比率等に係る経年分析!G$47,"▲","-")),2)</f>
        <v>30.33</v>
      </c>
      <c r="D20" s="292">
        <f>ROUND(VALUE(SUBSTITUTE(実質収支比率等に係る経年分析!H$47,"▲","-")),2)</f>
        <v>32.06</v>
      </c>
      <c r="E20" s="292">
        <f>ROUND(VALUE(SUBSTITUTE(実質収支比率等に係る経年分析!I$47,"▲","-")),2)</f>
        <v>33.64</v>
      </c>
      <c r="F20" s="292">
        <f>ROUND(VALUE(SUBSTITUTE(実質収支比率等に係る経年分析!J$47,"▲","-")),2)</f>
        <v>33.299999999999997</v>
      </c>
    </row>
    <row r="21" spans="1:11" x14ac:dyDescent="0.2">
      <c r="A21" s="292" t="s">
        <v>111</v>
      </c>
      <c r="B21" s="292">
        <f>IF(ISNUMBER(VALUE(SUBSTITUTE(実質収支比率等に係る経年分析!F$49,"▲","-"))),ROUND(VALUE(SUBSTITUTE(実質収支比率等に係る経年分析!F$49,"▲","-")),2),NA())</f>
        <v>-12.47</v>
      </c>
      <c r="C21" s="292">
        <f>IF(ISNUMBER(VALUE(SUBSTITUTE(実質収支比率等に係る経年分析!G$49,"▲","-"))),ROUND(VALUE(SUBSTITUTE(実質収支比率等に係る経年分析!G$49,"▲","-")),2),NA())</f>
        <v>-1.57</v>
      </c>
      <c r="D21" s="292">
        <f>IF(ISNUMBER(VALUE(SUBSTITUTE(実質収支比率等に係る経年分析!H$49,"▲","-"))),ROUND(VALUE(SUBSTITUTE(実質収支比率等に係る経年分析!H$49,"▲","-")),2),NA())</f>
        <v>0.71</v>
      </c>
      <c r="E21" s="292">
        <f>IF(ISNUMBER(VALUE(SUBSTITUTE(実質収支比率等に係る経年分析!I$49,"▲","-"))),ROUND(VALUE(SUBSTITUTE(実質収支比率等に係る経年分析!I$49,"▲","-")),2),NA())</f>
        <v>-3.98</v>
      </c>
      <c r="F21" s="292">
        <f>IF(ISNUMBER(VALUE(SUBSTITUTE(実質収支比率等に係る経年分析!J$49,"▲","-"))),ROUND(VALUE(SUBSTITUTE(実質収支比率等に係る経年分析!J$49,"▲","-")),2),NA())</f>
        <v>-7.61</v>
      </c>
    </row>
    <row r="24" spans="1:11" x14ac:dyDescent="0.2">
      <c r="A24" s="291" t="s">
        <v>100</v>
      </c>
    </row>
    <row r="25" spans="1:11" x14ac:dyDescent="0.2">
      <c r="A25" s="293"/>
      <c r="B25" s="293" t="str">
        <f>連結実質赤字比率に係る赤字・黒字の構成分析!F$33</f>
        <v>R01</v>
      </c>
      <c r="C25" s="293"/>
      <c r="D25" s="293" t="str">
        <f>連結実質赤字比率に係る赤字・黒字の構成分析!G$33</f>
        <v>R02</v>
      </c>
      <c r="E25" s="293"/>
      <c r="F25" s="293" t="str">
        <f>連結実質赤字比率に係る赤字・黒字の構成分析!H$33</f>
        <v>R03</v>
      </c>
      <c r="G25" s="293"/>
      <c r="H25" s="293" t="str">
        <f>連結実質赤字比率に係る赤字・黒字の構成分析!I$33</f>
        <v>R04</v>
      </c>
      <c r="I25" s="293"/>
      <c r="J25" s="293" t="str">
        <f>連結実質赤字比率に係る赤字・黒字の構成分析!J$33</f>
        <v>R05</v>
      </c>
      <c r="K25" s="293"/>
    </row>
    <row r="26" spans="1:11" x14ac:dyDescent="0.2">
      <c r="A26" s="293"/>
      <c r="B26" s="293" t="s">
        <v>112</v>
      </c>
      <c r="C26" s="293" t="s">
        <v>66</v>
      </c>
      <c r="D26" s="293" t="s">
        <v>112</v>
      </c>
      <c r="E26" s="293" t="s">
        <v>66</v>
      </c>
      <c r="F26" s="293" t="s">
        <v>112</v>
      </c>
      <c r="G26" s="293" t="s">
        <v>66</v>
      </c>
      <c r="H26" s="293" t="s">
        <v>112</v>
      </c>
      <c r="I26" s="293" t="s">
        <v>66</v>
      </c>
      <c r="J26" s="293" t="s">
        <v>112</v>
      </c>
      <c r="K26" s="293" t="s">
        <v>66</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5</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5.34</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5.25</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0.01</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0.01</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香取市農業集落排水事業会計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0.08</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0.06</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0.06</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0.06</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0.09</v>
      </c>
    </row>
    <row r="30" spans="1:11" x14ac:dyDescent="0.2">
      <c r="A30" s="293" t="str">
        <f>IF(連結実質赤字比率に係る赤字・黒字の構成分析!C$40="",NA(),連結実質赤字比率に係る赤字・黒字の構成分析!C$40)</f>
        <v>香取市太陽光発電事業特別会計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7.0000000000000007E-2</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0.03</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7.0000000000000007E-2</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0.04</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0.2</v>
      </c>
    </row>
    <row r="31" spans="1:11" x14ac:dyDescent="0.2">
      <c r="A31" s="293" t="str">
        <f>IF(連結実質赤字比率に係る赤字・黒字の構成分析!C$39="",NA(),連結実質赤字比率に係る赤字・黒字の構成分析!C$39)</f>
        <v>香取市公共下水道事業会計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0.28999999999999998</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0.28000000000000003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0.25</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0.25</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0.48</v>
      </c>
    </row>
    <row r="32" spans="1:11" x14ac:dyDescent="0.2">
      <c r="A32" s="293" t="str">
        <f>IF(連結実質赤字比率に係る赤字・黒字の構成分析!C$38="",NA(),連結実質赤字比率に係る赤字・黒字の構成分析!C$38)</f>
        <v>香取市国民健康保険事業特別会計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1.4</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1.39</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1.67</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1.76</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0.54</v>
      </c>
    </row>
    <row r="33" spans="1:16" x14ac:dyDescent="0.2">
      <c r="A33" s="293" t="str">
        <f>IF(連結実質赤字比率に係る赤字・黒字の構成分析!C$37="",NA(),連結実質赤字比率に係る赤字・黒字の構成分析!C$37)</f>
        <v>香取市介護保険事業特別会計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0.34</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0.88</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1.38</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1.99</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1.55</v>
      </c>
    </row>
    <row r="34" spans="1:16" x14ac:dyDescent="0.2">
      <c r="A34" s="293" t="str">
        <f>IF(連結実質赤字比率に係る赤字・黒字の構成分析!C$36="",NA(),連結実質赤字比率に係る赤字・黒字の構成分析!C$36)</f>
        <v>香取市簡易水道事業会計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2.7</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2.73</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2.75</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2.88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3</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9.57</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13.85</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13.31</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13.58</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10.56</v>
      </c>
    </row>
    <row r="36" spans="1:16" x14ac:dyDescent="0.2">
      <c r="A36" s="293" t="str">
        <f>IF(連結実質赤字比率に係る赤字・黒字の構成分析!C$34="",NA(),連結実質赤字比率に係る赤字・黒字の構成分析!C$34)</f>
        <v>香取市水道事業会計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7.5</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7.86</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9.25</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8.7200000000000006</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11.01</v>
      </c>
    </row>
    <row r="39" spans="1:16" x14ac:dyDescent="0.2">
      <c r="A39" s="291" t="s">
        <v>10</v>
      </c>
    </row>
    <row r="40" spans="1:16" x14ac:dyDescent="0.2">
      <c r="A40" s="294"/>
      <c r="B40" s="294" t="str">
        <f>'実質公債費比率（分子）の構造'!K$44</f>
        <v>R01</v>
      </c>
      <c r="C40" s="294"/>
      <c r="D40" s="294"/>
      <c r="E40" s="294" t="str">
        <f>'実質公債費比率（分子）の構造'!L$44</f>
        <v>R02</v>
      </c>
      <c r="F40" s="294"/>
      <c r="G40" s="294"/>
      <c r="H40" s="294" t="str">
        <f>'実質公債費比率（分子）の構造'!M$44</f>
        <v>R03</v>
      </c>
      <c r="I40" s="294"/>
      <c r="J40" s="294"/>
      <c r="K40" s="294" t="str">
        <f>'実質公債費比率（分子）の構造'!N$44</f>
        <v>R04</v>
      </c>
      <c r="L40" s="294"/>
      <c r="M40" s="294"/>
      <c r="N40" s="294" t="str">
        <f>'実質公債費比率（分子）の構造'!O$44</f>
        <v>R05</v>
      </c>
      <c r="O40" s="294"/>
      <c r="P40" s="294"/>
    </row>
    <row r="41" spans="1:16" x14ac:dyDescent="0.2">
      <c r="A41" s="294"/>
      <c r="B41" s="294" t="s">
        <v>113</v>
      </c>
      <c r="C41" s="294"/>
      <c r="D41" s="294" t="s">
        <v>115</v>
      </c>
      <c r="E41" s="294" t="s">
        <v>113</v>
      </c>
      <c r="F41" s="294"/>
      <c r="G41" s="294" t="s">
        <v>115</v>
      </c>
      <c r="H41" s="294" t="s">
        <v>113</v>
      </c>
      <c r="I41" s="294"/>
      <c r="J41" s="294" t="s">
        <v>115</v>
      </c>
      <c r="K41" s="294" t="s">
        <v>113</v>
      </c>
      <c r="L41" s="294"/>
      <c r="M41" s="294" t="s">
        <v>115</v>
      </c>
      <c r="N41" s="294" t="s">
        <v>113</v>
      </c>
      <c r="O41" s="294"/>
      <c r="P41" s="294" t="s">
        <v>115</v>
      </c>
    </row>
    <row r="42" spans="1:16" x14ac:dyDescent="0.2">
      <c r="A42" s="294" t="s">
        <v>117</v>
      </c>
      <c r="B42" s="294"/>
      <c r="C42" s="294"/>
      <c r="D42" s="294">
        <f>'実質公債費比率（分子）の構造'!K$52</f>
        <v>3111</v>
      </c>
      <c r="E42" s="294"/>
      <c r="F42" s="294"/>
      <c r="G42" s="294">
        <f>'実質公債費比率（分子）の構造'!L$52</f>
        <v>3229</v>
      </c>
      <c r="H42" s="294"/>
      <c r="I42" s="294"/>
      <c r="J42" s="294">
        <f>'実質公債費比率（分子）の構造'!M$52</f>
        <v>3366</v>
      </c>
      <c r="K42" s="294"/>
      <c r="L42" s="294"/>
      <c r="M42" s="294">
        <f>'実質公債費比率（分子）の構造'!N$52</f>
        <v>3675</v>
      </c>
      <c r="N42" s="294"/>
      <c r="O42" s="294"/>
      <c r="P42" s="294">
        <f>'実質公債費比率（分子）の構造'!O$52</f>
        <v>3681</v>
      </c>
    </row>
    <row r="43" spans="1:16" x14ac:dyDescent="0.2">
      <c r="A43" s="294" t="s">
        <v>45</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40</v>
      </c>
      <c r="B44" s="294">
        <f>'実質公債費比率（分子）の構造'!K$50</f>
        <v>37</v>
      </c>
      <c r="C44" s="294"/>
      <c r="D44" s="294"/>
      <c r="E44" s="294">
        <f>'実質公債費比率（分子）の構造'!L$50</f>
        <v>38</v>
      </c>
      <c r="F44" s="294"/>
      <c r="G44" s="294"/>
      <c r="H44" s="294">
        <f>'実質公債費比率（分子）の構造'!M$50</f>
        <v>36</v>
      </c>
      <c r="I44" s="294"/>
      <c r="J44" s="294"/>
      <c r="K44" s="294">
        <f>'実質公債費比率（分子）の構造'!N$50</f>
        <v>37</v>
      </c>
      <c r="L44" s="294"/>
      <c r="M44" s="294"/>
      <c r="N44" s="294">
        <f>'実質公債費比率（分子）の構造'!O$50</f>
        <v>37</v>
      </c>
      <c r="O44" s="294"/>
      <c r="P44" s="294"/>
    </row>
    <row r="45" spans="1:16" x14ac:dyDescent="0.2">
      <c r="A45" s="294" t="s">
        <v>0</v>
      </c>
      <c r="B45" s="294">
        <f>'実質公債費比率（分子）の構造'!K$49</f>
        <v>238</v>
      </c>
      <c r="C45" s="294"/>
      <c r="D45" s="294"/>
      <c r="E45" s="294">
        <f>'実質公債費比率（分子）の構造'!L$49</f>
        <v>149</v>
      </c>
      <c r="F45" s="294"/>
      <c r="G45" s="294"/>
      <c r="H45" s="294">
        <f>'実質公債費比率（分子）の構造'!M$49</f>
        <v>74</v>
      </c>
      <c r="I45" s="294"/>
      <c r="J45" s="294"/>
      <c r="K45" s="294">
        <f>'実質公債費比率（分子）の構造'!N$49</f>
        <v>88</v>
      </c>
      <c r="L45" s="294"/>
      <c r="M45" s="294"/>
      <c r="N45" s="294">
        <f>'実質公債費比率（分子）の構造'!O$49</f>
        <v>121</v>
      </c>
      <c r="O45" s="294"/>
      <c r="P45" s="294"/>
    </row>
    <row r="46" spans="1:16" x14ac:dyDescent="0.2">
      <c r="A46" s="294" t="s">
        <v>38</v>
      </c>
      <c r="B46" s="294">
        <f>'実質公債費比率（分子）の構造'!K$48</f>
        <v>817</v>
      </c>
      <c r="C46" s="294"/>
      <c r="D46" s="294"/>
      <c r="E46" s="294">
        <f>'実質公債費比率（分子）の構造'!L$48</f>
        <v>828</v>
      </c>
      <c r="F46" s="294"/>
      <c r="G46" s="294"/>
      <c r="H46" s="294">
        <f>'実質公債費比率（分子）の構造'!M$48</f>
        <v>959</v>
      </c>
      <c r="I46" s="294"/>
      <c r="J46" s="294"/>
      <c r="K46" s="294">
        <f>'実質公債費比率（分子）の構造'!N$48</f>
        <v>722</v>
      </c>
      <c r="L46" s="294"/>
      <c r="M46" s="294"/>
      <c r="N46" s="294">
        <f>'実質公債費比率（分子）の構造'!O$48</f>
        <v>716</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27</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23</v>
      </c>
      <c r="B49" s="294">
        <f>'実質公債費比率（分子）の構造'!K$45</f>
        <v>3433</v>
      </c>
      <c r="C49" s="294"/>
      <c r="D49" s="294"/>
      <c r="E49" s="294">
        <f>'実質公債費比率（分子）の構造'!L$45</f>
        <v>3728</v>
      </c>
      <c r="F49" s="294"/>
      <c r="G49" s="294"/>
      <c r="H49" s="294">
        <f>'実質公債費比率（分子）の構造'!M$45</f>
        <v>3814</v>
      </c>
      <c r="I49" s="294"/>
      <c r="J49" s="294"/>
      <c r="K49" s="294">
        <f>'実質公債費比率（分子）の構造'!N$45</f>
        <v>4454</v>
      </c>
      <c r="L49" s="294"/>
      <c r="M49" s="294"/>
      <c r="N49" s="294">
        <f>'実質公債費比率（分子）の構造'!O$45</f>
        <v>4534</v>
      </c>
      <c r="O49" s="294"/>
      <c r="P49" s="294"/>
    </row>
    <row r="50" spans="1:16" x14ac:dyDescent="0.2">
      <c r="A50" s="294" t="s">
        <v>52</v>
      </c>
      <c r="B50" s="294" t="e">
        <f>NA()</f>
        <v>#N/A</v>
      </c>
      <c r="C50" s="294">
        <f>IF(ISNUMBER('実質公債費比率（分子）の構造'!K$53),'実質公債費比率（分子）の構造'!K$53,NA())</f>
        <v>1414</v>
      </c>
      <c r="D50" s="294" t="e">
        <f>NA()</f>
        <v>#N/A</v>
      </c>
      <c r="E50" s="294" t="e">
        <f>NA()</f>
        <v>#N/A</v>
      </c>
      <c r="F50" s="294">
        <f>IF(ISNUMBER('実質公債費比率（分子）の構造'!L$53),'実質公債費比率（分子）の構造'!L$53,NA())</f>
        <v>1514</v>
      </c>
      <c r="G50" s="294" t="e">
        <f>NA()</f>
        <v>#N/A</v>
      </c>
      <c r="H50" s="294" t="e">
        <f>NA()</f>
        <v>#N/A</v>
      </c>
      <c r="I50" s="294">
        <f>IF(ISNUMBER('実質公債費比率（分子）の構造'!M$53),'実質公債費比率（分子）の構造'!M$53,NA())</f>
        <v>1517</v>
      </c>
      <c r="J50" s="294" t="e">
        <f>NA()</f>
        <v>#N/A</v>
      </c>
      <c r="K50" s="294" t="e">
        <f>NA()</f>
        <v>#N/A</v>
      </c>
      <c r="L50" s="294">
        <f>IF(ISNUMBER('実質公債費比率（分子）の構造'!N$53),'実質公債費比率（分子）の構造'!N$53,NA())</f>
        <v>1626</v>
      </c>
      <c r="M50" s="294" t="e">
        <f>NA()</f>
        <v>#N/A</v>
      </c>
      <c r="N50" s="294" t="e">
        <f>NA()</f>
        <v>#N/A</v>
      </c>
      <c r="O50" s="294">
        <f>IF(ISNUMBER('実質公債費比率（分子）の構造'!O$53),'実質公債費比率（分子）の構造'!O$53,NA())</f>
        <v>1727</v>
      </c>
      <c r="P50" s="294" t="e">
        <f>NA()</f>
        <v>#N/A</v>
      </c>
    </row>
    <row r="53" spans="1:16" x14ac:dyDescent="0.2">
      <c r="A53" s="291" t="s">
        <v>118</v>
      </c>
    </row>
    <row r="54" spans="1:16" x14ac:dyDescent="0.2">
      <c r="A54" s="293"/>
      <c r="B54" s="293" t="str">
        <f>'将来負担比率（分子）の構造'!I$40</f>
        <v>R01</v>
      </c>
      <c r="C54" s="293"/>
      <c r="D54" s="293"/>
      <c r="E54" s="293" t="str">
        <f>'将来負担比率（分子）の構造'!J$40</f>
        <v>R02</v>
      </c>
      <c r="F54" s="293"/>
      <c r="G54" s="293"/>
      <c r="H54" s="293" t="str">
        <f>'将来負担比率（分子）の構造'!K$40</f>
        <v>R03</v>
      </c>
      <c r="I54" s="293"/>
      <c r="J54" s="293"/>
      <c r="K54" s="293" t="str">
        <f>'将来負担比率（分子）の構造'!L$40</f>
        <v>R04</v>
      </c>
      <c r="L54" s="293"/>
      <c r="M54" s="293"/>
      <c r="N54" s="293" t="str">
        <f>'将来負担比率（分子）の構造'!M$40</f>
        <v>R05</v>
      </c>
      <c r="O54" s="293"/>
      <c r="P54" s="293"/>
    </row>
    <row r="55" spans="1:16" x14ac:dyDescent="0.2">
      <c r="A55" s="293"/>
      <c r="B55" s="293" t="s">
        <v>122</v>
      </c>
      <c r="C55" s="293"/>
      <c r="D55" s="293" t="s">
        <v>126</v>
      </c>
      <c r="E55" s="293" t="s">
        <v>122</v>
      </c>
      <c r="F55" s="293"/>
      <c r="G55" s="293" t="s">
        <v>126</v>
      </c>
      <c r="H55" s="293" t="s">
        <v>122</v>
      </c>
      <c r="I55" s="293"/>
      <c r="J55" s="293" t="s">
        <v>126</v>
      </c>
      <c r="K55" s="293" t="s">
        <v>122</v>
      </c>
      <c r="L55" s="293"/>
      <c r="M55" s="293" t="s">
        <v>126</v>
      </c>
      <c r="N55" s="293" t="s">
        <v>122</v>
      </c>
      <c r="O55" s="293"/>
      <c r="P55" s="293" t="s">
        <v>126</v>
      </c>
    </row>
    <row r="56" spans="1:16" x14ac:dyDescent="0.2">
      <c r="A56" s="293" t="s">
        <v>42</v>
      </c>
      <c r="B56" s="293"/>
      <c r="C56" s="293"/>
      <c r="D56" s="293">
        <f>'将来負担比率（分子）の構造'!I$52</f>
        <v>39537</v>
      </c>
      <c r="E56" s="293"/>
      <c r="F56" s="293"/>
      <c r="G56" s="293">
        <f>'将来負担比率（分子）の構造'!J$52</f>
        <v>39014</v>
      </c>
      <c r="H56" s="293"/>
      <c r="I56" s="293"/>
      <c r="J56" s="293">
        <f>'将来負担比率（分子）の構造'!K$52</f>
        <v>38120</v>
      </c>
      <c r="K56" s="293"/>
      <c r="L56" s="293"/>
      <c r="M56" s="293">
        <f>'将来負担比率（分子）の構造'!L$52</f>
        <v>36952</v>
      </c>
      <c r="N56" s="293"/>
      <c r="O56" s="293"/>
      <c r="P56" s="293">
        <f>'将来負担比率（分子）の構造'!M$52</f>
        <v>36456</v>
      </c>
    </row>
    <row r="57" spans="1:16" x14ac:dyDescent="0.2">
      <c r="A57" s="293" t="s">
        <v>96</v>
      </c>
      <c r="B57" s="293"/>
      <c r="C57" s="293"/>
      <c r="D57" s="293">
        <f>'将来負担比率（分子）の構造'!I$51</f>
        <v>1740</v>
      </c>
      <c r="E57" s="293"/>
      <c r="F57" s="293"/>
      <c r="G57" s="293">
        <f>'将来負担比率（分子）の構造'!J$51</f>
        <v>1553</v>
      </c>
      <c r="H57" s="293"/>
      <c r="I57" s="293"/>
      <c r="J57" s="293">
        <f>'将来負担比率（分子）の構造'!K$51</f>
        <v>1417</v>
      </c>
      <c r="K57" s="293"/>
      <c r="L57" s="293"/>
      <c r="M57" s="293">
        <f>'将来負担比率（分子）の構造'!L$51</f>
        <v>4241</v>
      </c>
      <c r="N57" s="293"/>
      <c r="O57" s="293"/>
      <c r="P57" s="293">
        <f>'将来負担比率（分子）の構造'!M$51</f>
        <v>4200</v>
      </c>
    </row>
    <row r="58" spans="1:16" x14ac:dyDescent="0.2">
      <c r="A58" s="293" t="s">
        <v>93</v>
      </c>
      <c r="B58" s="293"/>
      <c r="C58" s="293"/>
      <c r="D58" s="293">
        <f>'将来負担比率（分子）の構造'!I$50</f>
        <v>12206</v>
      </c>
      <c r="E58" s="293"/>
      <c r="F58" s="293"/>
      <c r="G58" s="293">
        <f>'将来負担比率（分子）の構造'!J$50</f>
        <v>12312</v>
      </c>
      <c r="H58" s="293"/>
      <c r="I58" s="293"/>
      <c r="J58" s="293">
        <f>'将来負担比率（分子）の構造'!K$50</f>
        <v>12944</v>
      </c>
      <c r="K58" s="293"/>
      <c r="L58" s="293"/>
      <c r="M58" s="293">
        <f>'将来負担比率（分子）の構造'!L$50</f>
        <v>14036</v>
      </c>
      <c r="N58" s="293"/>
      <c r="O58" s="293"/>
      <c r="P58" s="293">
        <f>'将来負担比率（分子）の構造'!M$50</f>
        <v>15532</v>
      </c>
    </row>
    <row r="59" spans="1:16" x14ac:dyDescent="0.2">
      <c r="A59" s="293" t="s">
        <v>88</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82</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75</v>
      </c>
      <c r="B61" s="293" t="str">
        <f>'将来負担比率（分子）の構造'!I$46</f>
        <v>-</v>
      </c>
      <c r="C61" s="293"/>
      <c r="D61" s="293"/>
      <c r="E61" s="293">
        <f>'将来負担比率（分子）の構造'!J$46</f>
        <v>0</v>
      </c>
      <c r="F61" s="293"/>
      <c r="G61" s="293"/>
      <c r="H61" s="293">
        <f>'将来負担比率（分子）の構造'!K$46</f>
        <v>1</v>
      </c>
      <c r="I61" s="293"/>
      <c r="J61" s="293"/>
      <c r="K61" s="293">
        <f>'将来負担比率（分子）の構造'!L$46</f>
        <v>329</v>
      </c>
      <c r="L61" s="293"/>
      <c r="M61" s="293"/>
      <c r="N61" s="293">
        <f>'将来負担比率（分子）の構造'!M$46</f>
        <v>896</v>
      </c>
      <c r="O61" s="293"/>
      <c r="P61" s="293"/>
    </row>
    <row r="62" spans="1:16" x14ac:dyDescent="0.2">
      <c r="A62" s="293" t="s">
        <v>76</v>
      </c>
      <c r="B62" s="293">
        <f>'将来負担比率（分子）の構造'!I$45</f>
        <v>6165</v>
      </c>
      <c r="C62" s="293"/>
      <c r="D62" s="293"/>
      <c r="E62" s="293">
        <f>'将来負担比率（分子）の構造'!J$45</f>
        <v>5835</v>
      </c>
      <c r="F62" s="293"/>
      <c r="G62" s="293"/>
      <c r="H62" s="293">
        <f>'将来負担比率（分子）の構造'!K$45</f>
        <v>5561</v>
      </c>
      <c r="I62" s="293"/>
      <c r="J62" s="293"/>
      <c r="K62" s="293">
        <f>'将来負担比率（分子）の構造'!L$45</f>
        <v>5471</v>
      </c>
      <c r="L62" s="293"/>
      <c r="M62" s="293"/>
      <c r="N62" s="293">
        <f>'将来負担比率（分子）の構造'!M$45</f>
        <v>5114</v>
      </c>
      <c r="O62" s="293"/>
      <c r="P62" s="293"/>
    </row>
    <row r="63" spans="1:16" x14ac:dyDescent="0.2">
      <c r="A63" s="293" t="s">
        <v>74</v>
      </c>
      <c r="B63" s="293">
        <f>'将来負担比率（分子）の構造'!I$44</f>
        <v>516</v>
      </c>
      <c r="C63" s="293"/>
      <c r="D63" s="293"/>
      <c r="E63" s="293">
        <f>'将来負担比率（分子）の構造'!J$44</f>
        <v>432</v>
      </c>
      <c r="F63" s="293"/>
      <c r="G63" s="293"/>
      <c r="H63" s="293">
        <f>'将来負担比率（分子）の構造'!K$44</f>
        <v>527</v>
      </c>
      <c r="I63" s="293"/>
      <c r="J63" s="293"/>
      <c r="K63" s="293">
        <f>'将来負担比率（分子）の構造'!L$44</f>
        <v>550</v>
      </c>
      <c r="L63" s="293"/>
      <c r="M63" s="293"/>
      <c r="N63" s="293">
        <f>'将来負担比率（分子）の構造'!M$44</f>
        <v>574</v>
      </c>
      <c r="O63" s="293"/>
      <c r="P63" s="293"/>
    </row>
    <row r="64" spans="1:16" x14ac:dyDescent="0.2">
      <c r="A64" s="293" t="s">
        <v>72</v>
      </c>
      <c r="B64" s="293">
        <f>'将来負担比率（分子）の構造'!I$43</f>
        <v>12626</v>
      </c>
      <c r="C64" s="293"/>
      <c r="D64" s="293"/>
      <c r="E64" s="293">
        <f>'将来負担比率（分子）の構造'!J$43</f>
        <v>11675</v>
      </c>
      <c r="F64" s="293"/>
      <c r="G64" s="293"/>
      <c r="H64" s="293">
        <f>'将来負担比率（分子）の構造'!K$43</f>
        <v>10341</v>
      </c>
      <c r="I64" s="293"/>
      <c r="J64" s="293"/>
      <c r="K64" s="293">
        <f>'将来負担比率（分子）の構造'!L$43</f>
        <v>6478</v>
      </c>
      <c r="L64" s="293"/>
      <c r="M64" s="293"/>
      <c r="N64" s="293">
        <f>'将来負担比率（分子）の構造'!M$43</f>
        <v>6343</v>
      </c>
      <c r="O64" s="293"/>
      <c r="P64" s="293"/>
    </row>
    <row r="65" spans="1:16" x14ac:dyDescent="0.2">
      <c r="A65" s="293" t="s">
        <v>71</v>
      </c>
      <c r="B65" s="293">
        <f>'将来負担比率（分子）の構造'!I$42</f>
        <v>178</v>
      </c>
      <c r="C65" s="293"/>
      <c r="D65" s="293"/>
      <c r="E65" s="293">
        <f>'将来負担比率（分子）の構造'!J$42</f>
        <v>146</v>
      </c>
      <c r="F65" s="293"/>
      <c r="G65" s="293"/>
      <c r="H65" s="293">
        <f>'将来負担比率（分子）の構造'!K$42</f>
        <v>102</v>
      </c>
      <c r="I65" s="293"/>
      <c r="J65" s="293"/>
      <c r="K65" s="293">
        <f>'将来負担比率（分子）の構造'!L$42</f>
        <v>68</v>
      </c>
      <c r="L65" s="293"/>
      <c r="M65" s="293"/>
      <c r="N65" s="293">
        <f>'将来負担比率（分子）の構造'!M$42</f>
        <v>31</v>
      </c>
      <c r="O65" s="293"/>
      <c r="P65" s="293"/>
    </row>
    <row r="66" spans="1:16" x14ac:dyDescent="0.2">
      <c r="A66" s="293" t="s">
        <v>54</v>
      </c>
      <c r="B66" s="293">
        <f>'将来負担比率（分子）の構造'!I$41</f>
        <v>42802</v>
      </c>
      <c r="C66" s="293"/>
      <c r="D66" s="293"/>
      <c r="E66" s="293">
        <f>'将来負担比率（分子）の構造'!J$41</f>
        <v>41265</v>
      </c>
      <c r="F66" s="293"/>
      <c r="G66" s="293"/>
      <c r="H66" s="293">
        <f>'将来負担比率（分子）の構造'!K$41</f>
        <v>39381</v>
      </c>
      <c r="I66" s="293"/>
      <c r="J66" s="293"/>
      <c r="K66" s="293">
        <f>'将来負担比率（分子）の構造'!L$41</f>
        <v>45554</v>
      </c>
      <c r="L66" s="293"/>
      <c r="M66" s="293"/>
      <c r="N66" s="293">
        <f>'将来負担比率（分子）の構造'!M$41</f>
        <v>44132</v>
      </c>
      <c r="O66" s="293"/>
      <c r="P66" s="293"/>
    </row>
    <row r="67" spans="1:16" x14ac:dyDescent="0.2">
      <c r="A67" s="293" t="s">
        <v>98</v>
      </c>
      <c r="B67" s="293" t="e">
        <f>NA()</f>
        <v>#N/A</v>
      </c>
      <c r="C67" s="293">
        <f>IF(ISNUMBER('将来負担比率（分子）の構造'!I$53),IF('将来負担比率（分子）の構造'!I$53&lt;0,0,'将来負担比率（分子）の構造'!I$53),NA())</f>
        <v>8803</v>
      </c>
      <c r="D67" s="293" t="e">
        <f>NA()</f>
        <v>#N/A</v>
      </c>
      <c r="E67" s="293" t="e">
        <f>NA()</f>
        <v>#N/A</v>
      </c>
      <c r="F67" s="293">
        <f>IF(ISNUMBER('将来負担比率（分子）の構造'!J$53),IF('将来負担比率（分子）の構造'!J$53&lt;0,0,'将来負担比率（分子）の構造'!J$53),NA())</f>
        <v>6476</v>
      </c>
      <c r="G67" s="293" t="e">
        <f>NA()</f>
        <v>#N/A</v>
      </c>
      <c r="H67" s="293" t="e">
        <f>NA()</f>
        <v>#N/A</v>
      </c>
      <c r="I67" s="293">
        <f>IF(ISNUMBER('将来負担比率（分子）の構造'!K$53),IF('将来負担比率（分子）の構造'!K$53&lt;0,0,'将来負担比率（分子）の構造'!K$53),NA())</f>
        <v>3431</v>
      </c>
      <c r="J67" s="293" t="e">
        <f>NA()</f>
        <v>#N/A</v>
      </c>
      <c r="K67" s="293" t="e">
        <f>NA()</f>
        <v>#N/A</v>
      </c>
      <c r="L67" s="293">
        <f>IF(ISNUMBER('将来負担比率（分子）の構造'!L$53),IF('将来負担比率（分子）の構造'!L$53&lt;0,0,'将来負担比率（分子）の構造'!L$53),NA())</f>
        <v>3219</v>
      </c>
      <c r="M67" s="293" t="e">
        <f>NA()</f>
        <v>#N/A</v>
      </c>
      <c r="N67" s="293" t="e">
        <f>NA()</f>
        <v>#N/A</v>
      </c>
      <c r="O67" s="293">
        <f>IF(ISNUMBER('将来負担比率（分子）の構造'!M$53),IF('将来負担比率（分子）の構造'!M$53&lt;0,0,'将来負担比率（分子）の構造'!M$53),NA())</f>
        <v>903</v>
      </c>
      <c r="P67" s="293" t="e">
        <f>NA()</f>
        <v>#N/A</v>
      </c>
    </row>
    <row r="70" spans="1:16" x14ac:dyDescent="0.2">
      <c r="A70" s="296" t="s">
        <v>128</v>
      </c>
      <c r="B70" s="296"/>
      <c r="C70" s="296"/>
      <c r="D70" s="296"/>
      <c r="E70" s="296"/>
      <c r="F70" s="296"/>
    </row>
    <row r="71" spans="1:16" x14ac:dyDescent="0.2">
      <c r="A71" s="295"/>
      <c r="B71" s="295" t="str">
        <f>基金残高に係る経年分析!F54</f>
        <v>R03</v>
      </c>
      <c r="C71" s="295" t="str">
        <f>基金残高に係る経年分析!G54</f>
        <v>R04</v>
      </c>
      <c r="D71" s="295" t="str">
        <f>基金残高に係る経年分析!H54</f>
        <v>R05</v>
      </c>
    </row>
    <row r="72" spans="1:16" x14ac:dyDescent="0.2">
      <c r="A72" s="295" t="s">
        <v>129</v>
      </c>
      <c r="B72" s="297">
        <f>基金残高に係る経年分析!F55</f>
        <v>6775</v>
      </c>
      <c r="C72" s="297">
        <f>基金残高に係る経年分析!G55</f>
        <v>6891</v>
      </c>
      <c r="D72" s="297">
        <f>基金残高に係る経年分析!H55</f>
        <v>6839</v>
      </c>
    </row>
    <row r="73" spans="1:16" x14ac:dyDescent="0.2">
      <c r="A73" s="295" t="s">
        <v>130</v>
      </c>
      <c r="B73" s="297">
        <f>基金残高に係る経年分析!F56</f>
        <v>1010</v>
      </c>
      <c r="C73" s="297">
        <f>基金残高に係る経年分析!G56</f>
        <v>2010</v>
      </c>
      <c r="D73" s="297">
        <f>基金残高に係る経年分析!H56</f>
        <v>2510</v>
      </c>
    </row>
    <row r="74" spans="1:16" x14ac:dyDescent="0.2">
      <c r="A74" s="295" t="s">
        <v>132</v>
      </c>
      <c r="B74" s="297">
        <f>基金残高に係る経年分析!F57</f>
        <v>6169</v>
      </c>
      <c r="C74" s="297">
        <f>基金残高に係る経年分析!G57</f>
        <v>6210</v>
      </c>
      <c r="D74" s="297">
        <f>基金残高に係る経年分析!H57</f>
        <v>7193</v>
      </c>
    </row>
  </sheetData>
  <sheetProtection algorithmName="SHA-512" hashValue="aDvrT8ZMePWwFAMoPlTCGnK5nm4R5ynikLbpAiMIqf3Rhot2QIE0gs4svpbFHMO8RjAd5Cgqd7zLulyWoK86uQ==" saltValue="8WVksmlPzmPQ2QfdC0g4g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平田 歩夢</cp:lastModifiedBy>
  <cp:lastPrinted>2025-03-18T01:44:38Z</cp:lastPrinted>
  <dcterms:created xsi:type="dcterms:W3CDTF">2025-02-19T01:42:12Z</dcterms:created>
  <dcterms:modified xsi:type="dcterms:W3CDTF">2025-11-17T05:42:34Z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2025-03-17T23:43:01Z</vt:filetime>
  </property>
</Properties>
</file>