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stfs02\01170_市町村課$\01_所属全体フォルダ\5財政班\07fy\050_地方公会計\07_令和5年度財政状況資料集の作成について(ストック情報）\6_作業用\"/>
    </mc:Choice>
  </mc:AlternateContent>
  <xr:revisionPtr revIDLastSave="0" documentId="13_ncr:1_{9BAB4F7F-FDBA-4CA0-B5EF-30066119DADE}" xr6:coauthVersionLast="47" xr6:coauthVersionMax="47" xr10:uidLastSave="{00000000-0000-0000-0000-000000000000}"/>
  <bookViews>
    <workbookView xWindow="-108" yWindow="-108" windowWidth="23256" windowHeight="12456" firstSheet="11"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W40" i="10" s="1"/>
  <c r="BW41" i="10" s="1"/>
  <c r="BW42" i="10" s="1"/>
  <c r="BW43" i="10" s="1"/>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<sst xmlns="http://schemas.openxmlformats.org/spreadsheetml/2006/main" count="1117" uniqueCount="579">
  <si>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</si>
  <si>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</si>
  <si>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</si>
  <si>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</si>
  <si>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</si>
  <si>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</si>
  <si>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</si>
  <si>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</si>
  <si>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</si>
  <si>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</si>
  <si>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</si>
  <si>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</si>
  <si>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</si>
  <si>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</si>
  <si>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</si>
  <si>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</si>
  <si>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</si>
  <si>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</si>
  <si>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</si>
  <si>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</si>
  <si>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</si>
  <si>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</si>
  <si>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</si>
  <si>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</si>
  <si>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</si>
  <si>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</si>
  <si>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</si>
  <si>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</si>
  <si>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</si>
  <si>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</si>
  <si>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</si>
  <si>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</si>
  <si>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</si>
  <si>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</si>
  <si>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</si>
  <si>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</si>
  <si>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</si>
  <si>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</si>
  <si>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</si>
  <si>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</si>
  <si>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</si>
  <si>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</si>
  <si>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</si>
  <si>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</si>
  <si>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</si>
  <si>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</si>
  <si>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</si>
  <si>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</si>
  <si>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</si>
  <si>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</si>
  <si>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</si>
  <si>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</si>
  <si>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</si>
  <si>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</si>
  <si>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</si>
  <si>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</si>
  <si>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</si>
  <si>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</si>
  <si>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</si>
  <si>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</si>
  <si>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</si>
  <si>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</si>
  <si>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</si>
  <si>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</si>
  <si>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</si>
  <si>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</si>
  <si>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</si>
  <si>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</si>
  <si>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</si>
  <si>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</si>
  <si>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</si>
  <si>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</si>
  <si>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</si>
  <si>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</si>
  <si>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</si>
  <si>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</si>
  <si>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</si>
  <si>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</si>
  <si>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</si>
  <si>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千葉県</t>
    <phoneticPr fontId="5"/>
  </si>
  <si>
    <t>市町村類型</t>
    <phoneticPr fontId="5"/>
  </si>
  <si>
    <t>Ⅱ－３</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</si>
  <si>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</si>
  <si>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</si>
  <si>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</si>
  <si>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</si>
  <si>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</si>
  <si>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</si>
  <si>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</si>
  <si>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</si>
  <si>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</si>
  <si>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</si>
  <si>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</si>
  <si>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</si>
  <si>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白井市</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</si>
  <si>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</si>
  <si>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</si>
  <si>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</si>
  <si>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26"/>
  </si>
  <si>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</si>
  <si>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</si>
  <si>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</si>
  <si>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</si>
  <si>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</si>
  <si>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</si>
  <si>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</si>
  <si>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</si>
  <si>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</si>
  <si>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</si>
  <si>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</si>
  <si>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</si>
  <si>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</si>
  <si>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</si>
  <si>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</si>
  <si>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</si>
  <si>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</si>
  <si>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</si>
  <si>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</si>
  <si>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</si>
  <si>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</si>
  <si>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</si>
  <si>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</si>
  <si>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</si>
  <si>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</si>
  <si>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</si>
  <si>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</si>
  <si>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</si>
  <si>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</si>
  <si>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</si>
  <si>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</si>
  <si>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</si>
  <si>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</si>
  <si>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</si>
  <si>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</si>
  <si>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</si>
  <si>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</si>
  <si>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</si>
  <si>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</si>
  <si>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</si>
  <si>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</si>
  <si>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</si>
  <si>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</si>
  <si>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6"/>
  </si>
  <si>
    <t>うち日本人(％)</t>
    <phoneticPr fontId="5"/>
  </si>
  <si>
    <t>-0.9</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</si>
  <si>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</si>
  <si>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</si>
  <si>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</si>
  <si>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</si>
  <si>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</si>
  <si>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</si>
  <si>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</si>
  <si>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</si>
  <si>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</si>
  <si>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</si>
  <si>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</si>
  <si>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</si>
  <si>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</si>
  <si>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</si>
  <si>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</si>
  <si>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</si>
  <si>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</si>
  <si>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</si>
  <si>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</si>
  <si>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</si>
  <si>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</si>
  <si>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</si>
  <si>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</si>
  <si>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</si>
  <si>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</si>
  <si>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</si>
  <si>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</si>
  <si>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</si>
  <si>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</si>
  <si>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</si>
  <si>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</si>
  <si>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</si>
  <si>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</si>
  <si>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</si>
  <si>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</si>
  <si>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</si>
  <si>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</si>
  <si>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</si>
  <si>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</si>
  <si>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</si>
  <si>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</si>
  <si>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</si>
  <si>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</si>
  <si>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</si>
  <si>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</si>
  <si>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</si>
  <si>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</si>
  <si>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</si>
  <si>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</si>
  <si>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</si>
  <si>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</si>
  <si>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</si>
  <si>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</si>
  <si>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</si>
  <si>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</si>
  <si>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</si>
  <si>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</si>
  <si>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</si>
  <si>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千葉県白井市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</si>
  <si>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</si>
  <si>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</si>
  <si>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</si>
  <si>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</si>
  <si>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</si>
  <si>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</si>
  <si>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</si>
  <si>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</si>
  <si>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</si>
  <si>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</si>
  <si>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</si>
  <si>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</si>
  <si>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</si>
  <si>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</si>
  <si>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</si>
  <si>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</si>
  <si>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</si>
  <si>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</si>
  <si>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</si>
  <si>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</si>
  <si>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</si>
  <si>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</si>
  <si>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</si>
  <si>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</si>
  <si>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</si>
  <si>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</si>
  <si>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</si>
  <si>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</si>
  <si>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</si>
  <si>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</si>
  <si>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</si>
  <si>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</si>
  <si>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</si>
  <si>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</si>
  <si>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</si>
  <si>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</si>
  <si>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</si>
  <si>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</si>
  <si>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</si>
  <si>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</si>
  <si>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</si>
  <si>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</si>
  <si>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</si>
  <si>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</si>
  <si>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</si>
  <si>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</si>
  <si>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</si>
  <si>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</si>
  <si>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</si>
  <si>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</si>
  <si>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</si>
  <si>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</si>
  <si>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</si>
  <si>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</si>
  <si>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</si>
  <si>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</si>
  <si>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</si>
  <si>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</si>
  <si>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</si>
  <si>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</si>
  <si>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</si>
  <si>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</si>
  <si>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</si>
  <si>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</si>
  <si>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</si>
  <si>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</si>
  <si>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</si>
  <si>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</si>
  <si>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</si>
  <si>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</si>
  <si>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</si>
  <si>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</si>
  <si>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</si>
  <si>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</si>
  <si>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</si>
  <si>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</si>
  <si>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</si>
  <si>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</si>
  <si>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</si>
  <si>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</si>
  <si>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</si>
  <si>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</si>
  <si>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</si>
  <si>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</si>
  <si>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</si>
  <si>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</si>
  <si>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</si>
  <si>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</si>
  <si>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</si>
  <si>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</si>
  <si>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</si>
  <si>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</si>
  <si>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</si>
  <si>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</si>
  <si>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</si>
  <si>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</si>
  <si>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</si>
  <si>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</si>
  <si>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</si>
  <si>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</si>
  <si>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</si>
  <si>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</si>
  <si>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</si>
  <si>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</si>
  <si>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</si>
  <si>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</si>
  <si>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</si>
  <si>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</si>
  <si>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</si>
  <si>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</si>
  <si>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</si>
  <si>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</si>
  <si>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</si>
  <si>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</si>
  <si>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</si>
  <si>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</si>
  <si>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</si>
  <si>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</si>
  <si>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</si>
  <si>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</si>
  <si>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</si>
  <si>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</si>
  <si>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</si>
  <si>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</si>
  <si>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</si>
  <si>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</si>
  <si>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</si>
  <si>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</si>
  <si>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</si>
  <si>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</si>
  <si>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</si>
  <si>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</si>
  <si>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</si>
  <si>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</si>
  <si>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</si>
  <si>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</si>
  <si>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</si>
  <si>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</si>
  <si>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</si>
  <si>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</si>
  <si>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</si>
  <si>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</si>
  <si>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</si>
  <si>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</si>
  <si>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</si>
  <si>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</si>
  <si>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</si>
  <si>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</si>
  <si>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</si>
  <si>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</si>
  <si>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千葉県白井市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</si>
  <si>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</si>
  <si>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</si>
  <si>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</si>
  <si>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</si>
  <si>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</si>
  <si>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</si>
  <si>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</si>
  <si>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</si>
  <si>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</si>
  <si>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</si>
  <si>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</si>
  <si>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</si>
  <si>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</si>
  <si>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</si>
  <si>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</si>
  <si>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</si>
  <si>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</si>
  <si>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</si>
  <si>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</si>
  <si>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</si>
  <si>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</si>
  <si>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</si>
  <si>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</si>
  <si>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</si>
  <si>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</si>
  <si>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</si>
  <si>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</si>
  <si>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</si>
  <si>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</si>
  <si>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</si>
  <si>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</si>
  <si>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</si>
  <si>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</si>
  <si>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白井市国民健康保険特別会計事業勘定</t>
    <phoneticPr fontId="5"/>
  </si>
  <si>
    <t>白井市介護保険特別会計保険事業勘定</t>
    <phoneticPr fontId="5"/>
  </si>
  <si>
    <t>白井市後期高齢者医療特別会計</t>
    <phoneticPr fontId="5"/>
  </si>
  <si>
    <t>白井市水道事業会計</t>
    <phoneticPr fontId="5"/>
  </si>
  <si>
    <t>法適用企業</t>
    <phoneticPr fontId="5"/>
  </si>
  <si>
    <t>白井市下水道事業会計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</si>
  <si>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</si>
  <si>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</si>
  <si>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</si>
  <si>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</si>
  <si>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</si>
  <si>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</si>
  <si>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</si>
  <si>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</si>
  <si>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</si>
  <si>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</si>
  <si>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</si>
  <si>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</si>
  <si>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</si>
  <si>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</si>
  <si>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</si>
  <si>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</si>
  <si>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</si>
  <si>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</si>
  <si>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</si>
  <si>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</si>
  <si>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</si>
  <si>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</si>
  <si>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</si>
  <si>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</si>
  <si>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</si>
  <si>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</si>
  <si>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</si>
  <si>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</si>
  <si>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</si>
  <si>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</si>
  <si>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</si>
  <si>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</si>
  <si>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</si>
  <si>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</si>
  <si>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</si>
  <si>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</si>
  <si>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</si>
  <si>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</si>
  <si>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</si>
  <si>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</si>
  <si>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</si>
  <si>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</si>
  <si>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</si>
  <si>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</si>
  <si>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</si>
  <si>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</si>
  <si>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</si>
  <si>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</si>
  <si>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</si>
  <si>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</si>
  <si>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</si>
  <si>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</si>
  <si>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</si>
  <si>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</si>
  <si>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白井市介護保険特別会計事業勘定</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</si>
  <si>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</si>
  <si>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</si>
  <si>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</si>
  <si>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</si>
  <si>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</si>
  <si>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</si>
  <si>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</si>
  <si>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</si>
  <si>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</si>
  <si>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</si>
  <si>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</si>
  <si>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</si>
  <si>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</si>
  <si>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</si>
  <si>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</si>
  <si>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</si>
  <si>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</si>
  <si>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</si>
  <si>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</si>
  <si>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</si>
  <si>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</si>
  <si>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</si>
  <si>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</si>
  <si>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</si>
  <si>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</si>
  <si>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</si>
  <si>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</si>
  <si>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</si>
  <si>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</si>
  <si>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</si>
  <si>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</si>
  <si>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</si>
  <si>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</si>
  <si>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</si>
  <si>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</si>
  <si>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</si>
  <si>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</si>
  <si>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</si>
  <si>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</si>
  <si>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</si>
  <si>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</si>
  <si>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</si>
  <si>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</si>
  <si>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</si>
  <si>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</si>
  <si>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</si>
  <si>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</si>
  <si>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</si>
  <si>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</si>
  <si>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</si>
  <si>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</si>
  <si>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</si>
  <si>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</si>
  <si>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</si>
  <si>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</si>
  <si>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</si>
  <si>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</si>
  <si>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</si>
  <si>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</si>
  <si>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</si>
  <si>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</si>
  <si>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</si>
  <si>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</si>
  <si>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</si>
  <si>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</si>
  <si>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</si>
  <si>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</si>
  <si>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</si>
  <si>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</si>
  <si>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</si>
  <si>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</si>
  <si>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</si>
  <si>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</si>
  <si>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</si>
  <si>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</si>
  <si>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</si>
  <si>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</si>
  <si>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</si>
  <si>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</si>
  <si>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</si>
  <si>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</si>
  <si>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1.16</t>
  </si>
  <si>
    <t>▲ 1.60</t>
  </si>
  <si>
    <t>▲ 0.08</t>
  </si>
  <si>
    <t>▲ 3.15</t>
  </si>
  <si>
    <t>白井市水道事業会計</t>
  </si>
  <si>
    <t>一般会計</t>
  </si>
  <si>
    <t>白井市下水道事業会計</t>
  </si>
  <si>
    <t>白井市介護保険特別会計保険事業勘定</t>
  </si>
  <si>
    <t>白井市国民健康保険特別会計事業勘定</t>
  </si>
  <si>
    <t>白井市後期高齢者医療特別会計</t>
  </si>
  <si>
    <t>その他会計（赤字）</t>
  </si>
  <si>
    <t>その他会計（黒字）</t>
  </si>
  <si>
    <t>R01</t>
    <phoneticPr fontId="5"/>
  </si>
  <si>
    <t>R02</t>
    <phoneticPr fontId="5"/>
  </si>
  <si>
    <t>R03</t>
    <phoneticPr fontId="5"/>
  </si>
  <si>
    <t>R04</t>
    <phoneticPr fontId="5"/>
  </si>
  <si>
    <t>R05</t>
    <phoneticPr fontId="5"/>
  </si>
  <si>
    <t>-</t>
    <phoneticPr fontId="2"/>
  </si>
  <si>
    <t>白井市公共施設整備保全基金</t>
    <rPh sb="0" eb="3">
      <t>シロイシ</t>
    </rPh>
    <rPh sb="3" eb="5">
      <t>コウキョウ</t>
    </rPh>
    <rPh sb="5" eb="7">
      <t>シセツ</t>
    </rPh>
    <rPh sb="7" eb="9">
      <t>セイビ</t>
    </rPh>
    <rPh sb="9" eb="11">
      <t>ホゼン</t>
    </rPh>
    <rPh sb="11" eb="13">
      <t>キキン</t>
    </rPh>
    <phoneticPr fontId="5"/>
  </si>
  <si>
    <t>千葉ニュータウン事業に係る白井市道等整備事業</t>
    <rPh sb="0" eb="2">
      <t>チバ</t>
    </rPh>
    <rPh sb="8" eb="10">
      <t>ジギョウ</t>
    </rPh>
    <rPh sb="11" eb="12">
      <t>カカ</t>
    </rPh>
    <rPh sb="13" eb="15">
      <t>シロイ</t>
    </rPh>
    <rPh sb="15" eb="17">
      <t>シドウ</t>
    </rPh>
    <rPh sb="17" eb="18">
      <t>トウ</t>
    </rPh>
    <rPh sb="18" eb="20">
      <t>セイビ</t>
    </rPh>
    <rPh sb="20" eb="22">
      <t>ジギョウ</t>
    </rPh>
    <phoneticPr fontId="2"/>
  </si>
  <si>
    <t>白井市まちづくり寄附金基金</t>
    <rPh sb="0" eb="3">
      <t>シロイシ</t>
    </rPh>
    <rPh sb="8" eb="11">
      <t>キフキン</t>
    </rPh>
    <rPh sb="11" eb="13">
      <t>キキン</t>
    </rPh>
    <phoneticPr fontId="2"/>
  </si>
  <si>
    <t>森林環境譲与税基金</t>
    <rPh sb="0" eb="2">
      <t>シンリン</t>
    </rPh>
    <rPh sb="2" eb="4">
      <t>カンキョウ</t>
    </rPh>
    <rPh sb="4" eb="6">
      <t>ジョウヨ</t>
    </rPh>
    <rPh sb="6" eb="7">
      <t>ゼイ</t>
    </rPh>
    <rPh sb="7" eb="9">
      <t>キキン</t>
    </rPh>
    <phoneticPr fontId="2"/>
  </si>
  <si>
    <t>千葉県市町村総合事務組合　一般会計</t>
    <rPh sb="0" eb="3">
      <t>チバケン</t>
    </rPh>
    <rPh sb="3" eb="6">
      <t>シチョウソン</t>
    </rPh>
    <rPh sb="6" eb="8">
      <t>ソウゴウ</t>
    </rPh>
    <rPh sb="8" eb="10">
      <t>ジム</t>
    </rPh>
    <rPh sb="10" eb="12">
      <t>クミアイ</t>
    </rPh>
    <rPh sb="13" eb="15">
      <t>イッパン</t>
    </rPh>
    <rPh sb="15" eb="17">
      <t>カイケイ</t>
    </rPh>
    <phoneticPr fontId="10"/>
  </si>
  <si>
    <t>千葉県市町村総合事務組合　千葉県自治会館管理運営特別会計</t>
    <rPh sb="0" eb="3">
      <t>チバケン</t>
    </rPh>
    <rPh sb="3" eb="6">
      <t>シチョウソン</t>
    </rPh>
    <rPh sb="6" eb="8">
      <t>ソウゴウ</t>
    </rPh>
    <rPh sb="8" eb="10">
      <t>ジム</t>
    </rPh>
    <rPh sb="10" eb="12">
      <t>クミアイ</t>
    </rPh>
    <rPh sb="13" eb="16">
      <t>チバケン</t>
    </rPh>
    <rPh sb="16" eb="18">
      <t>ジチ</t>
    </rPh>
    <rPh sb="18" eb="20">
      <t>カイカン</t>
    </rPh>
    <rPh sb="20" eb="22">
      <t>カンリ</t>
    </rPh>
    <rPh sb="22" eb="24">
      <t>ウンエイ</t>
    </rPh>
    <rPh sb="24" eb="26">
      <t>トクベツ</t>
    </rPh>
    <rPh sb="26" eb="28">
      <t>カイケイ</t>
    </rPh>
    <phoneticPr fontId="10"/>
  </si>
  <si>
    <t>千葉県市町村総合事務組合　千葉県自治研修センター特別会計</t>
    <rPh sb="0" eb="3">
      <t>チバケン</t>
    </rPh>
    <rPh sb="3" eb="6">
      <t>シチョウソン</t>
    </rPh>
    <rPh sb="6" eb="8">
      <t>ソウゴウ</t>
    </rPh>
    <rPh sb="8" eb="10">
      <t>ジム</t>
    </rPh>
    <rPh sb="10" eb="12">
      <t>クミアイ</t>
    </rPh>
    <rPh sb="13" eb="16">
      <t>チバケン</t>
    </rPh>
    <rPh sb="16" eb="18">
      <t>ジチ</t>
    </rPh>
    <rPh sb="18" eb="20">
      <t>ケンシュウ</t>
    </rPh>
    <rPh sb="24" eb="26">
      <t>トクベツ</t>
    </rPh>
    <rPh sb="26" eb="28">
      <t>カイケイ</t>
    </rPh>
    <phoneticPr fontId="10"/>
  </si>
  <si>
    <t>千葉県市町村総合事務組合　千葉県市町村交通災害共済特別会計</t>
    <rPh sb="0" eb="3">
      <t>チバケン</t>
    </rPh>
    <rPh sb="3" eb="6">
      <t>シチョウソン</t>
    </rPh>
    <rPh sb="6" eb="8">
      <t>ソウゴウ</t>
    </rPh>
    <rPh sb="8" eb="10">
      <t>ジム</t>
    </rPh>
    <rPh sb="10" eb="12">
      <t>クミアイ</t>
    </rPh>
    <rPh sb="13" eb="16">
      <t>チバケン</t>
    </rPh>
    <rPh sb="16" eb="19">
      <t>シチョウソン</t>
    </rPh>
    <rPh sb="19" eb="21">
      <t>コウツウ</t>
    </rPh>
    <rPh sb="21" eb="23">
      <t>サイガイ</t>
    </rPh>
    <rPh sb="23" eb="25">
      <t>キョウサイ</t>
    </rPh>
    <rPh sb="25" eb="27">
      <t>トクベツ</t>
    </rPh>
    <rPh sb="27" eb="29">
      <t>カイケイ</t>
    </rPh>
    <phoneticPr fontId="10"/>
  </si>
  <si>
    <t>印旛郡市広域市町村圏事務組合　一般会計</t>
    <rPh sb="0" eb="2">
      <t>インバ</t>
    </rPh>
    <rPh sb="2" eb="3">
      <t>グン</t>
    </rPh>
    <rPh sb="3" eb="4">
      <t>シ</t>
    </rPh>
    <rPh sb="4" eb="6">
      <t>コウイキ</t>
    </rPh>
    <rPh sb="6" eb="9">
      <t>シチョウソン</t>
    </rPh>
    <rPh sb="9" eb="10">
      <t>ケン</t>
    </rPh>
    <rPh sb="10" eb="12">
      <t>ジム</t>
    </rPh>
    <rPh sb="12" eb="14">
      <t>クミアイ</t>
    </rPh>
    <rPh sb="15" eb="17">
      <t>イッパン</t>
    </rPh>
    <rPh sb="17" eb="19">
      <t>カイケイ</t>
    </rPh>
    <phoneticPr fontId="10"/>
  </si>
  <si>
    <t>印旛郡市広域市町村圏事務組合　水道用水供給事業</t>
    <rPh sb="0" eb="2">
      <t>インバ</t>
    </rPh>
    <rPh sb="2" eb="3">
      <t>グン</t>
    </rPh>
    <rPh sb="3" eb="4">
      <t>シ</t>
    </rPh>
    <rPh sb="4" eb="6">
      <t>コウイキ</t>
    </rPh>
    <rPh sb="6" eb="9">
      <t>シチョウソン</t>
    </rPh>
    <rPh sb="9" eb="10">
      <t>ケン</t>
    </rPh>
    <rPh sb="10" eb="12">
      <t>ジム</t>
    </rPh>
    <rPh sb="12" eb="14">
      <t>クミアイ</t>
    </rPh>
    <rPh sb="15" eb="17">
      <t>スイドウ</t>
    </rPh>
    <rPh sb="17" eb="19">
      <t>ヨウスイ</t>
    </rPh>
    <rPh sb="19" eb="21">
      <t>キョウキュウ</t>
    </rPh>
    <rPh sb="21" eb="23">
      <t>ジギョウ</t>
    </rPh>
    <phoneticPr fontId="10"/>
  </si>
  <si>
    <t>印西地区消防組合　一般会計</t>
    <rPh sb="0" eb="2">
      <t>インザイ</t>
    </rPh>
    <rPh sb="2" eb="4">
      <t>チク</t>
    </rPh>
    <rPh sb="4" eb="6">
      <t>ショウボウ</t>
    </rPh>
    <rPh sb="6" eb="8">
      <t>クミアイ</t>
    </rPh>
    <rPh sb="9" eb="11">
      <t>イッパン</t>
    </rPh>
    <rPh sb="11" eb="13">
      <t>カイケイ</t>
    </rPh>
    <phoneticPr fontId="10"/>
  </si>
  <si>
    <t>印西地区環境整備事業組合　一般会計</t>
    <rPh sb="0" eb="2">
      <t>インザイ</t>
    </rPh>
    <rPh sb="2" eb="4">
      <t>チク</t>
    </rPh>
    <rPh sb="4" eb="6">
      <t>カンキョウ</t>
    </rPh>
    <rPh sb="6" eb="8">
      <t>セイビ</t>
    </rPh>
    <rPh sb="8" eb="10">
      <t>ジギョウ</t>
    </rPh>
    <rPh sb="10" eb="12">
      <t>クミアイ</t>
    </rPh>
    <rPh sb="13" eb="15">
      <t>イッパン</t>
    </rPh>
    <rPh sb="15" eb="17">
      <t>カイケイ</t>
    </rPh>
    <phoneticPr fontId="10"/>
  </si>
  <si>
    <t>印西地区環境整備事業組合　墓地事業特別会計</t>
    <rPh sb="0" eb="2">
      <t>インザイ</t>
    </rPh>
    <rPh sb="2" eb="4">
      <t>チク</t>
    </rPh>
    <rPh sb="4" eb="6">
      <t>カンキョウ</t>
    </rPh>
    <rPh sb="6" eb="8">
      <t>セイビ</t>
    </rPh>
    <rPh sb="8" eb="10">
      <t>ジギョウ</t>
    </rPh>
    <rPh sb="10" eb="12">
      <t>クミアイ</t>
    </rPh>
    <rPh sb="13" eb="15">
      <t>ボチ</t>
    </rPh>
    <rPh sb="15" eb="17">
      <t>ジギョウ</t>
    </rPh>
    <rPh sb="17" eb="19">
      <t>トクベツ</t>
    </rPh>
    <rPh sb="19" eb="21">
      <t>カイケイ</t>
    </rPh>
    <phoneticPr fontId="10"/>
  </si>
  <si>
    <t>印西地区環境整備事業組合(平岡自然公園分)</t>
    <rPh sb="0" eb="2">
      <t>インザイ</t>
    </rPh>
    <rPh sb="2" eb="4">
      <t>チク</t>
    </rPh>
    <rPh sb="4" eb="6">
      <t>カンキョウ</t>
    </rPh>
    <rPh sb="6" eb="8">
      <t>セイビ</t>
    </rPh>
    <rPh sb="8" eb="10">
      <t>ジギョウ</t>
    </rPh>
    <rPh sb="10" eb="12">
      <t>クミアイ</t>
    </rPh>
    <rPh sb="13" eb="15">
      <t>ヒラオカ</t>
    </rPh>
    <rPh sb="15" eb="17">
      <t>シゼン</t>
    </rPh>
    <rPh sb="17" eb="19">
      <t>コウエン</t>
    </rPh>
    <rPh sb="19" eb="20">
      <t>ブン</t>
    </rPh>
    <phoneticPr fontId="10"/>
  </si>
  <si>
    <t>印西地区環境整備事業組合　一般会計(ごみ処理)次期分除く</t>
    <rPh sb="0" eb="2">
      <t>インザイ</t>
    </rPh>
    <rPh sb="2" eb="4">
      <t>チク</t>
    </rPh>
    <rPh sb="4" eb="6">
      <t>カンキョウ</t>
    </rPh>
    <rPh sb="6" eb="8">
      <t>セイビ</t>
    </rPh>
    <rPh sb="8" eb="10">
      <t>ジギョウ</t>
    </rPh>
    <rPh sb="10" eb="12">
      <t>クミアイ</t>
    </rPh>
    <rPh sb="13" eb="15">
      <t>イッパン</t>
    </rPh>
    <rPh sb="15" eb="17">
      <t>カイケイ</t>
    </rPh>
    <rPh sb="20" eb="22">
      <t>ショリ</t>
    </rPh>
    <rPh sb="23" eb="25">
      <t>ジキ</t>
    </rPh>
    <rPh sb="25" eb="26">
      <t>ブン</t>
    </rPh>
    <rPh sb="26" eb="27">
      <t>ノゾ</t>
    </rPh>
    <phoneticPr fontId="10"/>
  </si>
  <si>
    <t>印西地区環境整備事業組合　一般会計(ごみ処理)次期分</t>
    <rPh sb="0" eb="2">
      <t>インザイ</t>
    </rPh>
    <rPh sb="2" eb="4">
      <t>チク</t>
    </rPh>
    <rPh sb="4" eb="6">
      <t>カンキョウ</t>
    </rPh>
    <rPh sb="6" eb="8">
      <t>セイビ</t>
    </rPh>
    <rPh sb="8" eb="10">
      <t>ジギョウ</t>
    </rPh>
    <rPh sb="10" eb="12">
      <t>クミアイ</t>
    </rPh>
    <rPh sb="13" eb="15">
      <t>イッパン</t>
    </rPh>
    <rPh sb="15" eb="17">
      <t>カイケイ</t>
    </rPh>
    <rPh sb="20" eb="22">
      <t>ショリ</t>
    </rPh>
    <rPh sb="23" eb="25">
      <t>ジキ</t>
    </rPh>
    <rPh sb="25" eb="26">
      <t>ブン</t>
    </rPh>
    <phoneticPr fontId="10"/>
  </si>
  <si>
    <t>柏・白井・鎌ケ谷環境衛生組合　一般会計</t>
    <rPh sb="0" eb="1">
      <t>カシワ</t>
    </rPh>
    <rPh sb="2" eb="4">
      <t>シロイ</t>
    </rPh>
    <rPh sb="5" eb="8">
      <t>カマガヤ</t>
    </rPh>
    <rPh sb="8" eb="10">
      <t>カンキョウ</t>
    </rPh>
    <rPh sb="10" eb="12">
      <t>エイセイ</t>
    </rPh>
    <rPh sb="12" eb="14">
      <t>クミアイ</t>
    </rPh>
    <rPh sb="15" eb="17">
      <t>イッパン</t>
    </rPh>
    <rPh sb="17" eb="19">
      <t>カイケイ</t>
    </rPh>
    <phoneticPr fontId="10"/>
  </si>
  <si>
    <t>千葉県後期高齢者医療広域連合　一般会計</t>
    <rPh sb="0" eb="3">
      <t>チバケン</t>
    </rPh>
    <rPh sb="3" eb="5">
      <t>コウキ</t>
    </rPh>
    <rPh sb="5" eb="8">
      <t>コウレイシャ</t>
    </rPh>
    <rPh sb="8" eb="10">
      <t>イリョウ</t>
    </rPh>
    <rPh sb="10" eb="12">
      <t>コウイキ</t>
    </rPh>
    <rPh sb="12" eb="14">
      <t>レンゴウ</t>
    </rPh>
    <rPh sb="15" eb="17">
      <t>イッパン</t>
    </rPh>
    <rPh sb="17" eb="19">
      <t>カイケイ</t>
    </rPh>
    <phoneticPr fontId="10"/>
  </si>
  <si>
    <t>千葉県後期高齢者医療広域連合　後期高齢者医療特別会計</t>
    <rPh sb="0" eb="3">
      <t>チバケン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0"/>
  </si>
  <si>
    <t>印旛利根川水防事務組合</t>
    <rPh sb="0" eb="2">
      <t>インバ</t>
    </rPh>
    <rPh sb="2" eb="4">
      <t>トネ</t>
    </rPh>
    <rPh sb="4" eb="5">
      <t>ガワ</t>
    </rPh>
    <rPh sb="5" eb="7">
      <t>スイボウ</t>
    </rPh>
    <rPh sb="7" eb="9">
      <t>ジム</t>
    </rPh>
    <rPh sb="9" eb="11">
      <t>クミアイ</t>
    </rPh>
    <phoneticPr fontId="10"/>
  </si>
  <si>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</si>
  <si>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</si>
  <si>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前年度と比較して1.7ポイント上昇したが、上昇の主な要因は退職手当引当金が増加したこと及び地方債の償還に充当する都市計画税並びに普通交付税の基準財政需要額算入見込額が減少したことである。
　有形固定資産減価償却率については、近年は類似団体と比較して低い値を維持できているが、数値としては令和5年度は前年度と比較して1.0ポイント増の53.0％となった。
　将来負担比率、有形固定資産比率ともに上昇傾向にあることから、行政経営指針及び公共施設総合管理計画等を基に、効率的な行政運営に努める必要がある。</t>
    <rPh sb="1" eb="3">
      <t>ショウライ</t>
    </rPh>
    <rPh sb="3" eb="5">
      <t>フタン</t>
    </rPh>
    <rPh sb="5" eb="7">
      <t>ヒリツ</t>
    </rPh>
    <rPh sb="9" eb="12">
      <t>ゼンネンド</t>
    </rPh>
    <rPh sb="13" eb="15">
      <t>ヒカク</t>
    </rPh>
    <rPh sb="24" eb="26">
      <t>ジョウショウ</t>
    </rPh>
    <rPh sb="30" eb="32">
      <t>ジョウショウ</t>
    </rPh>
    <rPh sb="33" eb="34">
      <t>オモ</t>
    </rPh>
    <rPh sb="35" eb="37">
      <t>ヨウイン</t>
    </rPh>
    <rPh sb="38" eb="40">
      <t>タイショク</t>
    </rPh>
    <rPh sb="40" eb="42">
      <t>テアテ</t>
    </rPh>
    <rPh sb="42" eb="44">
      <t>ヒキアテ</t>
    </rPh>
    <rPh sb="44" eb="45">
      <t>キン</t>
    </rPh>
    <rPh sb="46" eb="48">
      <t>ゾウカ</t>
    </rPh>
    <rPh sb="52" eb="53">
      <t>オヨ</t>
    </rPh>
    <rPh sb="54" eb="57">
      <t>チホウサイ</t>
    </rPh>
    <rPh sb="58" eb="60">
      <t>ショウカン</t>
    </rPh>
    <rPh sb="61" eb="63">
      <t>ジュウトウ</t>
    </rPh>
    <rPh sb="65" eb="67">
      <t>トシ</t>
    </rPh>
    <rPh sb="67" eb="69">
      <t>ケイカク</t>
    </rPh>
    <rPh sb="69" eb="70">
      <t>ゼイ</t>
    </rPh>
    <rPh sb="70" eb="71">
      <t>ナラ</t>
    </rPh>
    <rPh sb="73" eb="75">
      <t>フツウ</t>
    </rPh>
    <rPh sb="75" eb="78">
      <t>コウフゼイ</t>
    </rPh>
    <rPh sb="79" eb="81">
      <t>キジュン</t>
    </rPh>
    <rPh sb="81" eb="83">
      <t>ザイセイ</t>
    </rPh>
    <rPh sb="83" eb="85">
      <t>ジュヨウ</t>
    </rPh>
    <rPh sb="85" eb="86">
      <t>ガク</t>
    </rPh>
    <rPh sb="86" eb="88">
      <t>サンニュウ</t>
    </rPh>
    <rPh sb="88" eb="90">
      <t>ミコミ</t>
    </rPh>
    <rPh sb="90" eb="91">
      <t>ガク</t>
    </rPh>
    <rPh sb="92" eb="94">
      <t>ゲンショウ</t>
    </rPh>
    <rPh sb="104" eb="106">
      <t>ユウケイ</t>
    </rPh>
    <rPh sb="106" eb="108">
      <t>コテイ</t>
    </rPh>
    <rPh sb="108" eb="110">
      <t>シサン</t>
    </rPh>
    <rPh sb="110" eb="112">
      <t>ゲンカ</t>
    </rPh>
    <rPh sb="112" eb="114">
      <t>ショウキャク</t>
    </rPh>
    <rPh sb="114" eb="115">
      <t>リツ</t>
    </rPh>
    <rPh sb="158" eb="161">
      <t>ゼンネンド</t>
    </rPh>
    <rPh sb="187" eb="189">
      <t>ショウライ</t>
    </rPh>
    <rPh sb="189" eb="191">
      <t>フタン</t>
    </rPh>
    <rPh sb="191" eb="193">
      <t>ヒリツ</t>
    </rPh>
    <rPh sb="194" eb="196">
      <t>ユウケイ</t>
    </rPh>
    <rPh sb="196" eb="198">
      <t>コテイ</t>
    </rPh>
    <rPh sb="198" eb="200">
      <t>シサン</t>
    </rPh>
    <rPh sb="200" eb="202">
      <t>ヒリツ</t>
    </rPh>
    <rPh sb="205" eb="207">
      <t>ジョウショウ</t>
    </rPh>
    <rPh sb="207" eb="209">
      <t>ケイコウ</t>
    </rPh>
    <rPh sb="217" eb="219">
      <t>ギョウセイ</t>
    </rPh>
    <rPh sb="219" eb="221">
      <t>ケイエイ</t>
    </rPh>
    <rPh sb="221" eb="223">
      <t>シシン</t>
    </rPh>
    <rPh sb="223" eb="224">
      <t>オヨ</t>
    </rPh>
    <rPh sb="225" eb="227">
      <t>コウキョウ</t>
    </rPh>
    <rPh sb="227" eb="229">
      <t>シセツ</t>
    </rPh>
    <rPh sb="229" eb="231">
      <t>ソウゴウ</t>
    </rPh>
    <rPh sb="231" eb="233">
      <t>カンリ</t>
    </rPh>
    <rPh sb="233" eb="235">
      <t>ケイカク</t>
    </rPh>
    <rPh sb="235" eb="236">
      <t>トウ</t>
    </rPh>
    <rPh sb="237" eb="238">
      <t>モト</t>
    </rPh>
    <rPh sb="240" eb="243">
      <t>コウリツテキ</t>
    </rPh>
    <rPh sb="244" eb="246">
      <t>ギョウセイ</t>
    </rPh>
    <rPh sb="246" eb="248">
      <t>ウンエイ</t>
    </rPh>
    <rPh sb="249" eb="250">
      <t>ツト</t>
    </rPh>
    <rPh sb="252" eb="254">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</si>
  <si>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</si>
  <si>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</si>
  <si>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</si>
  <si>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</si>
  <si>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</si>
  <si>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</si>
  <si>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将来負担比率の上昇については上述のとおりである。　また、実質公債費比率は前年度と比較して0.2ポイント上昇したが、上昇の主な要因は一部事務組合が起こした地方債の元利償還金に対する負担金が増加したこと及び地方債の償還に充当する都市計画税が減少したことである。
　今後、文化センターの大規模改修や、一部事務組合に対する負担金の増及び老朽化した施設の長寿命化工事が控えていることに加え、昨今の物価、人件費の高騰に伴う工事請負費の増が予想されることから、将来負担比率、実質公債費比率ともに上昇が見込まれるため、事業の必要性や財源の更なる精査の実施及び地方債の充当可能財源となる基金の残高を確保することが必要である。　</t>
    <rPh sb="1" eb="3">
      <t>ショウライ</t>
    </rPh>
    <rPh sb="3" eb="5">
      <t>フタン</t>
    </rPh>
    <rPh sb="5" eb="7">
      <t>ヒリツ</t>
    </rPh>
    <rPh sb="8" eb="10">
      <t>ジョウショウ</t>
    </rPh>
    <rPh sb="15" eb="17">
      <t>ジョウジュツ</t>
    </rPh>
    <rPh sb="29" eb="31">
      <t>ジッシツ</t>
    </rPh>
    <rPh sb="31" eb="34">
      <t>コウサイヒ</t>
    </rPh>
    <rPh sb="34" eb="36">
      <t>ヒリツ</t>
    </rPh>
    <rPh sb="37" eb="40">
      <t>ゼンネンド</t>
    </rPh>
    <rPh sb="41" eb="43">
      <t>ヒカク</t>
    </rPh>
    <rPh sb="52" eb="54">
      <t>ジョウショウ</t>
    </rPh>
    <rPh sb="58" eb="60">
      <t>ジョウショウ</t>
    </rPh>
    <rPh sb="61" eb="62">
      <t>オモ</t>
    </rPh>
    <rPh sb="63" eb="65">
      <t>ヨウイン</t>
    </rPh>
    <rPh sb="66" eb="68">
      <t>イチブ</t>
    </rPh>
    <rPh sb="68" eb="70">
      <t>ジム</t>
    </rPh>
    <rPh sb="70" eb="72">
      <t>クミアイ</t>
    </rPh>
    <rPh sb="73" eb="74">
      <t>オ</t>
    </rPh>
    <rPh sb="77" eb="80">
      <t>チホウサイ</t>
    </rPh>
    <rPh sb="81" eb="83">
      <t>ガンリ</t>
    </rPh>
    <rPh sb="83" eb="86">
      <t>ショウカンキン</t>
    </rPh>
    <rPh sb="87" eb="88">
      <t>タイ</t>
    </rPh>
    <rPh sb="90" eb="93">
      <t>フタンキン</t>
    </rPh>
    <rPh sb="100" eb="101">
      <t>オヨ</t>
    </rPh>
    <rPh sb="109" eb="111">
      <t>ジュウトウ</t>
    </rPh>
    <rPh sb="119" eb="121">
      <t>ゲンショウ</t>
    </rPh>
    <rPh sb="224" eb="226">
      <t>ショウライ</t>
    </rPh>
    <rPh sb="226" eb="228">
      <t>フタン</t>
    </rPh>
    <rPh sb="228" eb="230">
      <t>ヒリツ</t>
    </rPh>
    <rPh sb="231" eb="233">
      <t>ジッシツ</t>
    </rPh>
    <rPh sb="233" eb="236">
      <t>コウサイヒ</t>
    </rPh>
    <rPh sb="236" eb="238">
      <t>ヒリツ</t>
    </rPh>
    <rPh sb="241" eb="243">
      <t>ジョウショウ</t>
    </rPh>
    <rPh sb="244" eb="246">
      <t>ミコ</t>
    </rPh>
    <rPh sb="252" eb="254">
      <t>ジギョウ</t>
    </rPh>
    <rPh sb="255" eb="258">
      <t>ヒツヨウセイ</t>
    </rPh>
    <rPh sb="259" eb="261">
      <t>ザイゲン</t>
    </rPh>
    <rPh sb="262" eb="263">
      <t>サラ</t>
    </rPh>
    <rPh sb="265" eb="267">
      <t>セイサ</t>
    </rPh>
    <rPh sb="268" eb="270">
      <t>ジッシ</t>
    </rPh>
    <rPh sb="270" eb="271">
      <t>オヨ</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</si>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</sst>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7"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C11717B-0BE7-440D-984D-61E564D7520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45588</c:v>
                </c:pt>
                <c:pt idx="1">
                  <c:v>45483</c:v>
                </c:pt>
                <c:pt idx="2">
                  <c:v>45945</c:v>
                </c:pt>
                <c:pt idx="3">
                  <c:v>44475</c:v>
                </c:pt>
                <c:pt idx="4">
                  <c:v>45982</c:v>
                </c:pt>
              </c:numCache>
            </c:numRef>
          </c:val>
          <c:smooth val="0"/>
          <c:extLst>
            <c:ext xmlns:c16="http://schemas.microsoft.com/office/drawing/2014/chart" uri="{C3380CC4-5D6E-409C-BE32-E72D297353CC}">
              <c16:uniqueId val="{00000000-436C-4147-9FC4-DA0BA8D2075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31602</c:v>
                </c:pt>
                <c:pt idx="1">
                  <c:v>30103</c:v>
                </c:pt>
                <c:pt idx="2">
                  <c:v>29540</c:v>
                </c:pt>
                <c:pt idx="3">
                  <c:v>33471</c:v>
                </c:pt>
                <c:pt idx="4">
                  <c:v>31721</c:v>
                </c:pt>
              </c:numCache>
            </c:numRef>
          </c:val>
          <c:smooth val="0"/>
          <c:extLst>
            <c:ext xmlns:c16="http://schemas.microsoft.com/office/drawing/2014/chart" uri="{C3380CC4-5D6E-409C-BE32-E72D297353CC}">
              <c16:uniqueId val="{00000001-436C-4147-9FC4-DA0BA8D2075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6.8</c:v>
                </c:pt>
                <c:pt idx="1">
                  <c:v>6.8</c:v>
                </c:pt>
                <c:pt idx="2">
                  <c:v>8.7799999999999994</c:v>
                </c:pt>
                <c:pt idx="3">
                  <c:v>9.4700000000000006</c:v>
                </c:pt>
                <c:pt idx="4">
                  <c:v>6.31</c:v>
                </c:pt>
              </c:numCache>
            </c:numRef>
          </c:val>
          <c:extLst>
            <c:ext xmlns:c16="http://schemas.microsoft.com/office/drawing/2014/chart" uri="{C3380CC4-5D6E-409C-BE32-E72D297353CC}">
              <c16:uniqueId val="{00000000-CE9A-42C2-9A69-92CD979F62F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20.48</c:v>
                </c:pt>
                <c:pt idx="1">
                  <c:v>17.989999999999998</c:v>
                </c:pt>
                <c:pt idx="2">
                  <c:v>16.350000000000001</c:v>
                </c:pt>
                <c:pt idx="3">
                  <c:v>16.309999999999999</c:v>
                </c:pt>
                <c:pt idx="4">
                  <c:v>15.76</c:v>
                </c:pt>
              </c:numCache>
            </c:numRef>
          </c:val>
          <c:extLst>
            <c:ext xmlns:c16="http://schemas.microsoft.com/office/drawing/2014/chart" uri="{C3380CC4-5D6E-409C-BE32-E72D297353CC}">
              <c16:uniqueId val="{00000001-CE9A-42C2-9A69-92CD979F62F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-1.1599999999999999</c:v>
                </c:pt>
                <c:pt idx="1">
                  <c:v>-1.6</c:v>
                </c:pt>
                <c:pt idx="2">
                  <c:v>2.0099999999999998</c:v>
                </c:pt>
                <c:pt idx="3">
                  <c:v>-0.08</c:v>
                </c:pt>
                <c:pt idx="4">
                  <c:v>-3.15</c:v>
                </c:pt>
              </c:numCache>
            </c:numRef>
          </c:val>
          <c:smooth val="0"/>
          <c:extLst>
            <c:ext xmlns:c16="http://schemas.microsoft.com/office/drawing/2014/chart" uri="{C3380CC4-5D6E-409C-BE32-E72D297353CC}">
              <c16:uniqueId val="{00000002-CE9A-42C2-9A69-92CD979F62F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0F8-45EF-B9C8-DAC776934E5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0F8-45EF-B9C8-DAC776934E5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0F8-45EF-B9C8-DAC776934E56}"/>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60F8-45EF-B9C8-DAC776934E56}"/>
            </c:ext>
          </c:extLst>
        </c:ser>
        <c:ser>
          <c:idx val="4"/>
          <c:order val="4"/>
          <c:tx>
            <c:strRef>
              <c:f>データシート!$A$31</c:f>
              <c:strCache>
                <c:ptCount val="1"/>
                <c:pt idx="0">
                  <c:v>白井市後期高齢者医療特別会計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0.02</c:v>
                </c:pt>
                <c:pt idx="2">
                  <c:v>#N/A</c:v>
                </c:pt>
                <c:pt idx="3">
                  <c:v>0.03</c:v>
                </c:pt>
                <c:pt idx="4">
                  <c:v>#N/A</c:v>
                </c:pt>
                <c:pt idx="5">
                  <c:v>0.02</c:v>
                </c:pt>
                <c:pt idx="6">
                  <c:v>#N/A</c:v>
                </c:pt>
                <c:pt idx="7">
                  <c:v>0.02</c:v>
                </c:pt>
                <c:pt idx="8">
                  <c:v>#N/A</c:v>
                </c:pt>
                <c:pt idx="9">
                  <c:v>0.03</c:v>
                </c:pt>
              </c:numCache>
            </c:numRef>
          </c:val>
          <c:extLst>
            <c:ext xmlns:c16="http://schemas.microsoft.com/office/drawing/2014/chart" uri="{C3380CC4-5D6E-409C-BE32-E72D297353CC}">
              <c16:uniqueId val="{00000004-60F8-45EF-B9C8-DAC776934E56}"/>
            </c:ext>
          </c:extLst>
        </c:ser>
        <c:ser>
          <c:idx val="5"/>
          <c:order val="5"/>
          <c:tx>
            <c:strRef>
              <c:f>データシート!$A$32</c:f>
              <c:strCache>
                <c:ptCount val="1"/>
                <c:pt idx="0">
                  <c:v>白井市国民健康保険特別会計事業勘定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0.77</c:v>
                </c:pt>
                <c:pt idx="2">
                  <c:v>#N/A</c:v>
                </c:pt>
                <c:pt idx="3">
                  <c:v>0.99</c:v>
                </c:pt>
                <c:pt idx="4">
                  <c:v>#N/A</c:v>
                </c:pt>
                <c:pt idx="5">
                  <c:v>1.22</c:v>
                </c:pt>
                <c:pt idx="6">
                  <c:v>#N/A</c:v>
                </c:pt>
                <c:pt idx="7">
                  <c:v>1.72</c:v>
                </c:pt>
                <c:pt idx="8">
                  <c:v>#N/A</c:v>
                </c:pt>
                <c:pt idx="9">
                  <c:v>1.3</c:v>
                </c:pt>
              </c:numCache>
            </c:numRef>
          </c:val>
          <c:extLst>
            <c:ext xmlns:c16="http://schemas.microsoft.com/office/drawing/2014/chart" uri="{C3380CC4-5D6E-409C-BE32-E72D297353CC}">
              <c16:uniqueId val="{00000005-60F8-45EF-B9C8-DAC776934E56}"/>
            </c:ext>
          </c:extLst>
        </c:ser>
        <c:ser>
          <c:idx val="6"/>
          <c:order val="6"/>
          <c:tx>
            <c:strRef>
              <c:f>データシート!$A$33</c:f>
              <c:strCache>
                <c:ptCount val="1"/>
                <c:pt idx="0">
                  <c:v>白井市介護保険特別会計保険事業勘定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1.18</c:v>
                </c:pt>
                <c:pt idx="2">
                  <c:v>#N/A</c:v>
                </c:pt>
                <c:pt idx="3">
                  <c:v>1.5</c:v>
                </c:pt>
                <c:pt idx="4">
                  <c:v>#N/A</c:v>
                </c:pt>
                <c:pt idx="5">
                  <c:v>1.48</c:v>
                </c:pt>
                <c:pt idx="6">
                  <c:v>#N/A</c:v>
                </c:pt>
                <c:pt idx="7">
                  <c:v>1.73</c:v>
                </c:pt>
                <c:pt idx="8">
                  <c:v>#N/A</c:v>
                </c:pt>
                <c:pt idx="9">
                  <c:v>1.65</c:v>
                </c:pt>
              </c:numCache>
            </c:numRef>
          </c:val>
          <c:extLst>
            <c:ext xmlns:c16="http://schemas.microsoft.com/office/drawing/2014/chart" uri="{C3380CC4-5D6E-409C-BE32-E72D297353CC}">
              <c16:uniqueId val="{00000006-60F8-45EF-B9C8-DAC776934E56}"/>
            </c:ext>
          </c:extLst>
        </c:ser>
        <c:ser>
          <c:idx val="7"/>
          <c:order val="7"/>
          <c:tx>
            <c:strRef>
              <c:f>データシート!$A$34</c:f>
              <c:strCache>
                <c:ptCount val="1"/>
                <c:pt idx="0">
                  <c:v>白井市下水道事業会計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1.19</c:v>
                </c:pt>
                <c:pt idx="2">
                  <c:v>#N/A</c:v>
                </c:pt>
                <c:pt idx="3">
                  <c:v>3.15</c:v>
                </c:pt>
                <c:pt idx="4">
                  <c:v>#N/A</c:v>
                </c:pt>
                <c:pt idx="5">
                  <c:v>3.37</c:v>
                </c:pt>
                <c:pt idx="6">
                  <c:v>#N/A</c:v>
                </c:pt>
                <c:pt idx="7">
                  <c:v>4.5199999999999996</c:v>
                </c:pt>
                <c:pt idx="8">
                  <c:v>#N/A</c:v>
                </c:pt>
                <c:pt idx="9">
                  <c:v>5.04</c:v>
                </c:pt>
              </c:numCache>
            </c:numRef>
          </c:val>
          <c:extLst>
            <c:ext xmlns:c16="http://schemas.microsoft.com/office/drawing/2014/chart" uri="{C3380CC4-5D6E-409C-BE32-E72D297353CC}">
              <c16:uniqueId val="{00000007-60F8-45EF-B9C8-DAC776934E5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6.79</c:v>
                </c:pt>
                <c:pt idx="2">
                  <c:v>#N/A</c:v>
                </c:pt>
                <c:pt idx="3">
                  <c:v>6.79</c:v>
                </c:pt>
                <c:pt idx="4">
                  <c:v>#N/A</c:v>
                </c:pt>
                <c:pt idx="5">
                  <c:v>8.77</c:v>
                </c:pt>
                <c:pt idx="6">
                  <c:v>#N/A</c:v>
                </c:pt>
                <c:pt idx="7">
                  <c:v>9.4700000000000006</c:v>
                </c:pt>
                <c:pt idx="8">
                  <c:v>#N/A</c:v>
                </c:pt>
                <c:pt idx="9">
                  <c:v>6.31</c:v>
                </c:pt>
              </c:numCache>
            </c:numRef>
          </c:val>
          <c:extLst>
            <c:ext xmlns:c16="http://schemas.microsoft.com/office/drawing/2014/chart" uri="{C3380CC4-5D6E-409C-BE32-E72D297353CC}">
              <c16:uniqueId val="{00000008-60F8-45EF-B9C8-DAC776934E56}"/>
            </c:ext>
          </c:extLst>
        </c:ser>
        <c:ser>
          <c:idx val="9"/>
          <c:order val="9"/>
          <c:tx>
            <c:strRef>
              <c:f>データシート!$A$36</c:f>
              <c:strCache>
                <c:ptCount val="1"/>
                <c:pt idx="0">
                  <c:v>白井市水道事業会計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7.41</c:v>
                </c:pt>
                <c:pt idx="2">
                  <c:v>#N/A</c:v>
                </c:pt>
                <c:pt idx="3">
                  <c:v>6.98</c:v>
                </c:pt>
                <c:pt idx="4">
                  <c:v>#N/A</c:v>
                </c:pt>
                <c:pt idx="5">
                  <c:v>7.45</c:v>
                </c:pt>
                <c:pt idx="6">
                  <c:v>#N/A</c:v>
                </c:pt>
                <c:pt idx="7">
                  <c:v>8.3800000000000008</c:v>
                </c:pt>
                <c:pt idx="8">
                  <c:v>#N/A</c:v>
                </c:pt>
                <c:pt idx="9">
                  <c:v>8.59</c:v>
                </c:pt>
              </c:numCache>
            </c:numRef>
          </c:val>
          <c:extLst>
            <c:ext xmlns:c16="http://schemas.microsoft.com/office/drawing/2014/chart" uri="{C3380CC4-5D6E-409C-BE32-E72D297353CC}">
              <c16:uniqueId val="{00000009-60F8-45EF-B9C8-DAC776934E5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1734</c:v>
                </c:pt>
                <c:pt idx="5">
                  <c:v>1592</c:v>
                </c:pt>
                <c:pt idx="8">
                  <c:v>1618</c:v>
                </c:pt>
                <c:pt idx="11">
                  <c:v>1729</c:v>
                </c:pt>
                <c:pt idx="14">
                  <c:v>1567</c:v>
                </c:pt>
              </c:numCache>
            </c:numRef>
          </c:val>
          <c:extLst>
            <c:ext xmlns:c16="http://schemas.microsoft.com/office/drawing/2014/chart" uri="{C3380CC4-5D6E-409C-BE32-E72D297353CC}">
              <c16:uniqueId val="{00000000-5250-45B6-A2F3-448D47DCAEA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250-45B6-A2F3-448D47DCAEA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152</c:v>
                </c:pt>
                <c:pt idx="3">
                  <c:v>108</c:v>
                </c:pt>
                <c:pt idx="6">
                  <c:v>108</c:v>
                </c:pt>
                <c:pt idx="9">
                  <c:v>108</c:v>
                </c:pt>
                <c:pt idx="12">
                  <c:v>94</c:v>
                </c:pt>
              </c:numCache>
            </c:numRef>
          </c:val>
          <c:extLst>
            <c:ext xmlns:c16="http://schemas.microsoft.com/office/drawing/2014/chart" uri="{C3380CC4-5D6E-409C-BE32-E72D297353CC}">
              <c16:uniqueId val="{00000002-5250-45B6-A2F3-448D47DCAEA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103</c:v>
                </c:pt>
                <c:pt idx="3">
                  <c:v>141</c:v>
                </c:pt>
                <c:pt idx="6">
                  <c:v>160</c:v>
                </c:pt>
                <c:pt idx="9">
                  <c:v>160</c:v>
                </c:pt>
                <c:pt idx="12">
                  <c:v>172</c:v>
                </c:pt>
              </c:numCache>
            </c:numRef>
          </c:val>
          <c:extLst>
            <c:ext xmlns:c16="http://schemas.microsoft.com/office/drawing/2014/chart" uri="{C3380CC4-5D6E-409C-BE32-E72D297353CC}">
              <c16:uniqueId val="{00000003-5250-45B6-A2F3-448D47DCAEA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63</c:v>
                </c:pt>
                <c:pt idx="3">
                  <c:v>124</c:v>
                </c:pt>
                <c:pt idx="6">
                  <c:v>74</c:v>
                </c:pt>
                <c:pt idx="9">
                  <c:v>126</c:v>
                </c:pt>
                <c:pt idx="12">
                  <c:v>113</c:v>
                </c:pt>
              </c:numCache>
            </c:numRef>
          </c:val>
          <c:extLst>
            <c:ext xmlns:c16="http://schemas.microsoft.com/office/drawing/2014/chart" uri="{C3380CC4-5D6E-409C-BE32-E72D297353CC}">
              <c16:uniqueId val="{00000004-5250-45B6-A2F3-448D47DCAEA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250-45B6-A2F3-448D47DCAEA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250-45B6-A2F3-448D47DCAEA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1837</c:v>
                </c:pt>
                <c:pt idx="3">
                  <c:v>1757</c:v>
                </c:pt>
                <c:pt idx="6">
                  <c:v>1793</c:v>
                </c:pt>
                <c:pt idx="9">
                  <c:v>1887</c:v>
                </c:pt>
                <c:pt idx="12">
                  <c:v>1841</c:v>
                </c:pt>
              </c:numCache>
            </c:numRef>
          </c:val>
          <c:extLst>
            <c:ext xmlns:c16="http://schemas.microsoft.com/office/drawing/2014/chart" uri="{C3380CC4-5D6E-409C-BE32-E72D297353CC}">
              <c16:uniqueId val="{00000007-5250-45B6-A2F3-448D47DCAEA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421</c:v>
                </c:pt>
                <c:pt idx="2">
                  <c:v>#N/A</c:v>
                </c:pt>
                <c:pt idx="3">
                  <c:v>#N/A</c:v>
                </c:pt>
                <c:pt idx="4">
                  <c:v>538</c:v>
                </c:pt>
                <c:pt idx="5">
                  <c:v>#N/A</c:v>
                </c:pt>
                <c:pt idx="6">
                  <c:v>#N/A</c:v>
                </c:pt>
                <c:pt idx="7">
                  <c:v>517</c:v>
                </c:pt>
                <c:pt idx="8">
                  <c:v>#N/A</c:v>
                </c:pt>
                <c:pt idx="9">
                  <c:v>#N/A</c:v>
                </c:pt>
                <c:pt idx="10">
                  <c:v>552</c:v>
                </c:pt>
                <c:pt idx="11">
                  <c:v>#N/A</c:v>
                </c:pt>
                <c:pt idx="12">
                  <c:v>#N/A</c:v>
                </c:pt>
                <c:pt idx="13">
                  <c:v>653</c:v>
                </c:pt>
                <c:pt idx="14">
                  <c:v>#N/A</c:v>
                </c:pt>
              </c:numCache>
            </c:numRef>
          </c:val>
          <c:smooth val="0"/>
          <c:extLst>
            <c:ext xmlns:c16="http://schemas.microsoft.com/office/drawing/2014/chart" uri="{C3380CC4-5D6E-409C-BE32-E72D297353CC}">
              <c16:uniqueId val="{00000008-5250-45B6-A2F3-448D47DCAEA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13943</c:v>
                </c:pt>
                <c:pt idx="5">
                  <c:v>13605</c:v>
                </c:pt>
                <c:pt idx="8">
                  <c:v>13752</c:v>
                </c:pt>
                <c:pt idx="11">
                  <c:v>13065</c:v>
                </c:pt>
                <c:pt idx="14">
                  <c:v>12468</c:v>
                </c:pt>
              </c:numCache>
            </c:numRef>
          </c:val>
          <c:extLst>
            <c:ext xmlns:c16="http://schemas.microsoft.com/office/drawing/2014/chart" uri="{C3380CC4-5D6E-409C-BE32-E72D297353CC}">
              <c16:uniqueId val="{00000000-7C90-4086-B042-D297F4B2EDF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2836</c:v>
                </c:pt>
                <c:pt idx="5">
                  <c:v>2949</c:v>
                </c:pt>
                <c:pt idx="8">
                  <c:v>4031</c:v>
                </c:pt>
                <c:pt idx="11">
                  <c:v>4043</c:v>
                </c:pt>
                <c:pt idx="14">
                  <c:v>3821</c:v>
                </c:pt>
              </c:numCache>
            </c:numRef>
          </c:val>
          <c:extLst>
            <c:ext xmlns:c16="http://schemas.microsoft.com/office/drawing/2014/chart" uri="{C3380CC4-5D6E-409C-BE32-E72D297353CC}">
              <c16:uniqueId val="{00000001-7C90-4086-B042-D297F4B2EDF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5087</c:v>
                </c:pt>
                <c:pt idx="5">
                  <c:v>4864</c:v>
                </c:pt>
                <c:pt idx="8">
                  <c:v>5281</c:v>
                </c:pt>
                <c:pt idx="11">
                  <c:v>5297</c:v>
                </c:pt>
                <c:pt idx="14">
                  <c:v>5232</c:v>
                </c:pt>
              </c:numCache>
            </c:numRef>
          </c:val>
          <c:extLst>
            <c:ext xmlns:c16="http://schemas.microsoft.com/office/drawing/2014/chart" uri="{C3380CC4-5D6E-409C-BE32-E72D297353CC}">
              <c16:uniqueId val="{00000002-7C90-4086-B042-D297F4B2EDF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C90-4086-B042-D297F4B2EDF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C90-4086-B042-D297F4B2EDF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549</c:v>
                </c:pt>
                <c:pt idx="3">
                  <c:v>269</c:v>
                </c:pt>
                <c:pt idx="6">
                  <c:v>0</c:v>
                </c:pt>
                <c:pt idx="9">
                  <c:v>0</c:v>
                </c:pt>
                <c:pt idx="12">
                  <c:v>0</c:v>
                </c:pt>
              </c:numCache>
            </c:numRef>
          </c:val>
          <c:extLst>
            <c:ext xmlns:c16="http://schemas.microsoft.com/office/drawing/2014/chart" uri="{C3380CC4-5D6E-409C-BE32-E72D297353CC}">
              <c16:uniqueId val="{00000005-7C90-4086-B042-D297F4B2EDF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623</c:v>
                </c:pt>
                <c:pt idx="3">
                  <c:v>884</c:v>
                </c:pt>
                <c:pt idx="6">
                  <c:v>1013</c:v>
                </c:pt>
                <c:pt idx="9">
                  <c:v>1259</c:v>
                </c:pt>
                <c:pt idx="12">
                  <c:v>1517</c:v>
                </c:pt>
              </c:numCache>
            </c:numRef>
          </c:val>
          <c:extLst>
            <c:ext xmlns:c16="http://schemas.microsoft.com/office/drawing/2014/chart" uri="{C3380CC4-5D6E-409C-BE32-E72D297353CC}">
              <c16:uniqueId val="{00000006-7C90-4086-B042-D297F4B2EDF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1413</c:v>
                </c:pt>
                <c:pt idx="3">
                  <c:v>1308</c:v>
                </c:pt>
                <c:pt idx="6">
                  <c:v>1256</c:v>
                </c:pt>
                <c:pt idx="9">
                  <c:v>1264</c:v>
                </c:pt>
                <c:pt idx="12">
                  <c:v>1292</c:v>
                </c:pt>
              </c:numCache>
            </c:numRef>
          </c:val>
          <c:extLst>
            <c:ext xmlns:c16="http://schemas.microsoft.com/office/drawing/2014/chart" uri="{C3380CC4-5D6E-409C-BE32-E72D297353CC}">
              <c16:uniqueId val="{00000007-7C90-4086-B042-D297F4B2EDF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841</c:v>
                </c:pt>
                <c:pt idx="3">
                  <c:v>869</c:v>
                </c:pt>
                <c:pt idx="6">
                  <c:v>857</c:v>
                </c:pt>
                <c:pt idx="9">
                  <c:v>1051</c:v>
                </c:pt>
                <c:pt idx="12">
                  <c:v>1072</c:v>
                </c:pt>
              </c:numCache>
            </c:numRef>
          </c:val>
          <c:extLst>
            <c:ext xmlns:c16="http://schemas.microsoft.com/office/drawing/2014/chart" uri="{C3380CC4-5D6E-409C-BE32-E72D297353CC}">
              <c16:uniqueId val="{00000008-7C90-4086-B042-D297F4B2EDF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2552</c:v>
                </c:pt>
                <c:pt idx="3">
                  <c:v>3047</c:v>
                </c:pt>
                <c:pt idx="6">
                  <c:v>2348</c:v>
                </c:pt>
                <c:pt idx="9">
                  <c:v>2850</c:v>
                </c:pt>
                <c:pt idx="12">
                  <c:v>2571</c:v>
                </c:pt>
              </c:numCache>
            </c:numRef>
          </c:val>
          <c:extLst>
            <c:ext xmlns:c16="http://schemas.microsoft.com/office/drawing/2014/chart" uri="{C3380CC4-5D6E-409C-BE32-E72D297353CC}">
              <c16:uniqueId val="{00000009-7C90-4086-B042-D297F4B2EDF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21517</c:v>
                </c:pt>
                <c:pt idx="3">
                  <c:v>21356</c:v>
                </c:pt>
                <c:pt idx="6">
                  <c:v>21487</c:v>
                </c:pt>
                <c:pt idx="9">
                  <c:v>20906</c:v>
                </c:pt>
                <c:pt idx="12">
                  <c:v>20320</c:v>
                </c:pt>
              </c:numCache>
            </c:numRef>
          </c:val>
          <c:extLst>
            <c:ext xmlns:c16="http://schemas.microsoft.com/office/drawing/2014/chart" uri="{C3380CC4-5D6E-409C-BE32-E72D297353CC}">
              <c16:uniqueId val="{0000000A-7C90-4086-B042-D297F4B2EDF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5627</c:v>
                </c:pt>
                <c:pt idx="2">
                  <c:v>#N/A</c:v>
                </c:pt>
                <c:pt idx="3">
                  <c:v>#N/A</c:v>
                </c:pt>
                <c:pt idx="4">
                  <c:v>6314</c:v>
                </c:pt>
                <c:pt idx="5">
                  <c:v>#N/A</c:v>
                </c:pt>
                <c:pt idx="6">
                  <c:v>#N/A</c:v>
                </c:pt>
                <c:pt idx="7">
                  <c:v>3898</c:v>
                </c:pt>
                <c:pt idx="8">
                  <c:v>#N/A</c:v>
                </c:pt>
                <c:pt idx="9">
                  <c:v>#N/A</c:v>
                </c:pt>
                <c:pt idx="10">
                  <c:v>4926</c:v>
                </c:pt>
                <c:pt idx="11">
                  <c:v>#N/A</c:v>
                </c:pt>
                <c:pt idx="12">
                  <c:v>#N/A</c:v>
                </c:pt>
                <c:pt idx="13">
                  <c:v>5250</c:v>
                </c:pt>
                <c:pt idx="14">
                  <c:v>#N/A</c:v>
                </c:pt>
              </c:numCache>
            </c:numRef>
          </c:val>
          <c:smooth val="0"/>
          <c:extLst>
            <c:ext xmlns:c16="http://schemas.microsoft.com/office/drawing/2014/chart" uri="{C3380CC4-5D6E-409C-BE32-E72D297353CC}">
              <c16:uniqueId val="{0000000B-7C90-4086-B042-D297F4B2EDF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2137</c:v>
                </c:pt>
                <c:pt idx="1">
                  <c:v>2072</c:v>
                </c:pt>
                <c:pt idx="2">
                  <c:v>2046</c:v>
                </c:pt>
              </c:numCache>
            </c:numRef>
          </c:val>
          <c:extLst>
            <c:ext xmlns:c16="http://schemas.microsoft.com/office/drawing/2014/chart" uri="{C3380CC4-5D6E-409C-BE32-E72D297353CC}">
              <c16:uniqueId val="{00000000-A8A4-4C94-AF52-59A5ACF4C10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301</c:v>
                </c:pt>
                <c:pt idx="1">
                  <c:v>286</c:v>
                </c:pt>
                <c:pt idx="2">
                  <c:v>331</c:v>
                </c:pt>
              </c:numCache>
            </c:numRef>
          </c:val>
          <c:extLst>
            <c:ext xmlns:c16="http://schemas.microsoft.com/office/drawing/2014/chart" uri="{C3380CC4-5D6E-409C-BE32-E72D297353CC}">
              <c16:uniqueId val="{00000001-A8A4-4C94-AF52-59A5ACF4C10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1531</c:v>
                </c:pt>
                <c:pt idx="1">
                  <c:v>1543</c:v>
                </c:pt>
                <c:pt idx="2">
                  <c:v>1486</c:v>
                </c:pt>
              </c:numCache>
            </c:numRef>
          </c:val>
          <c:extLst>
            <c:ext xmlns:c16="http://schemas.microsoft.com/office/drawing/2014/chart" uri="{C3380CC4-5D6E-409C-BE32-E72D297353CC}">
              <c16:uniqueId val="{00000002-A8A4-4C94-AF52-59A5ACF4C10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{47CB1E2A-E77E-4AF3-A1F8-0ED1E607DD9B}</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CF2C-47A9-9F64-1034D32A890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{E06662A5-DCAE-4335-9EC2-AB12E998C99A}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F2C-47A9-9F64-1034D32A890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{C8759E8E-068A-4B07-8454-DBBF3863C20F}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F2C-47A9-9F64-1034D32A890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{59906269-9ABA-4B35-9B5D-4C295CBB8AF6}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F2C-47A9-9F64-1034D32A890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{C3195B62-210C-4ECB-AD78-E4A0808E8F0C}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F2C-47A9-9F64-1034D32A8902}"/>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{9E36978E-A621-4B3E-AE3F-DBB7E7CFF737}</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CF2C-47A9-9F64-1034D32A8902}"/>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{1F855869-56BE-4265-9FC0-22605EC50068}</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CF2C-47A9-9F64-1034D32A8902}"/>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{583B9536-A21F-4F34-9772-602F4E8B6EEF}</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CF2C-47A9-9F64-1034D32A8902}"/>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{CA2DE90E-809D-4DDF-923C-A344C1E217F1}</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CF2C-47A9-9F64-1034D32A890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47.4</c:v>
                </c:pt>
                <c:pt idx="8">
                  <c:v>49.1</c:v>
                </c:pt>
                <c:pt idx="16">
                  <c:v>50.7</c:v>
                </c:pt>
                <c:pt idx="24">
                  <c:v>52</c:v>
                </c:pt>
                <c:pt idx="32">
                  <c:v>53</c:v>
                </c:pt>
              </c:numCache>
            </c:numRef>
          </c:xVal>
          <c:yVal>
            <c:numRef>
              <c:f>公会計指標分析・財政指標組合せ分析表!$BP$51:$DC$51</c:f>
              <c:numCache>
                <c:formatCode>#,##0.0;"▲ "#,##0.0</c:formatCode>
                <c:ptCount val="40"/>
                <c:pt idx="0">
                  <c:v>53</c:v>
                </c:pt>
                <c:pt idx="8">
                  <c:v>57.2</c:v>
                </c:pt>
                <c:pt idx="16">
                  <c:v>32.700000000000003</c:v>
                </c:pt>
                <c:pt idx="24">
                  <c:v>42.5</c:v>
                </c:pt>
                <c:pt idx="32">
                  <c:v>44.2</c:v>
                </c:pt>
              </c:numCache>
            </c:numRef>
          </c:yVal>
          <c:smooth val="0"/>
          <c:extLst>
            <c:ext xmlns:c16="http://schemas.microsoft.com/office/drawing/2014/chart" uri="{C3380CC4-5D6E-409C-BE32-E72D297353CC}">
              <c16:uniqueId val="{00000009-CF2C-47A9-9F64-1034D32A890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{98BC8FB1-CDE7-4B79-80A7-BD28CBFD2ACB}</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CF2C-47A9-9F64-1034D32A890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{C125B7D4-61F9-40FC-A43F-7619BF48056B}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F2C-47A9-9F64-1034D32A890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{0402A34D-0A85-4FDC-A840-46DACC6BFEFB}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F2C-47A9-9F64-1034D32A890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{CFD12197-B90C-456B-AF53-1EA4FD0EE1E7}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F2C-47A9-9F64-1034D32A890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{9E3E4394-7481-4AB8-8D01-495795C6F88C}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F2C-47A9-9F64-1034D32A8902}"/>
                </c:ext>
              </c:extLst>
            </c:dLbl>
            <c:dLbl>
              <c:idx val="8"/>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{ABFD472C-7306-41B5-92FC-F451BDCD6AD4}</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CF2C-47A9-9F64-1034D32A8902}"/>
                </c:ext>
              </c:extLst>
            </c:dLbl>
            <c:dLbl>
              <c:idx val="16"/>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{E30E75C5-641A-42E0-9034-6DBB6745ACD8}</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CF2C-47A9-9F64-1034D32A8902}"/>
                </c:ext>
              </c:extLst>
            </c:dLbl>
            <c:dLbl>
              <c:idx val="24"/>
              <c:layout>
                <c:manualLayout>
                  <c:x val="0"/>
                  <c:y val="1.767575311599601E-2"/>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{A6422D73-81E0-45AE-B558-A4BF693EEBA8}</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CF2C-47A9-9F64-1034D32A8902}"/>
                </c:ext>
              </c:extLst>
            </c:dLbl>
            <c:dLbl>
              <c:idx val="32"/>
              <c:layout>
                <c:manualLayout>
                  <c:x val="0"/>
                  <c:y val="-1.767575311599601E-2"/>
                </c:manualLayout>
              </c:layout>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{3590DC47-4549-4664-8ABE-FF4AA905EEA2}</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CF2C-47A9-9F64-1034D32A890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63</c:v>
                </c:pt>
                <c:pt idx="16">
                  <c:v>63.7</c:v>
                </c:pt>
                <c:pt idx="24">
                  <c:v>64.099999999999994</c:v>
                </c:pt>
                <c:pt idx="32">
                  <c:v>64.599999999999994</c:v>
                </c:pt>
              </c:numCache>
            </c:numRef>
          </c:xVal>
          <c:yVal>
            <c:numRef>
              <c:f>公会計指標分析・財政指標組合せ分析表!$BP$55:$DC$55</c:f>
              <c:numCache>
                <c:formatCode>#,##0.0;"▲ "#,##0.0</c:formatCode>
                <c:ptCount val="40"/>
                <c:pt idx="0">
                  <c:v>22.1</c:v>
                </c:pt>
                <c:pt idx="8">
                  <c:v>20.399999999999999</c:v>
                </c:pt>
                <c:pt idx="16">
                  <c:v>11.2</c:v>
                </c:pt>
                <c:pt idx="24">
                  <c:v>4.5999999999999996</c:v>
                </c:pt>
                <c:pt idx="32">
                  <c:v>4.2</c:v>
                </c:pt>
              </c:numCache>
            </c:numRef>
          </c:yVal>
          <c:smooth val="0"/>
          <c:extLst>
            <c:ext xmlns:c16="http://schemas.microsoft.com/office/drawing/2014/chart" uri="{C3380CC4-5D6E-409C-BE32-E72D297353CC}">
              <c16:uniqueId val="{00000013-CF2C-47A9-9F64-1034D32A8902}"/>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{4B99E686-CC97-42DC-A8BD-D4347BAF651F}</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B528-4793-9DB7-C2BF2B2569F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{45E67ADA-1B86-4A8D-BD2A-63B835EA6A5F}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528-4793-9DB7-C2BF2B2569F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{952AFD2D-21AD-4BE2-98AA-792763D2598A}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528-4793-9DB7-C2BF2B2569F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{8392D640-43AF-4111-BE0F-1AA0E173E8A1}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528-4793-9DB7-C2BF2B2569F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{7320E14A-0220-49D5-A3B7-3E772D4B5406}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528-4793-9DB7-C2BF2B2569F8}"/>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{FB779116-BE90-4052-8043-A45BF2C21356}</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B528-4793-9DB7-C2BF2B2569F8}"/>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{0F29A3ED-8080-4FFF-B30C-F812F3B70923}</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B528-4793-9DB7-C2BF2B2569F8}"/>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{20822805-E0B8-42E9-828C-CB48A7BEF94F}</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B528-4793-9DB7-C2BF2B2569F8}"/>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{893D5701-7C24-4FB0-8D98-147A157B5CC2}</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B528-4793-9DB7-C2BF2B2569F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2.5</c:v>
                </c:pt>
                <c:pt idx="8">
                  <c:v>3.5</c:v>
                </c:pt>
                <c:pt idx="16">
                  <c:v>4.4000000000000004</c:v>
                </c:pt>
                <c:pt idx="24">
                  <c:v>4.5999999999999996</c:v>
                </c:pt>
                <c:pt idx="32">
                  <c:v>4.8</c:v>
                </c:pt>
              </c:numCache>
            </c:numRef>
          </c:xVal>
          <c:yVal>
            <c:numRef>
              <c:f>公会計指標分析・財政指標組合せ分析表!$BP$73:$DC$73</c:f>
              <c:numCache>
                <c:formatCode>#,##0.0;"▲ "#,##0.0</c:formatCode>
                <c:ptCount val="40"/>
                <c:pt idx="0">
                  <c:v>53</c:v>
                </c:pt>
                <c:pt idx="8">
                  <c:v>57.2</c:v>
                </c:pt>
                <c:pt idx="16">
                  <c:v>32.700000000000003</c:v>
                </c:pt>
                <c:pt idx="24">
                  <c:v>42.5</c:v>
                </c:pt>
                <c:pt idx="32">
                  <c:v>44.2</c:v>
                </c:pt>
              </c:numCache>
            </c:numRef>
          </c:yVal>
          <c:smooth val="0"/>
          <c:extLst>
            <c:ext xmlns:c16="http://schemas.microsoft.com/office/drawing/2014/chart" uri="{C3380CC4-5D6E-409C-BE32-E72D297353CC}">
              <c16:uniqueId val="{00000009-B528-4793-9DB7-C2BF2B2569F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6429687715380583E-2"/>
                  <c:y val="-5.1774359599618333E-2"/>
                </c:manualLayout>
              </c:layout>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{F4B6BCD9-0118-4891-BA82-A9BB23F28658}</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B528-4793-9DB7-C2BF2B2569F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{D38853B7-407D-43CE-BD5F-4E67FD6A59C3}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528-4793-9DB7-C2BF2B2569F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{0080942A-4277-437C-820C-69B932CDCCF9}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528-4793-9DB7-C2BF2B2569F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{746F4F61-72EF-4D95-8443-34850E341F15}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528-4793-9DB7-C2BF2B2569F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{CCB07684-1829-42D3-A632-4C1346612BED}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528-4793-9DB7-C2BF2B2569F8}"/>
                </c:ext>
              </c:extLst>
            </c:dLbl>
            <c:dLbl>
              <c:idx val="8"/>
              <c:layout>
                <c:manualLayout>
                  <c:x val="-2.6710997734770616E-2"/>
                  <c:y val="-7.305893457596957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{89588C4C-60C5-4974-8F1B-C29212113D4A}</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B528-4793-9DB7-C2BF2B2569F8}"/>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{018B81CC-2B64-410A-A100-00CB567E1DB9}</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B528-4793-9DB7-C2BF2B2569F8}"/>
                </c:ext>
              </c:extLst>
            </c:dLbl>
            <c:dLbl>
              <c:idx val="24"/>
              <c:layout>
                <c:manualLayout>
                  <c:x val="-4.4905057365901176E-2"/>
                  <c:y val="-6.2416647087793951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{948620E5-9D61-4824-8327-074D1C26178C}</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B528-4793-9DB7-C2BF2B2569F8}"/>
                </c:ext>
              </c:extLst>
            </c:dLbl>
            <c:dLbl>
              <c:idx val="32"/>
              <c:layout>
                <c:manualLayout>
                  <c:x val="-1.8235628084249993E-2"/>
                  <c:y val="-6.2416647087793951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{48AACFF9-CD07-4AD8-8557-69DA721AF883}</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B528-4793-9DB7-C2BF2B2569F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6.3</c:v>
                </c:pt>
                <c:pt idx="8">
                  <c:v>6.2</c:v>
                </c:pt>
                <c:pt idx="16">
                  <c:v>5.7</c:v>
                </c:pt>
                <c:pt idx="24">
                  <c:v>5.8</c:v>
                </c:pt>
                <c:pt idx="32">
                  <c:v>5.8</c:v>
                </c:pt>
              </c:numCache>
            </c:numRef>
          </c:xVal>
          <c:yVal>
            <c:numRef>
              <c:f>公会計指標分析・財政指標組合せ分析表!$BP$77:$DC$77</c:f>
              <c:numCache>
                <c:formatCode>#,##0.0;"▲ "#,##0.0</c:formatCode>
                <c:ptCount val="40"/>
                <c:pt idx="0">
                  <c:v>22.1</c:v>
                </c:pt>
                <c:pt idx="8">
                  <c:v>20.399999999999999</c:v>
                </c:pt>
                <c:pt idx="16">
                  <c:v>11.2</c:v>
                </c:pt>
                <c:pt idx="24">
                  <c:v>4.5999999999999996</c:v>
                </c:pt>
                <c:pt idx="32">
                  <c:v>4.2</c:v>
                </c:pt>
              </c:numCache>
            </c:numRef>
          </c:yVal>
          <c:smooth val="0"/>
          <c:extLst>
            <c:ext xmlns:c16="http://schemas.microsoft.com/office/drawing/2014/chart" uri="{C3380CC4-5D6E-409C-BE32-E72D297353CC}">
              <c16:uniqueId val="{00000013-B528-4793-9DB7-C2BF2B2569F8}"/>
            </c:ext>
          </c:extLst>
        </c:ser>
        <c:dLbls>
          <c:showLegendKey val="0"/>
          <c:showVal val="1"/>
          <c:showCatName val="0"/>
          <c:showSerName val="0"/>
          <c:showPercent val="0"/>
          <c:showBubbleSize val="0"/>
        </c:dLbls>
        <c:axId val="84219776"/>
        <c:axId val="84234240"/>
      </c:scatterChart>
      <c:valAx>
        <c:axId val="84219776"/>
        <c:scaling>
          <c:orientation val="maxMin"/>
          <c:max val="7"/>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千葉県白井市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62,603
60,910
35.48
24,311,824
23,289,859
819,878
12,984,426
20,319,669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44.2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令和</a:t>
          </a:r>
          <a:r>
            <a:rPr kumimoji="1" lang="ja-JP" altLang="en-US" sz="1200">
              <a:solidFill>
                <a:schemeClr val="dk1"/>
              </a:solidFill>
              <a:effectLst/>
              <a:latin typeface="+mn-lt"/>
              <a:ea typeface="+mn-ea"/>
              <a:cs typeface="+mn-cs"/>
            </a:rPr>
            <a:t>５</a:t>
          </a:r>
          <a:r>
            <a:rPr kumimoji="1" lang="ja-JP" altLang="ja-JP" sz="1200">
              <a:solidFill>
                <a:schemeClr val="dk1"/>
              </a:solidFill>
              <a:effectLst/>
              <a:latin typeface="+mn-lt"/>
              <a:ea typeface="+mn-ea"/>
              <a:cs typeface="+mn-cs"/>
            </a:rPr>
            <a:t>年度の財政力指数は</a:t>
          </a:r>
          <a:r>
            <a:rPr kumimoji="1" lang="ja-JP" altLang="en-US" sz="1200">
              <a:solidFill>
                <a:schemeClr val="dk1"/>
              </a:solidFill>
              <a:effectLst/>
              <a:latin typeface="+mn-lt"/>
              <a:ea typeface="+mn-ea"/>
              <a:cs typeface="+mn-cs"/>
            </a:rPr>
            <a:t>０．８４</a:t>
          </a:r>
          <a:r>
            <a:rPr kumimoji="1" lang="ja-JP" altLang="ja-JP" sz="1200">
              <a:solidFill>
                <a:schemeClr val="dk1"/>
              </a:solidFill>
              <a:effectLst/>
              <a:latin typeface="+mn-lt"/>
              <a:ea typeface="+mn-ea"/>
              <a:cs typeface="+mn-cs"/>
            </a:rPr>
            <a:t>であり、前年度に引き続き類似団体平均を上回ったが、近年減少傾向（令和</a:t>
          </a:r>
          <a:r>
            <a:rPr kumimoji="1" lang="ja-JP" altLang="en-US" sz="1200">
              <a:solidFill>
                <a:schemeClr val="dk1"/>
              </a:solidFill>
              <a:effectLst/>
              <a:latin typeface="+mn-lt"/>
              <a:ea typeface="+mn-ea"/>
              <a:cs typeface="+mn-cs"/>
            </a:rPr>
            <a:t>２</a:t>
          </a:r>
          <a:r>
            <a:rPr kumimoji="1" lang="ja-JP" altLang="ja-JP" sz="1200">
              <a:solidFill>
                <a:schemeClr val="dk1"/>
              </a:solidFill>
              <a:effectLst/>
              <a:latin typeface="+mn-lt"/>
              <a:ea typeface="+mn-ea"/>
              <a:cs typeface="+mn-cs"/>
            </a:rPr>
            <a:t>年度から</a:t>
          </a:r>
          <a:r>
            <a:rPr kumimoji="1" lang="ja-JP" altLang="en-US" sz="1200">
              <a:solidFill>
                <a:schemeClr val="dk1"/>
              </a:solidFill>
              <a:effectLst/>
              <a:latin typeface="+mn-lt"/>
              <a:ea typeface="+mn-ea"/>
              <a:cs typeface="+mn-cs"/>
            </a:rPr>
            <a:t>４</a:t>
          </a:r>
          <a:r>
            <a:rPr kumimoji="1" lang="ja-JP" altLang="ja-JP" sz="1200">
              <a:solidFill>
                <a:schemeClr val="dk1"/>
              </a:solidFill>
              <a:effectLst/>
              <a:latin typeface="+mn-lt"/>
              <a:ea typeface="+mn-ea"/>
              <a:cs typeface="+mn-cs"/>
            </a:rPr>
            <a:t>年連続して減少）にある。さらに今後は、少子高齢化の影響による基準財政需要額の増加が見込まれることから、市税の徴収強化等を中心とする歳入確保に努めることで財政基盤の強化に努める。</a:t>
          </a:r>
          <a:endParaRPr lang="ja-JP" altLang="ja-JP" sz="16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58208</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01858"/>
          <a:ext cx="0" cy="14679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144585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45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58208</xdr:rowOff>
    </xdr:from>
    <xdr:to>
      <xdr:col>24</xdr:col>
      <xdr:colOff>12700</xdr:colOff>
      <xdr:row>37</xdr:row>
      <xdr:rowOff>58208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01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6350</xdr:rowOff>
    </xdr:from>
    <xdr:to>
      <xdr:col>23</xdr:col>
      <xdr:colOff>133350</xdr:colOff>
      <xdr:row>40</xdr:row>
      <xdr:rowOff>46567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864350"/>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157692</xdr:rowOff>
    </xdr:from>
    <xdr:to>
      <xdr:col>19</xdr:col>
      <xdr:colOff>133350</xdr:colOff>
      <xdr:row>40</xdr:row>
      <xdr:rowOff>6350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8442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85725</xdr:rowOff>
    </xdr:from>
    <xdr:to>
      <xdr:col>19</xdr:col>
      <xdr:colOff>184150</xdr:colOff>
      <xdr:row>42</xdr:row>
      <xdr:rowOff>15875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652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0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117475</xdr:rowOff>
    </xdr:from>
    <xdr:to>
      <xdr:col>15</xdr:col>
      <xdr:colOff>82550</xdr:colOff>
      <xdr:row>39</xdr:row>
      <xdr:rowOff>157692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0402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65617</xdr:rowOff>
    </xdr:from>
    <xdr:to>
      <xdr:col>15</xdr:col>
      <xdr:colOff>133350</xdr:colOff>
      <xdr:row>41</xdr:row>
      <xdr:rowOff>167217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151994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97367</xdr:rowOff>
    </xdr:from>
    <xdr:to>
      <xdr:col>11</xdr:col>
      <xdr:colOff>31750</xdr:colOff>
      <xdr:row>39</xdr:row>
      <xdr:rowOff>117475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7839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111777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167217</xdr:rowOff>
    </xdr:from>
    <xdr:to>
      <xdr:col>23</xdr:col>
      <xdr:colOff>184150</xdr:colOff>
      <xdr:row>40</xdr:row>
      <xdr:rowOff>97367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12294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127000</xdr:rowOff>
    </xdr:from>
    <xdr:to>
      <xdr:col>19</xdr:col>
      <xdr:colOff>184150</xdr:colOff>
      <xdr:row>40</xdr:row>
      <xdr:rowOff>57150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67327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106892</xdr:rowOff>
    </xdr:from>
    <xdr:to>
      <xdr:col>15</xdr:col>
      <xdr:colOff>133350</xdr:colOff>
      <xdr:row>40</xdr:row>
      <xdr:rowOff>37042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79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47219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562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66675</xdr:rowOff>
    </xdr:from>
    <xdr:to>
      <xdr:col>11</xdr:col>
      <xdr:colOff>82550</xdr:colOff>
      <xdr:row>39</xdr:row>
      <xdr:rowOff>168275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75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7002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52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46567</xdr:rowOff>
    </xdr:from>
    <xdr:to>
      <xdr:col>7</xdr:col>
      <xdr:colOff>31750</xdr:colOff>
      <xdr:row>39</xdr:row>
      <xdr:rowOff>148167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158344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mn-lt"/>
              <a:ea typeface="+mn-ea"/>
              <a:cs typeface="+mn-cs"/>
            </a:rPr>
            <a:t>　</a:t>
          </a:r>
          <a:r>
            <a:rPr kumimoji="1" lang="ja-JP" altLang="ja-JP" sz="1200">
              <a:solidFill>
                <a:schemeClr val="dk1"/>
              </a:solidFill>
              <a:effectLst/>
              <a:latin typeface="+mn-lt"/>
              <a:ea typeface="+mn-ea"/>
              <a:cs typeface="+mn-cs"/>
            </a:rPr>
            <a:t>令和</a:t>
          </a:r>
          <a:r>
            <a:rPr kumimoji="1" lang="ja-JP" altLang="en-US" sz="1200">
              <a:solidFill>
                <a:schemeClr val="dk1"/>
              </a:solidFill>
              <a:effectLst/>
              <a:latin typeface="+mn-lt"/>
              <a:ea typeface="+mn-ea"/>
              <a:cs typeface="+mn-cs"/>
            </a:rPr>
            <a:t>４</a:t>
          </a:r>
          <a:r>
            <a:rPr kumimoji="1" lang="ja-JP" altLang="ja-JP" sz="1200">
              <a:solidFill>
                <a:schemeClr val="dk1"/>
              </a:solidFill>
              <a:effectLst/>
              <a:latin typeface="+mn-lt"/>
              <a:ea typeface="+mn-ea"/>
              <a:cs typeface="+mn-cs"/>
            </a:rPr>
            <a:t>年度と比較し</a:t>
          </a:r>
          <a:r>
            <a:rPr kumimoji="1" lang="ja-JP" altLang="en-US" sz="1200">
              <a:solidFill>
                <a:schemeClr val="dk1"/>
              </a:solidFill>
              <a:effectLst/>
              <a:latin typeface="+mn-lt"/>
              <a:ea typeface="+mn-ea"/>
              <a:cs typeface="+mn-cs"/>
            </a:rPr>
            <a:t>て０．２ポイント減少</a:t>
          </a:r>
          <a:r>
            <a:rPr kumimoji="1" lang="ja-JP" altLang="ja-JP" sz="1200">
              <a:solidFill>
                <a:schemeClr val="dk1"/>
              </a:solidFill>
              <a:effectLst/>
              <a:latin typeface="+mn-lt"/>
              <a:ea typeface="+mn-ea"/>
              <a:cs typeface="+mn-cs"/>
            </a:rPr>
            <a:t>し</a:t>
          </a:r>
          <a:r>
            <a:rPr kumimoji="1" lang="ja-JP" altLang="en-US" sz="1200">
              <a:solidFill>
                <a:schemeClr val="dk1"/>
              </a:solidFill>
              <a:effectLst/>
              <a:latin typeface="+mn-lt"/>
              <a:ea typeface="+mn-ea"/>
              <a:cs typeface="+mn-cs"/>
            </a:rPr>
            <a:t>、類似団体平均を下回っている。これは個人住民税や固定資産税などの地方税及び基準財政需要額の増による地方交付税の増に伴う経常一般財源の増によるものであるが、一方で</a:t>
          </a:r>
          <a:r>
            <a:rPr kumimoji="1" lang="ja-JP" altLang="ja-JP" sz="1200">
              <a:solidFill>
                <a:schemeClr val="dk1"/>
              </a:solidFill>
              <a:effectLst/>
              <a:latin typeface="+mn-lt"/>
              <a:ea typeface="+mn-ea"/>
              <a:cs typeface="+mn-cs"/>
            </a:rPr>
            <a:t>物価高騰の影響による物件費の増</a:t>
          </a:r>
          <a:r>
            <a:rPr kumimoji="1" lang="ja-JP" altLang="en-US" sz="1200">
              <a:solidFill>
                <a:schemeClr val="dk1"/>
              </a:solidFill>
              <a:effectLst/>
              <a:latin typeface="+mn-lt"/>
              <a:ea typeface="+mn-ea"/>
              <a:cs typeface="+mn-cs"/>
            </a:rPr>
            <a:t>や扶助費、補助費の増が</a:t>
          </a:r>
          <a:r>
            <a:rPr kumimoji="1" lang="ja-JP" altLang="ja-JP" sz="1200">
              <a:solidFill>
                <a:schemeClr val="dk1"/>
              </a:solidFill>
              <a:effectLst/>
              <a:latin typeface="+mn-lt"/>
              <a:ea typeface="+mn-ea"/>
              <a:cs typeface="+mn-cs"/>
            </a:rPr>
            <a:t>今後も見込まれることから、経費の増加に対応するため、今後も市税徴収強化や受益者負担の見直しを図るなど、自主財源確保に向けた取り組みが必要である。</a:t>
          </a:r>
          <a:endParaRPr kumimoji="1" lang="en-US" altLang="ja-JP" sz="1200">
            <a:solidFill>
              <a:schemeClr val="dk1"/>
            </a:solidFill>
            <a:effectLst/>
            <a:latin typeface="+mn-lt"/>
            <a:ea typeface="+mn-ea"/>
            <a:cs typeface="+mn-cs"/>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32766</xdr:rowOff>
    </xdr:from>
    <xdr:to>
      <xdr:col>23</xdr:col>
      <xdr:colOff>133350</xdr:colOff>
      <xdr:row>65</xdr:row>
      <xdr:rowOff>27178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48316"/>
          <a:ext cx="0" cy="1023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170705</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14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27178</xdr:rowOff>
    </xdr:from>
    <xdr:to>
      <xdr:col>24</xdr:col>
      <xdr:colOff>12700</xdr:colOff>
      <xdr:row>65</xdr:row>
      <xdr:rowOff>27178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17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119143</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32766</xdr:rowOff>
    </xdr:from>
    <xdr:to>
      <xdr:col>24</xdr:col>
      <xdr:colOff>12700</xdr:colOff>
      <xdr:row>59</xdr:row>
      <xdr:rowOff>32766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4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71120</xdr:rowOff>
    </xdr:from>
    <xdr:to>
      <xdr:col>23</xdr:col>
      <xdr:colOff>133350</xdr:colOff>
      <xdr:row>61</xdr:row>
      <xdr:rowOff>80772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0529570"/>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18813</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6487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46736</xdr:rowOff>
    </xdr:from>
    <xdr:to>
      <xdr:col>23</xdr:col>
      <xdr:colOff>184150</xdr:colOff>
      <xdr:row>62</xdr:row>
      <xdr:rowOff>148336</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158242</xdr:rowOff>
    </xdr:from>
    <xdr:to>
      <xdr:col>19</xdr:col>
      <xdr:colOff>133350</xdr:colOff>
      <xdr:row>61</xdr:row>
      <xdr:rowOff>80772</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273792"/>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145796</xdr:rowOff>
    </xdr:from>
    <xdr:to>
      <xdr:col>19</xdr:col>
      <xdr:colOff>184150</xdr:colOff>
      <xdr:row>62</xdr:row>
      <xdr:rowOff>75946</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604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60723</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690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158242</xdr:rowOff>
    </xdr:from>
    <xdr:to>
      <xdr:col>15</xdr:col>
      <xdr:colOff>82550</xdr:colOff>
      <xdr:row>61</xdr:row>
      <xdr:rowOff>143510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336800" y="10273792"/>
          <a:ext cx="889000" cy="328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143510</xdr:rowOff>
    </xdr:from>
    <xdr:to>
      <xdr:col>15</xdr:col>
      <xdr:colOff>133350</xdr:colOff>
      <xdr:row>61</xdr:row>
      <xdr:rowOff>73660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58437</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51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143510</xdr:rowOff>
    </xdr:from>
    <xdr:to>
      <xdr:col>11</xdr:col>
      <xdr:colOff>31750</xdr:colOff>
      <xdr:row>62</xdr:row>
      <xdr:rowOff>131318</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601960"/>
          <a:ext cx="8890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61214</xdr:rowOff>
    </xdr:from>
    <xdr:to>
      <xdr:col>7</xdr:col>
      <xdr:colOff>31750</xdr:colOff>
      <xdr:row>62</xdr:row>
      <xdr:rowOff>162814</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1541</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459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20320</xdr:rowOff>
    </xdr:from>
    <xdr:to>
      <xdr:col>23</xdr:col>
      <xdr:colOff>184150</xdr:colOff>
      <xdr:row>61</xdr:row>
      <xdr:rowOff>121920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36847</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32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29972</xdr:rowOff>
    </xdr:from>
    <xdr:to>
      <xdr:col>19</xdr:col>
      <xdr:colOff>184150</xdr:colOff>
      <xdr:row>61</xdr:row>
      <xdr:rowOff>131572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48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141749</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257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107442</xdr:rowOff>
    </xdr:from>
    <xdr:to>
      <xdr:col>15</xdr:col>
      <xdr:colOff>133350</xdr:colOff>
      <xdr:row>60</xdr:row>
      <xdr:rowOff>37592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22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47769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9991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92710</xdr:rowOff>
    </xdr:from>
    <xdr:to>
      <xdr:col>11</xdr:col>
      <xdr:colOff>82550</xdr:colOff>
      <xdr:row>62</xdr:row>
      <xdr:rowOff>22860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33037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80518</xdr:rowOff>
    </xdr:from>
    <xdr:to>
      <xdr:col>7</xdr:col>
      <xdr:colOff>31750</xdr:colOff>
      <xdr:row>63</xdr:row>
      <xdr:rowOff>10668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71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166895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79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[120,925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は１２０，９２５円</a:t>
          </a:r>
          <a:r>
            <a:rPr kumimoji="1" lang="ja-JP" altLang="ja-JP" sz="1100">
              <a:solidFill>
                <a:schemeClr val="dk1"/>
              </a:solidFill>
              <a:effectLst/>
              <a:latin typeface="+mn-lt"/>
              <a:ea typeface="+mn-ea"/>
              <a:cs typeface="+mn-cs"/>
            </a:rPr>
            <a:t>となり、前年度に引き続き類似団体平均を下回った。人件費については、近年</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定年退職者が増加し、新規採用職員を採用した結果、等級の低い職員の比率が増加していることから、抑制される傾向は継続しているが、物件費については増加</a:t>
          </a:r>
          <a:r>
            <a:rPr kumimoji="1" lang="ja-JP" altLang="en-US" sz="1100">
              <a:solidFill>
                <a:schemeClr val="dk1"/>
              </a:solidFill>
              <a:effectLst/>
              <a:latin typeface="+mn-lt"/>
              <a:ea typeface="+mn-ea"/>
              <a:cs typeface="+mn-cs"/>
            </a:rPr>
            <a:t>傾向にあり、</a:t>
          </a:r>
          <a:r>
            <a:rPr kumimoji="1" lang="ja-JP" altLang="ja-JP" sz="1100">
              <a:solidFill>
                <a:schemeClr val="dk1"/>
              </a:solidFill>
              <a:effectLst/>
              <a:latin typeface="+mn-lt"/>
              <a:ea typeface="+mn-ea"/>
              <a:cs typeface="+mn-cs"/>
            </a:rPr>
            <a:t>物価高騰の影響等から今後さらなる増加が見込まれる。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人口が減少に転じたことを踏まえ、業務の見直し等を行うことで運営経費の抑制を図り、市民サービスの経費を確保する必要がある。</a:t>
          </a:r>
          <a:endParaRPr lang="ja-JP" altLang="ja-JP" sz="11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117776</xdr:rowOff>
    </xdr:from>
    <xdr:to>
      <xdr:col>23</xdr:col>
      <xdr:colOff>133350</xdr:colOff>
      <xdr:row>89</xdr:row>
      <xdr:rowOff>127327</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33776"/>
          <a:ext cx="0" cy="15526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99404</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58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127327</xdr:rowOff>
    </xdr:from>
    <xdr:to>
      <xdr:col>24</xdr:col>
      <xdr:colOff>12700</xdr:colOff>
      <xdr:row>89</xdr:row>
      <xdr:rowOff>127327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386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32703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5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117776</xdr:rowOff>
    </xdr:from>
    <xdr:to>
      <xdr:col>24</xdr:col>
      <xdr:colOff>12700</xdr:colOff>
      <xdr:row>80</xdr:row>
      <xdr:rowOff>117776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33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24168</xdr:rowOff>
    </xdr:from>
    <xdr:to>
      <xdr:col>23</xdr:col>
      <xdr:colOff>133350</xdr:colOff>
      <xdr:row>82</xdr:row>
      <xdr:rowOff>42990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114800" y="14083068"/>
          <a:ext cx="838200" cy="18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94163</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53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122086</xdr:rowOff>
    </xdr:from>
    <xdr:to>
      <xdr:col>23</xdr:col>
      <xdr:colOff>184150</xdr:colOff>
      <xdr:row>83</xdr:row>
      <xdr:rowOff>52236</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8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42990</xdr:rowOff>
    </xdr:from>
    <xdr:to>
      <xdr:col>19</xdr:col>
      <xdr:colOff>133350</xdr:colOff>
      <xdr:row>82</xdr:row>
      <xdr:rowOff>46030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101890"/>
          <a:ext cx="889000" cy="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124547</xdr:rowOff>
    </xdr:from>
    <xdr:to>
      <xdr:col>19</xdr:col>
      <xdr:colOff>184150</xdr:colOff>
      <xdr:row>83</xdr:row>
      <xdr:rowOff>54697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39474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69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79987</xdr:rowOff>
    </xdr:from>
    <xdr:to>
      <xdr:col>15</xdr:col>
      <xdr:colOff>82550</xdr:colOff>
      <xdr:row>82</xdr:row>
      <xdr:rowOff>46030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67437"/>
          <a:ext cx="889000" cy="13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86489</xdr:rowOff>
    </xdr:from>
    <xdr:to>
      <xdr:col>15</xdr:col>
      <xdr:colOff>133350</xdr:colOff>
      <xdr:row>83</xdr:row>
      <xdr:rowOff>16639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4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1416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31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164193</xdr:rowOff>
    </xdr:from>
    <xdr:to>
      <xdr:col>11</xdr:col>
      <xdr:colOff>31750</xdr:colOff>
      <xdr:row>81</xdr:row>
      <xdr:rowOff>79987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880193"/>
          <a:ext cx="889000" cy="8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8415</xdr:rowOff>
    </xdr:from>
    <xdr:to>
      <xdr:col>11</xdr:col>
      <xdr:colOff>82550</xdr:colOff>
      <xdr:row>82</xdr:row>
      <xdr:rowOff>110015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6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94792</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5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70190</xdr:rowOff>
    </xdr:from>
    <xdr:to>
      <xdr:col>7</xdr:col>
      <xdr:colOff>31750</xdr:colOff>
      <xdr:row>82</xdr:row>
      <xdr:rowOff>340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156567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4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144818</xdr:rowOff>
    </xdr:from>
    <xdr:to>
      <xdr:col>23</xdr:col>
      <xdr:colOff>184150</xdr:colOff>
      <xdr:row>82</xdr:row>
      <xdr:rowOff>74968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3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161345</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7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163640</xdr:rowOff>
    </xdr:from>
    <xdr:to>
      <xdr:col>19</xdr:col>
      <xdr:colOff>184150</xdr:colOff>
      <xdr:row>82</xdr:row>
      <xdr:rowOff>93790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5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103967</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819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166680</xdr:rowOff>
    </xdr:from>
    <xdr:to>
      <xdr:col>15</xdr:col>
      <xdr:colOff>133350</xdr:colOff>
      <xdr:row>82</xdr:row>
      <xdr:rowOff>96830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5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107007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82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29187</xdr:rowOff>
    </xdr:from>
    <xdr:to>
      <xdr:col>11</xdr:col>
      <xdr:colOff>82550</xdr:colOff>
      <xdr:row>81</xdr:row>
      <xdr:rowOff>130787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16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140964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85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113393</xdr:rowOff>
    </xdr:from>
    <xdr:to>
      <xdr:col>7</xdr:col>
      <xdr:colOff>31750</xdr:colOff>
      <xdr:row>81</xdr:row>
      <xdr:rowOff>43543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29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53720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598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令和</a:t>
          </a:r>
          <a:r>
            <a:rPr kumimoji="1" lang="ja-JP" altLang="en-US" sz="1200">
              <a:solidFill>
                <a:schemeClr val="dk1"/>
              </a:solidFill>
              <a:effectLst/>
              <a:latin typeface="+mn-lt"/>
              <a:ea typeface="+mn-ea"/>
              <a:cs typeface="+mn-cs"/>
            </a:rPr>
            <a:t>４</a:t>
          </a:r>
          <a:r>
            <a:rPr kumimoji="1" lang="ja-JP" altLang="ja-JP" sz="1200">
              <a:solidFill>
                <a:schemeClr val="dk1"/>
              </a:solidFill>
              <a:effectLst/>
              <a:latin typeface="+mn-lt"/>
              <a:ea typeface="+mn-ea"/>
              <a:cs typeface="+mn-cs"/>
            </a:rPr>
            <a:t>年度と比較して、</a:t>
          </a:r>
          <a:r>
            <a:rPr kumimoji="1" lang="ja-JP" altLang="en-US" sz="1200">
              <a:solidFill>
                <a:schemeClr val="dk1"/>
              </a:solidFill>
              <a:effectLst/>
              <a:latin typeface="+mn-lt"/>
              <a:ea typeface="+mn-ea"/>
              <a:cs typeface="+mn-cs"/>
            </a:rPr>
            <a:t>０．９</a:t>
          </a:r>
          <a:r>
            <a:rPr kumimoji="1" lang="ja-JP" altLang="ja-JP" sz="1200">
              <a:solidFill>
                <a:schemeClr val="dk1"/>
              </a:solidFill>
              <a:effectLst/>
              <a:latin typeface="+mn-lt"/>
              <a:ea typeface="+mn-ea"/>
              <a:cs typeface="+mn-cs"/>
            </a:rPr>
            <a:t>ポイント</a:t>
          </a:r>
          <a:r>
            <a:rPr kumimoji="1" lang="ja-JP" altLang="en-US" sz="1200">
              <a:solidFill>
                <a:schemeClr val="dk1"/>
              </a:solidFill>
              <a:effectLst/>
              <a:latin typeface="+mn-lt"/>
              <a:ea typeface="+mn-ea"/>
              <a:cs typeface="+mn-cs"/>
            </a:rPr>
            <a:t>増加し</a:t>
          </a:r>
          <a:r>
            <a:rPr kumimoji="1" lang="ja-JP" altLang="ja-JP" sz="1200">
              <a:solidFill>
                <a:schemeClr val="dk1"/>
              </a:solidFill>
              <a:effectLst/>
              <a:latin typeface="+mn-lt"/>
              <a:ea typeface="+mn-ea"/>
              <a:cs typeface="+mn-cs"/>
            </a:rPr>
            <a:t>、類似団体の中でワースト</a:t>
          </a:r>
          <a:r>
            <a:rPr kumimoji="1" lang="ja-JP" altLang="en-US" sz="1200">
              <a:solidFill>
                <a:schemeClr val="dk1"/>
              </a:solidFill>
              <a:effectLst/>
              <a:latin typeface="+mn-lt"/>
              <a:ea typeface="+mn-ea"/>
              <a:cs typeface="+mn-cs"/>
            </a:rPr>
            <a:t>の</a:t>
          </a:r>
          <a:r>
            <a:rPr kumimoji="1" lang="ja-JP" altLang="ja-JP" sz="1200">
              <a:solidFill>
                <a:schemeClr val="dk1"/>
              </a:solidFill>
              <a:effectLst/>
              <a:latin typeface="+mn-lt"/>
              <a:ea typeface="+mn-ea"/>
              <a:cs typeface="+mn-cs"/>
            </a:rPr>
            <a:t>順位となった。</a:t>
          </a:r>
          <a:endParaRPr lang="ja-JP" altLang="ja-JP" sz="1200">
            <a:effectLst/>
          </a:endParaRPr>
        </a:p>
        <a:p>
          <a:r>
            <a:rPr kumimoji="1" lang="ja-JP" altLang="ja-JP" sz="1200">
              <a:solidFill>
                <a:schemeClr val="dk1"/>
              </a:solidFill>
              <a:effectLst/>
              <a:latin typeface="+mn-lt"/>
              <a:ea typeface="+mn-ea"/>
              <a:cs typeface="+mn-cs"/>
            </a:rPr>
            <a:t>　これは、初任給を国家公務員より高く設定としていることや高齢職員層における昇給抑制が国に比べて緩やかなこと、県教育委員会からの派遣について、派遣前の額を考慮して給料決定していることが影響しているものである。</a:t>
          </a:r>
          <a:endParaRPr lang="ja-JP" altLang="ja-JP" sz="1200">
            <a:effectLst/>
          </a:endParaRPr>
        </a:p>
        <a:p>
          <a:r>
            <a:rPr kumimoji="1" lang="ja-JP" altLang="ja-JP" sz="1200">
              <a:solidFill>
                <a:schemeClr val="dk1"/>
              </a:solidFill>
              <a:effectLst/>
              <a:latin typeface="+mn-lt"/>
              <a:ea typeface="+mn-ea"/>
              <a:cs typeface="+mn-cs"/>
            </a:rPr>
            <a:t>　白井市定員管理指針に基づく職員等の定員管理と行政組織の効率化・スリム化を徹底することについて検討していくことが必要である。</a:t>
          </a:r>
          <a:endParaRPr lang="ja-JP" altLang="ja-JP" sz="12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135466</xdr:rowOff>
    </xdr:from>
    <xdr:to>
      <xdr:col>81</xdr:col>
      <xdr:colOff>44450</xdr:colOff>
      <xdr:row>89</xdr:row>
      <xdr:rowOff>170391</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680016"/>
          <a:ext cx="0" cy="17494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142468</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401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170391</xdr:rowOff>
    </xdr:from>
    <xdr:to>
      <xdr:col>81</xdr:col>
      <xdr:colOff>133350</xdr:colOff>
      <xdr:row>89</xdr:row>
      <xdr:rowOff>170391</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9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50393</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42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135466</xdr:rowOff>
    </xdr:from>
    <xdr:to>
      <xdr:col>81</xdr:col>
      <xdr:colOff>133350</xdr:colOff>
      <xdr:row>79</xdr:row>
      <xdr:rowOff>135466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68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160866</xdr:rowOff>
    </xdr:from>
    <xdr:to>
      <xdr:col>81</xdr:col>
      <xdr:colOff>44450</xdr:colOff>
      <xdr:row>89</xdr:row>
      <xdr:rowOff>170391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5248466"/>
          <a:ext cx="8382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57802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596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41275</xdr:rowOff>
    </xdr:from>
    <xdr:to>
      <xdr:col>81</xdr:col>
      <xdr:colOff>95250</xdr:colOff>
      <xdr:row>85</xdr:row>
      <xdr:rowOff>142875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160866</xdr:rowOff>
    </xdr:from>
    <xdr:to>
      <xdr:col>77</xdr:col>
      <xdr:colOff>44450</xdr:colOff>
      <xdr:row>89</xdr:row>
      <xdr:rowOff>9525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5248466"/>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41275</xdr:rowOff>
    </xdr:from>
    <xdr:to>
      <xdr:col>77</xdr:col>
      <xdr:colOff>95250</xdr:colOff>
      <xdr:row>85</xdr:row>
      <xdr:rowOff>142875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153052</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383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80434</xdr:rowOff>
    </xdr:from>
    <xdr:to>
      <xdr:col>72</xdr:col>
      <xdr:colOff>203200</xdr:colOff>
      <xdr:row>89</xdr:row>
      <xdr:rowOff>9525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5168034"/>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61384</xdr:rowOff>
    </xdr:from>
    <xdr:to>
      <xdr:col>73</xdr:col>
      <xdr:colOff>44450</xdr:colOff>
      <xdr:row>85</xdr:row>
      <xdr:rowOff>162984</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1711</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20109</xdr:rowOff>
    </xdr:from>
    <xdr:to>
      <xdr:col>68</xdr:col>
      <xdr:colOff>152400</xdr:colOff>
      <xdr:row>88</xdr:row>
      <xdr:rowOff>80434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5107709"/>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61384</xdr:rowOff>
    </xdr:from>
    <xdr:to>
      <xdr:col>68</xdr:col>
      <xdr:colOff>203200</xdr:colOff>
      <xdr:row>85</xdr:row>
      <xdr:rowOff>162984</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1711</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81491</xdr:rowOff>
    </xdr:from>
    <xdr:to>
      <xdr:col>64</xdr:col>
      <xdr:colOff>152400</xdr:colOff>
      <xdr:row>86</xdr:row>
      <xdr:rowOff>11641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54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21818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423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119591</xdr:rowOff>
    </xdr:from>
    <xdr:to>
      <xdr:col>81</xdr:col>
      <xdr:colOff>95250</xdr:colOff>
      <xdr:row>90</xdr:row>
      <xdr:rowOff>49741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537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89</xdr:row>
      <xdr:rowOff>15468</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5274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110066</xdr:rowOff>
    </xdr:from>
    <xdr:to>
      <xdr:col>77</xdr:col>
      <xdr:colOff>95250</xdr:colOff>
      <xdr:row>89</xdr:row>
      <xdr:rowOff>40216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519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24993</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2840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130175</xdr:rowOff>
    </xdr:from>
    <xdr:to>
      <xdr:col>73</xdr:col>
      <xdr:colOff>44450</xdr:colOff>
      <xdr:row>89</xdr:row>
      <xdr:rowOff>60325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521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45102</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530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29634</xdr:rowOff>
    </xdr:from>
    <xdr:to>
      <xdr:col>68</xdr:col>
      <xdr:colOff>203200</xdr:colOff>
      <xdr:row>88</xdr:row>
      <xdr:rowOff>131234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116011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5203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140759</xdr:rowOff>
    </xdr:from>
    <xdr:to>
      <xdr:col>64</xdr:col>
      <xdr:colOff>152400</xdr:colOff>
      <xdr:row>88</xdr:row>
      <xdr:rowOff>70909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505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55686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143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令和</a:t>
          </a:r>
          <a:r>
            <a:rPr kumimoji="1" lang="ja-JP" altLang="en-US" sz="1200">
              <a:solidFill>
                <a:schemeClr val="dk1"/>
              </a:solidFill>
              <a:effectLst/>
              <a:latin typeface="+mn-lt"/>
              <a:ea typeface="+mn-ea"/>
              <a:cs typeface="+mn-cs"/>
            </a:rPr>
            <a:t>４</a:t>
          </a:r>
          <a:r>
            <a:rPr kumimoji="1" lang="ja-JP" altLang="ja-JP" sz="1200">
              <a:solidFill>
                <a:schemeClr val="dk1"/>
              </a:solidFill>
              <a:effectLst/>
              <a:latin typeface="+mn-lt"/>
              <a:ea typeface="+mn-ea"/>
              <a:cs typeface="+mn-cs"/>
            </a:rPr>
            <a:t>年度と比較して、</a:t>
          </a:r>
          <a:r>
            <a:rPr kumimoji="1" lang="ja-JP" altLang="en-US" sz="1200">
              <a:solidFill>
                <a:schemeClr val="dk1"/>
              </a:solidFill>
              <a:effectLst/>
              <a:latin typeface="+mn-lt"/>
              <a:ea typeface="+mn-ea"/>
              <a:cs typeface="+mn-cs"/>
            </a:rPr>
            <a:t>０．０４</a:t>
          </a:r>
          <a:r>
            <a:rPr kumimoji="1" lang="ja-JP" altLang="ja-JP" sz="1200">
              <a:solidFill>
                <a:schemeClr val="dk1"/>
              </a:solidFill>
              <a:effectLst/>
              <a:latin typeface="+mn-lt"/>
              <a:ea typeface="+mn-ea"/>
              <a:cs typeface="+mn-cs"/>
            </a:rPr>
            <a:t>ポイント</a:t>
          </a:r>
          <a:r>
            <a:rPr kumimoji="1" lang="ja-JP" altLang="en-US" sz="1200">
              <a:solidFill>
                <a:schemeClr val="dk1"/>
              </a:solidFill>
              <a:effectLst/>
              <a:latin typeface="+mn-lt"/>
              <a:ea typeface="+mn-ea"/>
              <a:cs typeface="+mn-cs"/>
            </a:rPr>
            <a:t>減少</a:t>
          </a:r>
          <a:r>
            <a:rPr kumimoji="1" lang="ja-JP" altLang="ja-JP" sz="1200">
              <a:solidFill>
                <a:schemeClr val="dk1"/>
              </a:solidFill>
              <a:effectLst/>
              <a:latin typeface="+mn-lt"/>
              <a:ea typeface="+mn-ea"/>
              <a:cs typeface="+mn-cs"/>
            </a:rPr>
            <a:t>したが、近年は、ほぼ横這いである。</a:t>
          </a:r>
          <a:endParaRPr lang="ja-JP" altLang="ja-JP" sz="1200">
            <a:effectLst/>
          </a:endParaRPr>
        </a:p>
        <a:p>
          <a:r>
            <a:rPr kumimoji="1" lang="ja-JP" altLang="ja-JP" sz="1200">
              <a:solidFill>
                <a:schemeClr val="dk1"/>
              </a:solidFill>
              <a:effectLst/>
              <a:latin typeface="+mn-lt"/>
              <a:ea typeface="+mn-ea"/>
              <a:cs typeface="+mn-cs"/>
            </a:rPr>
            <a:t>　今後も引き続き、白井市定員管理指針に基づき、職員等の定員管理に取り組むとともに、職員人件費の抑制だけを成果とせず、限られた職員数で新たな行政需要に対応し、効率的な行政運営を行う体制づくりが必要である。</a:t>
          </a:r>
          <a:endParaRPr lang="ja-JP" altLang="ja-JP" sz="1200">
            <a:effectLst/>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10371</xdr:rowOff>
    </xdr:from>
    <xdr:to>
      <xdr:col>81</xdr:col>
      <xdr:colOff>44450</xdr:colOff>
      <xdr:row>67</xdr:row>
      <xdr:rowOff>61913</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9954471"/>
          <a:ext cx="0" cy="15945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33990</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521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61913</xdr:rowOff>
    </xdr:from>
    <xdr:to>
      <xdr:col>81</xdr:col>
      <xdr:colOff>133350</xdr:colOff>
      <xdr:row>67</xdr:row>
      <xdr:rowOff>61913</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549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96748</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697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10371</xdr:rowOff>
    </xdr:from>
    <xdr:to>
      <xdr:col>81</xdr:col>
      <xdr:colOff>133350</xdr:colOff>
      <xdr:row>58</xdr:row>
      <xdr:rowOff>10371</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9954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45508</xdr:rowOff>
    </xdr:from>
    <xdr:to>
      <xdr:col>81</xdr:col>
      <xdr:colOff>44450</xdr:colOff>
      <xdr:row>60</xdr:row>
      <xdr:rowOff>53552</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0332508"/>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151782</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4387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8255</xdr:rowOff>
    </xdr:from>
    <xdr:to>
      <xdr:col>81</xdr:col>
      <xdr:colOff>95250</xdr:colOff>
      <xdr:row>61</xdr:row>
      <xdr:rowOff>109855</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41487</xdr:rowOff>
    </xdr:from>
    <xdr:to>
      <xdr:col>77</xdr:col>
      <xdr:colOff>44450</xdr:colOff>
      <xdr:row>60</xdr:row>
      <xdr:rowOff>53552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328487"/>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163619</xdr:rowOff>
    </xdr:from>
    <xdr:to>
      <xdr:col>77</xdr:col>
      <xdr:colOff>95250</xdr:colOff>
      <xdr:row>61</xdr:row>
      <xdr:rowOff>93769</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78546</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5369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33444</xdr:rowOff>
    </xdr:from>
    <xdr:to>
      <xdr:col>72</xdr:col>
      <xdr:colOff>203200</xdr:colOff>
      <xdr:row>60</xdr:row>
      <xdr:rowOff>41487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32044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157586</xdr:rowOff>
    </xdr:from>
    <xdr:to>
      <xdr:col>73</xdr:col>
      <xdr:colOff>44450</xdr:colOff>
      <xdr:row>61</xdr:row>
      <xdr:rowOff>87736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72513</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33444</xdr:rowOff>
    </xdr:from>
    <xdr:to>
      <xdr:col>68</xdr:col>
      <xdr:colOff>152400</xdr:colOff>
      <xdr:row>60</xdr:row>
      <xdr:rowOff>49530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3512800" y="1032044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131445</xdr:rowOff>
    </xdr:from>
    <xdr:to>
      <xdr:col>68</xdr:col>
      <xdr:colOff>203200</xdr:colOff>
      <xdr:row>61</xdr:row>
      <xdr:rowOff>61595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46372</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117369</xdr:rowOff>
    </xdr:from>
    <xdr:to>
      <xdr:col>64</xdr:col>
      <xdr:colOff>152400</xdr:colOff>
      <xdr:row>61</xdr:row>
      <xdr:rowOff>47519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40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32296</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90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166158</xdr:rowOff>
    </xdr:from>
    <xdr:to>
      <xdr:col>81</xdr:col>
      <xdr:colOff>95250</xdr:colOff>
      <xdr:row>60</xdr:row>
      <xdr:rowOff>96308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28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11235</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12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2752</xdr:rowOff>
    </xdr:from>
    <xdr:to>
      <xdr:col>77</xdr:col>
      <xdr:colOff>95250</xdr:colOff>
      <xdr:row>60</xdr:row>
      <xdr:rowOff>104352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28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114529</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058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162137</xdr:rowOff>
    </xdr:from>
    <xdr:to>
      <xdr:col>73</xdr:col>
      <xdr:colOff>44450</xdr:colOff>
      <xdr:row>60</xdr:row>
      <xdr:rowOff>92287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27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102464</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04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154094</xdr:rowOff>
    </xdr:from>
    <xdr:to>
      <xdr:col>68</xdr:col>
      <xdr:colOff>203200</xdr:colOff>
      <xdr:row>60</xdr:row>
      <xdr:rowOff>84244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26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94421</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38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170180</xdr:rowOff>
    </xdr:from>
    <xdr:to>
      <xdr:col>64</xdr:col>
      <xdr:colOff>152400</xdr:colOff>
      <xdr:row>60</xdr:row>
      <xdr:rowOff>100330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110507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54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類似団体平均は下回っているものの、令和</a:t>
          </a:r>
          <a:r>
            <a:rPr kumimoji="1" lang="ja-JP" altLang="en-US" sz="1200">
              <a:solidFill>
                <a:schemeClr val="dk1"/>
              </a:solidFill>
              <a:effectLst/>
              <a:latin typeface="+mn-lt"/>
              <a:ea typeface="+mn-ea"/>
              <a:cs typeface="+mn-cs"/>
            </a:rPr>
            <a:t>４</a:t>
          </a:r>
          <a:r>
            <a:rPr kumimoji="1" lang="ja-JP" altLang="ja-JP" sz="1200">
              <a:solidFill>
                <a:schemeClr val="dk1"/>
              </a:solidFill>
              <a:effectLst/>
              <a:latin typeface="+mn-lt"/>
              <a:ea typeface="+mn-ea"/>
              <a:cs typeface="+mn-cs"/>
            </a:rPr>
            <a:t>年度と比較すると</a:t>
          </a:r>
          <a:r>
            <a:rPr kumimoji="1" lang="ja-JP" altLang="en-US" sz="1200">
              <a:solidFill>
                <a:schemeClr val="dk1"/>
              </a:solidFill>
              <a:effectLst/>
              <a:latin typeface="+mn-lt"/>
              <a:ea typeface="+mn-ea"/>
              <a:cs typeface="+mn-cs"/>
            </a:rPr>
            <a:t>０．２</a:t>
          </a:r>
          <a:r>
            <a:rPr kumimoji="1" lang="ja-JP" altLang="ja-JP" sz="1200">
              <a:solidFill>
                <a:schemeClr val="dk1"/>
              </a:solidFill>
              <a:effectLst/>
              <a:latin typeface="+mn-lt"/>
              <a:ea typeface="+mn-ea"/>
              <a:cs typeface="+mn-cs"/>
            </a:rPr>
            <a:t>ポイント上昇し、その差はさらに小さくなった。</a:t>
          </a:r>
          <a:r>
            <a:rPr kumimoji="1" lang="ja-JP" altLang="en-US" sz="1200">
              <a:solidFill>
                <a:schemeClr val="dk1"/>
              </a:solidFill>
              <a:effectLst/>
              <a:latin typeface="+mn-lt"/>
              <a:ea typeface="+mn-ea"/>
              <a:cs typeface="+mn-cs"/>
            </a:rPr>
            <a:t>増加の主な要因は一部事務組合の地方債</a:t>
          </a:r>
          <a:r>
            <a:rPr kumimoji="1" lang="ja-JP" altLang="ja-JP" sz="1200">
              <a:solidFill>
                <a:schemeClr val="dk1"/>
              </a:solidFill>
              <a:effectLst/>
              <a:latin typeface="+mn-lt"/>
              <a:ea typeface="+mn-ea"/>
              <a:cs typeface="+mn-cs"/>
            </a:rPr>
            <a:t>償還に充てる</a:t>
          </a:r>
          <a:r>
            <a:rPr kumimoji="1" lang="ja-JP" altLang="en-US" sz="1200">
              <a:solidFill>
                <a:schemeClr val="dk1"/>
              </a:solidFill>
              <a:effectLst/>
              <a:latin typeface="+mn-lt"/>
              <a:ea typeface="+mn-ea"/>
              <a:cs typeface="+mn-cs"/>
            </a:rPr>
            <a:t>ための負担金</a:t>
          </a:r>
          <a:r>
            <a:rPr kumimoji="1" lang="ja-JP" altLang="ja-JP" sz="1200">
              <a:solidFill>
                <a:schemeClr val="dk1"/>
              </a:solidFill>
              <a:effectLst/>
              <a:latin typeface="+mn-lt"/>
              <a:ea typeface="+mn-ea"/>
              <a:cs typeface="+mn-cs"/>
            </a:rPr>
            <a:t>が増加したことにより、準元利償還金が増加したこと</a:t>
          </a:r>
          <a:r>
            <a:rPr kumimoji="1" lang="ja-JP" altLang="en-US" sz="1200">
              <a:solidFill>
                <a:schemeClr val="dk1"/>
              </a:solidFill>
              <a:effectLst/>
              <a:latin typeface="+mn-lt"/>
              <a:ea typeface="+mn-ea"/>
              <a:cs typeface="+mn-cs"/>
            </a:rPr>
            <a:t>によるものである</a:t>
          </a:r>
          <a:r>
            <a:rPr kumimoji="1" lang="ja-JP" altLang="ja-JP" sz="1200">
              <a:solidFill>
                <a:schemeClr val="dk1"/>
              </a:solidFill>
              <a:effectLst/>
              <a:latin typeface="+mn-lt"/>
              <a:ea typeface="+mn-ea"/>
              <a:cs typeface="+mn-cs"/>
            </a:rPr>
            <a:t>。</a:t>
          </a:r>
          <a:endParaRPr lang="ja-JP" altLang="ja-JP" sz="1200">
            <a:effectLst/>
          </a:endParaRPr>
        </a:p>
        <a:p>
          <a:r>
            <a:rPr kumimoji="1" lang="ja-JP" altLang="ja-JP" sz="1200">
              <a:solidFill>
                <a:schemeClr val="dk1"/>
              </a:solidFill>
              <a:effectLst/>
              <a:latin typeface="+mn-lt"/>
              <a:ea typeface="+mn-ea"/>
              <a:cs typeface="+mn-cs"/>
            </a:rPr>
            <a:t>　今後、市</a:t>
          </a:r>
          <a:r>
            <a:rPr kumimoji="1" lang="ja-JP" altLang="en-US" sz="1200">
              <a:solidFill>
                <a:schemeClr val="dk1"/>
              </a:solidFill>
              <a:effectLst/>
              <a:latin typeface="+mn-lt"/>
              <a:ea typeface="+mn-ea"/>
              <a:cs typeface="+mn-cs"/>
            </a:rPr>
            <a:t>及び</a:t>
          </a:r>
          <a:r>
            <a:rPr kumimoji="1" lang="ja-JP" altLang="ja-JP" sz="1200">
              <a:solidFill>
                <a:schemeClr val="dk1"/>
              </a:solidFill>
              <a:effectLst/>
              <a:latin typeface="+mn-lt"/>
              <a:ea typeface="+mn-ea"/>
              <a:cs typeface="+mn-cs"/>
            </a:rPr>
            <a:t>一部事務組合</a:t>
          </a:r>
          <a:r>
            <a:rPr kumimoji="1" lang="ja-JP" altLang="en-US" sz="1200">
              <a:solidFill>
                <a:schemeClr val="dk1"/>
              </a:solidFill>
              <a:effectLst/>
              <a:latin typeface="+mn-lt"/>
              <a:ea typeface="+mn-ea"/>
              <a:cs typeface="+mn-cs"/>
            </a:rPr>
            <a:t>で</a:t>
          </a:r>
          <a:r>
            <a:rPr kumimoji="1" lang="ja-JP" altLang="ja-JP" sz="1200">
              <a:solidFill>
                <a:schemeClr val="dk1"/>
              </a:solidFill>
              <a:effectLst/>
              <a:latin typeface="+mn-lt"/>
              <a:ea typeface="+mn-ea"/>
              <a:cs typeface="+mn-cs"/>
            </a:rPr>
            <a:t>老朽化施設の改修予定</a:t>
          </a:r>
          <a:r>
            <a:rPr kumimoji="1" lang="ja-JP" altLang="en-US" sz="1200">
              <a:solidFill>
                <a:schemeClr val="dk1"/>
              </a:solidFill>
              <a:effectLst/>
              <a:latin typeface="+mn-lt"/>
              <a:ea typeface="+mn-ea"/>
              <a:cs typeface="+mn-cs"/>
            </a:rPr>
            <a:t>があ</a:t>
          </a:r>
          <a:r>
            <a:rPr kumimoji="1" lang="ja-JP" altLang="ja-JP" sz="1200">
              <a:solidFill>
                <a:schemeClr val="dk1"/>
              </a:solidFill>
              <a:effectLst/>
              <a:latin typeface="+mn-lt"/>
              <a:ea typeface="+mn-ea"/>
              <a:cs typeface="+mn-cs"/>
            </a:rPr>
            <a:t>ることから</a:t>
          </a:r>
          <a:r>
            <a:rPr kumimoji="1" lang="ja-JP" altLang="en-US" sz="1200">
              <a:solidFill>
                <a:schemeClr val="dk1"/>
              </a:solidFill>
              <a:effectLst/>
              <a:latin typeface="+mn-lt"/>
              <a:ea typeface="+mn-ea"/>
              <a:cs typeface="+mn-cs"/>
            </a:rPr>
            <a:t>、</a:t>
          </a:r>
          <a:r>
            <a:rPr kumimoji="1" lang="ja-JP" altLang="ja-JP" sz="1200">
              <a:solidFill>
                <a:schemeClr val="dk1"/>
              </a:solidFill>
              <a:effectLst/>
              <a:latin typeface="+mn-lt"/>
              <a:ea typeface="+mn-ea"/>
              <a:cs typeface="+mn-cs"/>
            </a:rPr>
            <a:t>事業の必要性や財源についての更なる精査が必要である。</a:t>
          </a:r>
          <a:endParaRPr lang="ja-JP" altLang="ja-JP" sz="12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13970</xdr:rowOff>
    </xdr:from>
    <xdr:to>
      <xdr:col>81</xdr:col>
      <xdr:colOff>44450</xdr:colOff>
      <xdr:row>45</xdr:row>
      <xdr:rowOff>1694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357620"/>
          <a:ext cx="0" cy="13593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145221</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1694</xdr:rowOff>
    </xdr:from>
    <xdr:to>
      <xdr:col>81</xdr:col>
      <xdr:colOff>133350</xdr:colOff>
      <xdr:row>45</xdr:row>
      <xdr:rowOff>1694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100347</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13970</xdr:rowOff>
    </xdr:from>
    <xdr:to>
      <xdr:col>81</xdr:col>
      <xdr:colOff>133350</xdr:colOff>
      <xdr:row>37</xdr:row>
      <xdr:rowOff>13970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94827</xdr:rowOff>
    </xdr:from>
    <xdr:to>
      <xdr:col>81</xdr:col>
      <xdr:colOff>44450</xdr:colOff>
      <xdr:row>40</xdr:row>
      <xdr:rowOff>110913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179800" y="6952827"/>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112623</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69706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140546</xdr:rowOff>
    </xdr:from>
    <xdr:to>
      <xdr:col>81</xdr:col>
      <xdr:colOff>95250</xdr:colOff>
      <xdr:row>41</xdr:row>
      <xdr:rowOff>70696</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78740</xdr:rowOff>
    </xdr:from>
    <xdr:to>
      <xdr:col>77</xdr:col>
      <xdr:colOff>44450</xdr:colOff>
      <xdr:row>40</xdr:row>
      <xdr:rowOff>94827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90800" y="693674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6350</xdr:rowOff>
    </xdr:from>
    <xdr:to>
      <xdr:col>72</xdr:col>
      <xdr:colOff>203200</xdr:colOff>
      <xdr:row>40</xdr:row>
      <xdr:rowOff>78740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4401800" y="686435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132504</xdr:rowOff>
    </xdr:from>
    <xdr:to>
      <xdr:col>73</xdr:col>
      <xdr:colOff>44450</xdr:colOff>
      <xdr:row>41</xdr:row>
      <xdr:rowOff>62654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47431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97367</xdr:rowOff>
    </xdr:from>
    <xdr:to>
      <xdr:col>68</xdr:col>
      <xdr:colOff>152400</xdr:colOff>
      <xdr:row>40</xdr:row>
      <xdr:rowOff>6350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3512800" y="678391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1270</xdr:rowOff>
    </xdr:from>
    <xdr:to>
      <xdr:col>68</xdr:col>
      <xdr:colOff>203200</xdr:colOff>
      <xdr:row>41</xdr:row>
      <xdr:rowOff>102870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87647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9313</xdr:rowOff>
    </xdr:from>
    <xdr:to>
      <xdr:col>64</xdr:col>
      <xdr:colOff>152400</xdr:colOff>
      <xdr:row>41</xdr:row>
      <xdr:rowOff>110913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95690</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60113</xdr:rowOff>
    </xdr:from>
    <xdr:to>
      <xdr:col>81</xdr:col>
      <xdr:colOff>95250</xdr:colOff>
      <xdr:row>40</xdr:row>
      <xdr:rowOff>161713</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691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76640</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6763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44027</xdr:rowOff>
    </xdr:from>
    <xdr:to>
      <xdr:col>77</xdr:col>
      <xdr:colOff>95250</xdr:colOff>
      <xdr:row>40</xdr:row>
      <xdr:rowOff>145627</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690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155804</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66709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27940</xdr:rowOff>
    </xdr:from>
    <xdr:to>
      <xdr:col>73</xdr:col>
      <xdr:colOff>44450</xdr:colOff>
      <xdr:row>40</xdr:row>
      <xdr:rowOff>129540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139717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127000</xdr:rowOff>
    </xdr:from>
    <xdr:to>
      <xdr:col>68</xdr:col>
      <xdr:colOff>203200</xdr:colOff>
      <xdr:row>40</xdr:row>
      <xdr:rowOff>57150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67327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158344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　将来負担比率については、令和４年度と比較して１．７ポイント増加し、前年度に引き続き類似団体平均を大きく上回った。増加の主な要因は地方債残高等に係る都市計画税充当見込額及び基準財政需要額算入見込額の減によるものである。</a:t>
          </a:r>
          <a:endParaRPr kumimoji="1" lang="en-US" altLang="ja-JP" sz="1100">
            <a:latin typeface="+mn-ea"/>
            <a:ea typeface="+mn-ea"/>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lt"/>
              <a:ea typeface="+mn-ea"/>
              <a:cs typeface="+mn-cs"/>
            </a:rPr>
            <a:t>今後、一部事務組合の老朽化施設の改修</a:t>
          </a:r>
          <a:r>
            <a:rPr kumimoji="1" lang="ja-JP" altLang="en-US" sz="1100">
              <a:solidFill>
                <a:schemeClr val="dk1"/>
              </a:solidFill>
              <a:effectLst/>
              <a:latin typeface="+mn-lt"/>
              <a:ea typeface="+mn-ea"/>
              <a:cs typeface="+mn-cs"/>
            </a:rPr>
            <a:t>に伴う</a:t>
          </a:r>
          <a:r>
            <a:rPr kumimoji="1" lang="ja-JP" altLang="ja-JP" sz="1100">
              <a:solidFill>
                <a:schemeClr val="dk1"/>
              </a:solidFill>
              <a:effectLst/>
              <a:latin typeface="+mn-lt"/>
              <a:ea typeface="+mn-ea"/>
              <a:cs typeface="+mn-cs"/>
            </a:rPr>
            <a:t>負担金の増加が見込まれることから、公共施設等総合管理計画に基づく公共施設の適切な維持管理や更新費用の縮減及び平準化</a:t>
          </a:r>
          <a:r>
            <a:rPr kumimoji="1" lang="ja-JP" altLang="en-US" sz="1100">
              <a:solidFill>
                <a:schemeClr val="dk1"/>
              </a:solidFill>
              <a:effectLst/>
              <a:latin typeface="+mn-lt"/>
              <a:ea typeface="+mn-ea"/>
              <a:cs typeface="+mn-cs"/>
            </a:rPr>
            <a:t>を図り、財政の健全化に努める</a:t>
          </a:r>
          <a:r>
            <a:rPr kumimoji="1" lang="ja-JP" altLang="ja-JP" sz="1100">
              <a:solidFill>
                <a:schemeClr val="dk1"/>
              </a:solidFill>
              <a:effectLst/>
              <a:latin typeface="+mn-lt"/>
              <a:ea typeface="+mn-ea"/>
              <a:cs typeface="+mn-cs"/>
            </a:rPr>
            <a:t>。</a:t>
          </a:r>
          <a:endParaRPr lang="ja-JP" altLang="ja-JP" sz="1100">
            <a:effectLst/>
          </a:endParaRPr>
        </a:p>
        <a:p>
          <a:endParaRPr kumimoji="1" lang="ja-JP" altLang="en-US" sz="1200">
            <a:latin typeface="+mn-ea"/>
            <a:ea typeface="+mn-ea"/>
          </a:endParaRP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114360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313214"/>
          <a:ext cx="0" cy="1573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86437</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858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114360</xdr:rowOff>
    </xdr:from>
    <xdr:to>
      <xdr:col>81</xdr:col>
      <xdr:colOff>133350</xdr:colOff>
      <xdr:row>22</xdr:row>
      <xdr:rowOff>114360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88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58360</xdr:rowOff>
    </xdr:from>
    <xdr:to>
      <xdr:col>81</xdr:col>
      <xdr:colOff>44450</xdr:colOff>
      <xdr:row>16</xdr:row>
      <xdr:rowOff>77893</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179800" y="2801560"/>
          <a:ext cx="838200" cy="19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2" name="将来負担の状況平均値テキスト">
          <a:extLst>
            <a:ext uri="{FF2B5EF4-FFF2-40B4-BE49-F238E27FC236}">
              <a16:creationId xmlns:a16="http://schemas.microsoft.com/office/drawing/2014/main" id="{00000000-0008-0000-0300-0000BA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81824</xdr:rowOff>
    </xdr:from>
    <xdr:to>
      <xdr:col>81</xdr:col>
      <xdr:colOff>95250</xdr:colOff>
      <xdr:row>14</xdr:row>
      <xdr:rowOff>11974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9672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117203</xdr:rowOff>
    </xdr:from>
    <xdr:to>
      <xdr:col>77</xdr:col>
      <xdr:colOff>44450</xdr:colOff>
      <xdr:row>16</xdr:row>
      <xdr:rowOff>58360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5290800" y="2688953"/>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86421</xdr:rowOff>
    </xdr:from>
    <xdr:to>
      <xdr:col>77</xdr:col>
      <xdr:colOff>95250</xdr:colOff>
      <xdr:row>14</xdr:row>
      <xdr:rowOff>16571</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26748</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0841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117203</xdr:rowOff>
    </xdr:from>
    <xdr:to>
      <xdr:col>72</xdr:col>
      <xdr:colOff>203200</xdr:colOff>
      <xdr:row>17</xdr:row>
      <xdr:rowOff>55819</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4401800" y="2688953"/>
          <a:ext cx="889000" cy="28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162258</xdr:rowOff>
    </xdr:from>
    <xdr:to>
      <xdr:col>73</xdr:col>
      <xdr:colOff>44450</xdr:colOff>
      <xdr:row>14</xdr:row>
      <xdr:rowOff>92408</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102585</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7560</xdr:rowOff>
    </xdr:from>
    <xdr:to>
      <xdr:col>68</xdr:col>
      <xdr:colOff>152400</xdr:colOff>
      <xdr:row>17</xdr:row>
      <xdr:rowOff>55819</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3512800" y="2922210"/>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96520</xdr:rowOff>
    </xdr:from>
    <xdr:to>
      <xdr:col>68</xdr:col>
      <xdr:colOff>203200</xdr:colOff>
      <xdr:row>15</xdr:row>
      <xdr:rowOff>26670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36847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116054</xdr:rowOff>
    </xdr:from>
    <xdr:to>
      <xdr:col>64</xdr:col>
      <xdr:colOff>152400</xdr:colOff>
      <xdr:row>15</xdr:row>
      <xdr:rowOff>46204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1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56381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85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27093</xdr:rowOff>
    </xdr:from>
    <xdr:to>
      <xdr:col>81</xdr:col>
      <xdr:colOff>95250</xdr:colOff>
      <xdr:row>16</xdr:row>
      <xdr:rowOff>128693</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967200" y="277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170620</xdr:rowOff>
    </xdr:from>
    <xdr:ext cx="762000" cy="259045"/>
    <xdr:sp macro="" textlink="">
      <xdr:nvSpPr>
        <xdr:cNvPr id="461" name="将来負担の状況該当値テキスト">
          <a:extLst>
            <a:ext uri="{FF2B5EF4-FFF2-40B4-BE49-F238E27FC236}">
              <a16:creationId xmlns:a16="http://schemas.microsoft.com/office/drawing/2014/main" id="{00000000-0008-0000-0300-0000CD010000}"/>
            </a:ext>
          </a:extLst>
        </xdr:cNvPr>
        <xdr:cNvSpPr txBox="1"/>
      </xdr:nvSpPr>
      <xdr:spPr>
        <a:xfrm>
          <a:off x="17106900" y="2742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7560</xdr:rowOff>
    </xdr:from>
    <xdr:to>
      <xdr:col>77</xdr:col>
      <xdr:colOff>95250</xdr:colOff>
      <xdr:row>16</xdr:row>
      <xdr:rowOff>109160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129000" y="275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93937</xdr:rowOff>
    </xdr:from>
    <xdr:ext cx="7366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798800" y="2837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66403</xdr:rowOff>
    </xdr:from>
    <xdr:to>
      <xdr:col>73</xdr:col>
      <xdr:colOff>44450</xdr:colOff>
      <xdr:row>15</xdr:row>
      <xdr:rowOff>168003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5240000" y="263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152780</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909800" y="2724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5019</xdr:rowOff>
    </xdr:from>
    <xdr:to>
      <xdr:col>68</xdr:col>
      <xdr:colOff>203200</xdr:colOff>
      <xdr:row>17</xdr:row>
      <xdr:rowOff>106619</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4351000" y="291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91396</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020800" y="300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128210</xdr:rowOff>
    </xdr:from>
    <xdr:to>
      <xdr:col>64</xdr:col>
      <xdr:colOff>152400</xdr:colOff>
      <xdr:row>17</xdr:row>
      <xdr:rowOff>58360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3462000" y="287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43137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131800" y="2957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千葉県白井市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62,603
60,910
35.48
24,311,824
23,289,859
819,878
12,984,426
20,319,669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44.2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人件費が占める割合は</a:t>
          </a:r>
          <a:r>
            <a:rPr kumimoji="1" lang="ja-JP" altLang="en-US" sz="1100">
              <a:solidFill>
                <a:schemeClr val="dk1"/>
              </a:solidFill>
              <a:effectLst/>
              <a:latin typeface="+mn-lt"/>
              <a:ea typeface="+mn-ea"/>
              <a:cs typeface="+mn-cs"/>
            </a:rPr>
            <a:t>０．６</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前年度に引き続き</a:t>
          </a:r>
          <a:r>
            <a:rPr kumimoji="1" lang="ja-JP" altLang="ja-JP" sz="1100">
              <a:solidFill>
                <a:schemeClr val="dk1"/>
              </a:solidFill>
              <a:effectLst/>
              <a:latin typeface="+mn-lt"/>
              <a:ea typeface="+mn-ea"/>
              <a:cs typeface="+mn-cs"/>
            </a:rPr>
            <a:t>類似団体の中では低く抑えられている。決算額は、</a:t>
          </a:r>
          <a:r>
            <a:rPr kumimoji="1" lang="ja-JP" altLang="en-US" sz="1100">
              <a:solidFill>
                <a:schemeClr val="dk1"/>
              </a:solidFill>
              <a:effectLst/>
              <a:latin typeface="+mn-lt"/>
              <a:ea typeface="+mn-ea"/>
              <a:cs typeface="+mn-cs"/>
            </a:rPr>
            <a:t>正規職員及び会計年度任用職員の給与改定はあるものの定年退職者の増加等に伴い、前年度とほぼ同額となった。</a:t>
          </a:r>
          <a:endParaRPr lang="ja-JP" altLang="ja-JP" sz="11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今後の少子高齢化に伴う歳入の減少を見据え、白井市職員管理指針に基づき、引き続き限られた人員で効率的な行政運営を行えるよう努める必要がある。</a:t>
          </a:r>
          <a:endParaRPr lang="ja-JP" altLang="ja-JP" sz="11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43724</xdr:rowOff>
    </xdr:from>
    <xdr:to>
      <xdr:col>24</xdr:col>
      <xdr:colOff>25400</xdr:colOff>
      <xdr:row>40</xdr:row>
      <xdr:rowOff>143328</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701574"/>
          <a:ext cx="0" cy="1299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115405</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73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143328</xdr:rowOff>
    </xdr:from>
    <xdr:to>
      <xdr:col>24</xdr:col>
      <xdr:colOff>114300</xdr:colOff>
      <xdr:row>40</xdr:row>
      <xdr:rowOff>143328</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0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130101</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45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43724</xdr:rowOff>
    </xdr:from>
    <xdr:to>
      <xdr:col>24</xdr:col>
      <xdr:colOff>114300</xdr:colOff>
      <xdr:row>33</xdr:row>
      <xdr:rowOff>43724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701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50256</xdr:rowOff>
    </xdr:from>
    <xdr:to>
      <xdr:col>24</xdr:col>
      <xdr:colOff>25400</xdr:colOff>
      <xdr:row>33</xdr:row>
      <xdr:rowOff>89444</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3987800" y="5708106"/>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118490</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19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146413</xdr:rowOff>
    </xdr:from>
    <xdr:to>
      <xdr:col>24</xdr:col>
      <xdr:colOff>76200</xdr:colOff>
      <xdr:row>36</xdr:row>
      <xdr:rowOff>76563</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4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56787</xdr:rowOff>
    </xdr:from>
    <xdr:to>
      <xdr:col>19</xdr:col>
      <xdr:colOff>187325</xdr:colOff>
      <xdr:row>33</xdr:row>
      <xdr:rowOff>89444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571463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139881</xdr:rowOff>
    </xdr:from>
    <xdr:to>
      <xdr:col>20</xdr:col>
      <xdr:colOff>38100</xdr:colOff>
      <xdr:row>36</xdr:row>
      <xdr:rowOff>70031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4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54808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270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56787</xdr:rowOff>
    </xdr:from>
    <xdr:to>
      <xdr:col>15</xdr:col>
      <xdr:colOff>98425</xdr:colOff>
      <xdr:row>34</xdr:row>
      <xdr:rowOff>48623</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5714637"/>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100693</xdr:rowOff>
    </xdr:from>
    <xdr:to>
      <xdr:col>15</xdr:col>
      <xdr:colOff>149225</xdr:colOff>
      <xdr:row>36</xdr:row>
      <xdr:rowOff>30843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0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15620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18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48623</xdr:rowOff>
    </xdr:from>
    <xdr:to>
      <xdr:col>11</xdr:col>
      <xdr:colOff>9525</xdr:colOff>
      <xdr:row>34</xdr:row>
      <xdr:rowOff>87811</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87792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xdr:rowOff>
    </xdr:from>
    <xdr:to>
      <xdr:col>11</xdr:col>
      <xdr:colOff>60325</xdr:colOff>
      <xdr:row>36</xdr:row>
      <xdr:rowOff>109220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93997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100693</xdr:rowOff>
    </xdr:from>
    <xdr:to>
      <xdr:col>6</xdr:col>
      <xdr:colOff>171450</xdr:colOff>
      <xdr:row>36</xdr:row>
      <xdr:rowOff>30843</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0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15620</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8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32</xdr:row>
      <xdr:rowOff>170906</xdr:rowOff>
    </xdr:from>
    <xdr:to>
      <xdr:col>24</xdr:col>
      <xdr:colOff>76200</xdr:colOff>
      <xdr:row>33</xdr:row>
      <xdr:rowOff>101056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65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79483</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565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38644</xdr:rowOff>
    </xdr:from>
    <xdr:to>
      <xdr:col>20</xdr:col>
      <xdr:colOff>38100</xdr:colOff>
      <xdr:row>33</xdr:row>
      <xdr:rowOff>140244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69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150421</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465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5987</xdr:rowOff>
    </xdr:from>
    <xdr:to>
      <xdr:col>15</xdr:col>
      <xdr:colOff>149225</xdr:colOff>
      <xdr:row>33</xdr:row>
      <xdr:rowOff>107587</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663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117764</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432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169273</xdr:rowOff>
    </xdr:from>
    <xdr:to>
      <xdr:col>11</xdr:col>
      <xdr:colOff>60325</xdr:colOff>
      <xdr:row>34</xdr:row>
      <xdr:rowOff>99423</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827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109600</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59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37011</xdr:rowOff>
    </xdr:from>
    <xdr:to>
      <xdr:col>6</xdr:col>
      <xdr:colOff>171450</xdr:colOff>
      <xdr:row>34</xdr:row>
      <xdr:rowOff>138611</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866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148788</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635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物件費が占める割合は、令和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年度から</a:t>
          </a:r>
          <a:r>
            <a:rPr kumimoji="1" lang="ja-JP" altLang="en-US" sz="1100">
              <a:solidFill>
                <a:schemeClr val="dk1"/>
              </a:solidFill>
              <a:effectLst/>
              <a:latin typeface="+mn-lt"/>
              <a:ea typeface="+mn-ea"/>
              <a:cs typeface="+mn-cs"/>
            </a:rPr>
            <a:t>０．１</a:t>
          </a:r>
          <a:r>
            <a:rPr kumimoji="1" lang="ja-JP" altLang="ja-JP" sz="1100">
              <a:solidFill>
                <a:schemeClr val="dk1"/>
              </a:solidFill>
              <a:effectLst/>
              <a:latin typeface="+mn-lt"/>
              <a:ea typeface="+mn-ea"/>
              <a:cs typeface="+mn-cs"/>
            </a:rPr>
            <a:t>ポイント増加した。</a:t>
          </a:r>
          <a:r>
            <a:rPr kumimoji="1" lang="ja-JP" altLang="en-US" sz="1100">
              <a:solidFill>
                <a:schemeClr val="dk1"/>
              </a:solidFill>
              <a:effectLst/>
              <a:latin typeface="+mn-lt"/>
              <a:ea typeface="+mn-ea"/>
              <a:cs typeface="+mn-cs"/>
            </a:rPr>
            <a:t>決算額については前年度と比較すると減少しているが、今後も引き続き、</a:t>
          </a:r>
          <a:r>
            <a:rPr kumimoji="1" lang="ja-JP" altLang="ja-JP" sz="1100">
              <a:solidFill>
                <a:schemeClr val="dk1"/>
              </a:solidFill>
              <a:effectLst/>
              <a:latin typeface="+mn-lt"/>
              <a:ea typeface="+mn-ea"/>
              <a:cs typeface="+mn-cs"/>
            </a:rPr>
            <a:t>物価高騰の影響による物件費の増加が見込まれることに加え、行政経営改革の観点から業務の効率化を図るため、アウトソーシングを推進していること</a:t>
          </a:r>
          <a:r>
            <a:rPr kumimoji="1" lang="ja-JP" altLang="en-US" sz="1100">
              <a:solidFill>
                <a:schemeClr val="dk1"/>
              </a:solidFill>
              <a:effectLst/>
              <a:latin typeface="+mn-lt"/>
              <a:ea typeface="+mn-ea"/>
              <a:cs typeface="+mn-cs"/>
            </a:rPr>
            <a:t>に伴う</a:t>
          </a:r>
          <a:r>
            <a:rPr kumimoji="1" lang="ja-JP" altLang="ja-JP" sz="1100">
              <a:solidFill>
                <a:schemeClr val="dk1"/>
              </a:solidFill>
              <a:effectLst/>
              <a:latin typeface="+mn-lt"/>
              <a:ea typeface="+mn-ea"/>
              <a:cs typeface="+mn-cs"/>
            </a:rPr>
            <a:t>委託費の増が見込まれる。業務の質と量に見合った人件費と物件費のバランスを見極め、効率的な行政運営を図る必要がある。</a:t>
          </a:r>
          <a:endParaRPr lang="ja-JP" altLang="ja-JP" sz="1100">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5842</xdr:rowOff>
    </xdr:from>
    <xdr:to>
      <xdr:col>82</xdr:col>
      <xdr:colOff>107950</xdr:colOff>
      <xdr:row>21</xdr:row>
      <xdr:rowOff>42418</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34692"/>
          <a:ext cx="0" cy="1408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14495</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1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42418</xdr:rowOff>
    </xdr:from>
    <xdr:to>
      <xdr:col>82</xdr:col>
      <xdr:colOff>196850</xdr:colOff>
      <xdr:row>21</xdr:row>
      <xdr:rowOff>42418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42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92219</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78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5842</xdr:rowOff>
    </xdr:from>
    <xdr:to>
      <xdr:col>82</xdr:col>
      <xdr:colOff>196850</xdr:colOff>
      <xdr:row>13</xdr:row>
      <xdr:rowOff>5842</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3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72136</xdr:rowOff>
    </xdr:from>
    <xdr:to>
      <xdr:col>82</xdr:col>
      <xdr:colOff>107950</xdr:colOff>
      <xdr:row>18</xdr:row>
      <xdr:rowOff>81280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15823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152163</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23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135636</xdr:rowOff>
    </xdr:from>
    <xdr:to>
      <xdr:col>82</xdr:col>
      <xdr:colOff>158750</xdr:colOff>
      <xdr:row>17</xdr:row>
      <xdr:rowOff>65786</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88138</xdr:rowOff>
    </xdr:from>
    <xdr:to>
      <xdr:col>78</xdr:col>
      <xdr:colOff>69850</xdr:colOff>
      <xdr:row>18</xdr:row>
      <xdr:rowOff>72136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002788"/>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89916</xdr:rowOff>
    </xdr:from>
    <xdr:to>
      <xdr:col>78</xdr:col>
      <xdr:colOff>120650</xdr:colOff>
      <xdr:row>17</xdr:row>
      <xdr:rowOff>20066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30243</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01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42418</xdr:rowOff>
    </xdr:from>
    <xdr:to>
      <xdr:col>73</xdr:col>
      <xdr:colOff>180975</xdr:colOff>
      <xdr:row>17</xdr:row>
      <xdr:rowOff>88138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5706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151638</xdr:rowOff>
    </xdr:from>
    <xdr:to>
      <xdr:col>74</xdr:col>
      <xdr:colOff>31750</xdr:colOff>
      <xdr:row>16</xdr:row>
      <xdr:rowOff>81788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91965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9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42418</xdr:rowOff>
    </xdr:from>
    <xdr:to>
      <xdr:col>69</xdr:col>
      <xdr:colOff>92075</xdr:colOff>
      <xdr:row>17</xdr:row>
      <xdr:rowOff>97282</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95706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xdr:rowOff>
    </xdr:from>
    <xdr:to>
      <xdr:col>69</xdr:col>
      <xdr:colOff>142875</xdr:colOff>
      <xdr:row>16</xdr:row>
      <xdr:rowOff>109220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119397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71628</xdr:rowOff>
    </xdr:from>
    <xdr:to>
      <xdr:col>65</xdr:col>
      <xdr:colOff>53975</xdr:colOff>
      <xdr:row>17</xdr:row>
      <xdr:rowOff>1778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14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11955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83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30480</xdr:rowOff>
    </xdr:from>
    <xdr:to>
      <xdr:col>82</xdr:col>
      <xdr:colOff>158750</xdr:colOff>
      <xdr:row>18</xdr:row>
      <xdr:rowOff>132080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11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2557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8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21336</xdr:rowOff>
    </xdr:from>
    <xdr:to>
      <xdr:col>78</xdr:col>
      <xdr:colOff>120650</xdr:colOff>
      <xdr:row>18</xdr:row>
      <xdr:rowOff>122936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10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107713</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193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37338</xdr:rowOff>
    </xdr:from>
    <xdr:to>
      <xdr:col>74</xdr:col>
      <xdr:colOff>31750</xdr:colOff>
      <xdr:row>17</xdr:row>
      <xdr:rowOff>138938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5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123715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038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163068</xdr:rowOff>
    </xdr:from>
    <xdr:to>
      <xdr:col>69</xdr:col>
      <xdr:colOff>142875</xdr:colOff>
      <xdr:row>17</xdr:row>
      <xdr:rowOff>93218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0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77995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992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46482</xdr:rowOff>
    </xdr:from>
    <xdr:to>
      <xdr:col>65</xdr:col>
      <xdr:colOff>53975</xdr:colOff>
      <xdr:row>17</xdr:row>
      <xdr:rowOff>148082</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6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132859</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4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　扶助費が占める割合は、令和</a:t>
          </a:r>
          <a:r>
            <a:rPr kumimoji="1" lang="ja-JP" altLang="en-US" sz="1050">
              <a:solidFill>
                <a:schemeClr val="dk1"/>
              </a:solidFill>
              <a:effectLst/>
              <a:latin typeface="+mn-lt"/>
              <a:ea typeface="+mn-ea"/>
              <a:cs typeface="+mn-cs"/>
            </a:rPr>
            <a:t>４</a:t>
          </a:r>
          <a:r>
            <a:rPr kumimoji="1" lang="ja-JP" altLang="ja-JP" sz="1050">
              <a:solidFill>
                <a:schemeClr val="dk1"/>
              </a:solidFill>
              <a:effectLst/>
              <a:latin typeface="+mn-lt"/>
              <a:ea typeface="+mn-ea"/>
              <a:cs typeface="+mn-cs"/>
            </a:rPr>
            <a:t>年度から</a:t>
          </a:r>
          <a:r>
            <a:rPr kumimoji="1" lang="ja-JP" altLang="en-US" sz="1050">
              <a:solidFill>
                <a:schemeClr val="dk1"/>
              </a:solidFill>
              <a:effectLst/>
              <a:latin typeface="+mn-lt"/>
              <a:ea typeface="+mn-ea"/>
              <a:cs typeface="+mn-cs"/>
            </a:rPr>
            <a:t>０．９</a:t>
          </a:r>
          <a:r>
            <a:rPr kumimoji="1" lang="ja-JP" altLang="ja-JP" sz="1050">
              <a:solidFill>
                <a:schemeClr val="dk1"/>
              </a:solidFill>
              <a:effectLst/>
              <a:latin typeface="+mn-lt"/>
              <a:ea typeface="+mn-ea"/>
              <a:cs typeface="+mn-cs"/>
            </a:rPr>
            <a:t>ポイント</a:t>
          </a:r>
          <a:r>
            <a:rPr kumimoji="1" lang="ja-JP" altLang="en-US" sz="1050">
              <a:solidFill>
                <a:schemeClr val="dk1"/>
              </a:solidFill>
              <a:effectLst/>
              <a:latin typeface="+mn-lt"/>
              <a:ea typeface="+mn-ea"/>
              <a:cs typeface="+mn-cs"/>
            </a:rPr>
            <a:t>増加</a:t>
          </a:r>
          <a:r>
            <a:rPr kumimoji="1" lang="ja-JP" altLang="ja-JP" sz="1050">
              <a:solidFill>
                <a:schemeClr val="dk1"/>
              </a:solidFill>
              <a:effectLst/>
              <a:latin typeface="+mn-lt"/>
              <a:ea typeface="+mn-ea"/>
              <a:cs typeface="+mn-cs"/>
            </a:rPr>
            <a:t>した。</a:t>
          </a:r>
          <a:r>
            <a:rPr kumimoji="1" lang="ja-JP" altLang="en-US" sz="1050">
              <a:solidFill>
                <a:schemeClr val="dk1"/>
              </a:solidFill>
              <a:effectLst/>
              <a:latin typeface="+mn-lt"/>
              <a:ea typeface="+mn-ea"/>
              <a:cs typeface="+mn-cs"/>
            </a:rPr>
            <a:t>増加の主な要因は、令和５年度事業である住民税非課税世帯等に対する価格高騰支援給付金や医療扶助費の増に伴う生活保護費の増などによるものである</a:t>
          </a:r>
          <a:r>
            <a:rPr kumimoji="1" lang="ja-JP" altLang="ja-JP" sz="1050">
              <a:solidFill>
                <a:schemeClr val="dk1"/>
              </a:solidFill>
              <a:effectLst/>
              <a:latin typeface="+mn-lt"/>
              <a:ea typeface="+mn-ea"/>
              <a:cs typeface="+mn-cs"/>
            </a:rPr>
            <a:t>。</a:t>
          </a:r>
          <a:endParaRPr lang="ja-JP" altLang="ja-JP" sz="1050">
            <a:effectLst/>
          </a:endParaRPr>
        </a:p>
        <a:p>
          <a:r>
            <a:rPr kumimoji="1" lang="ja-JP" altLang="ja-JP" sz="1050">
              <a:solidFill>
                <a:schemeClr val="dk1"/>
              </a:solidFill>
              <a:effectLst/>
              <a:latin typeface="+mn-lt"/>
              <a:ea typeface="+mn-ea"/>
              <a:cs typeface="+mn-cs"/>
            </a:rPr>
            <a:t>　扶助費については今後</a:t>
          </a:r>
          <a:r>
            <a:rPr kumimoji="1" lang="ja-JP" altLang="en-US" sz="1050">
              <a:solidFill>
                <a:schemeClr val="dk1"/>
              </a:solidFill>
              <a:effectLst/>
              <a:latin typeface="+mn-lt"/>
              <a:ea typeface="+mn-ea"/>
              <a:cs typeface="+mn-cs"/>
            </a:rPr>
            <a:t>更なる</a:t>
          </a:r>
          <a:r>
            <a:rPr kumimoji="1" lang="ja-JP" altLang="ja-JP" sz="1050">
              <a:solidFill>
                <a:schemeClr val="dk1"/>
              </a:solidFill>
              <a:effectLst/>
              <a:latin typeface="+mn-lt"/>
              <a:ea typeface="+mn-ea"/>
              <a:cs typeface="+mn-cs"/>
            </a:rPr>
            <a:t>増加が見込まれる</a:t>
          </a:r>
          <a:r>
            <a:rPr kumimoji="1" lang="ja-JP" altLang="en-US" sz="1050">
              <a:solidFill>
                <a:schemeClr val="dk1"/>
              </a:solidFill>
              <a:effectLst/>
              <a:latin typeface="+mn-lt"/>
              <a:ea typeface="+mn-ea"/>
              <a:cs typeface="+mn-cs"/>
            </a:rPr>
            <a:t>ため</a:t>
          </a:r>
          <a:r>
            <a:rPr kumimoji="1" lang="ja-JP" altLang="ja-JP" sz="1050">
              <a:solidFill>
                <a:schemeClr val="dk1"/>
              </a:solidFill>
              <a:effectLst/>
              <a:latin typeface="+mn-lt"/>
              <a:ea typeface="+mn-ea"/>
              <a:cs typeface="+mn-cs"/>
            </a:rPr>
            <a:t>、行政改革の観点から単独経費の見直しを行い、財源の確保や他の経費の抑制に努める必要がある。</a:t>
          </a:r>
          <a:endParaRPr lang="ja-JP" altLang="ja-JP" sz="105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92710</xdr:rowOff>
    </xdr:from>
    <xdr:to>
      <xdr:col>24</xdr:col>
      <xdr:colOff>25400</xdr:colOff>
      <xdr:row>60</xdr:row>
      <xdr:rowOff>119380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7956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91457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119380</xdr:rowOff>
    </xdr:from>
    <xdr:to>
      <xdr:col>24</xdr:col>
      <xdr:colOff>114300</xdr:colOff>
      <xdr:row>60</xdr:row>
      <xdr:rowOff>119380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7637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2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92710</xdr:rowOff>
    </xdr:from>
    <xdr:to>
      <xdr:col>24</xdr:col>
      <xdr:colOff>114300</xdr:colOff>
      <xdr:row>53</xdr:row>
      <xdr:rowOff>92710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79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134620</xdr:rowOff>
    </xdr:from>
    <xdr:to>
      <xdr:col>24</xdr:col>
      <xdr:colOff>25400</xdr:colOff>
      <xdr:row>55</xdr:row>
      <xdr:rowOff>31750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3929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25417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626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53340</xdr:rowOff>
    </xdr:from>
    <xdr:to>
      <xdr:col>24</xdr:col>
      <xdr:colOff>76200</xdr:colOff>
      <xdr:row>56</xdr:row>
      <xdr:rowOff>154940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134620</xdr:rowOff>
    </xdr:from>
    <xdr:to>
      <xdr:col>19</xdr:col>
      <xdr:colOff>187325</xdr:colOff>
      <xdr:row>54</xdr:row>
      <xdr:rowOff>165100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3929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163830</xdr:rowOff>
    </xdr:from>
    <xdr:to>
      <xdr:col>20</xdr:col>
      <xdr:colOff>38100</xdr:colOff>
      <xdr:row>56</xdr:row>
      <xdr:rowOff>93980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78757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7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165100</xdr:rowOff>
    </xdr:from>
    <xdr:to>
      <xdr:col>15</xdr:col>
      <xdr:colOff>98425</xdr:colOff>
      <xdr:row>55</xdr:row>
      <xdr:rowOff>92710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4234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125730</xdr:rowOff>
    </xdr:from>
    <xdr:to>
      <xdr:col>15</xdr:col>
      <xdr:colOff>149225</xdr:colOff>
      <xdr:row>56</xdr:row>
      <xdr:rowOff>55880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5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40657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4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92710</xdr:rowOff>
    </xdr:from>
    <xdr:to>
      <xdr:col>11</xdr:col>
      <xdr:colOff>9525</xdr:colOff>
      <xdr:row>55</xdr:row>
      <xdr:rowOff>138430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5224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156210</xdr:rowOff>
    </xdr:from>
    <xdr:to>
      <xdr:col>11</xdr:col>
      <xdr:colOff>60325</xdr:colOff>
      <xdr:row>56</xdr:row>
      <xdr:rowOff>86360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8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71137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67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30480</xdr:rowOff>
    </xdr:from>
    <xdr:to>
      <xdr:col>6</xdr:col>
      <xdr:colOff>171450</xdr:colOff>
      <xdr:row>56</xdr:row>
      <xdr:rowOff>132080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116857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152400</xdr:rowOff>
    </xdr:from>
    <xdr:to>
      <xdr:col>24</xdr:col>
      <xdr:colOff>76200</xdr:colOff>
      <xdr:row>55</xdr:row>
      <xdr:rowOff>82550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168927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83820</xdr:rowOff>
    </xdr:from>
    <xdr:to>
      <xdr:col>20</xdr:col>
      <xdr:colOff>38100</xdr:colOff>
      <xdr:row>55</xdr:row>
      <xdr:rowOff>13970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34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24147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11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114300</xdr:rowOff>
    </xdr:from>
    <xdr:to>
      <xdr:col>15</xdr:col>
      <xdr:colOff>149225</xdr:colOff>
      <xdr:row>55</xdr:row>
      <xdr:rowOff>44450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41910</xdr:rowOff>
    </xdr:from>
    <xdr:to>
      <xdr:col>11</xdr:col>
      <xdr:colOff>60325</xdr:colOff>
      <xdr:row>55</xdr:row>
      <xdr:rowOff>143510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153687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87630</xdr:rowOff>
    </xdr:from>
    <xdr:to>
      <xdr:col>6</xdr:col>
      <xdr:colOff>171450</xdr:colOff>
      <xdr:row>56</xdr:row>
      <xdr:rowOff>17780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27957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28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　その他が占める割合は、令和</a:t>
          </a:r>
          <a:r>
            <a:rPr kumimoji="1" lang="ja-JP" altLang="en-US" sz="1050">
              <a:solidFill>
                <a:schemeClr val="dk1"/>
              </a:solidFill>
              <a:effectLst/>
              <a:latin typeface="+mn-lt"/>
              <a:ea typeface="+mn-ea"/>
              <a:cs typeface="+mn-cs"/>
            </a:rPr>
            <a:t>４</a:t>
          </a:r>
          <a:r>
            <a:rPr kumimoji="1" lang="ja-JP" altLang="ja-JP" sz="1050">
              <a:solidFill>
                <a:schemeClr val="dk1"/>
              </a:solidFill>
              <a:effectLst/>
              <a:latin typeface="+mn-lt"/>
              <a:ea typeface="+mn-ea"/>
              <a:cs typeface="+mn-cs"/>
            </a:rPr>
            <a:t>年度から</a:t>
          </a:r>
          <a:r>
            <a:rPr kumimoji="1" lang="ja-JP" altLang="en-US" sz="1050">
              <a:solidFill>
                <a:schemeClr val="dk1"/>
              </a:solidFill>
              <a:effectLst/>
              <a:latin typeface="+mn-lt"/>
              <a:ea typeface="+mn-ea"/>
              <a:cs typeface="+mn-cs"/>
            </a:rPr>
            <a:t>０．１</a:t>
          </a:r>
          <a:r>
            <a:rPr kumimoji="1" lang="ja-JP" altLang="ja-JP" sz="1050">
              <a:solidFill>
                <a:schemeClr val="dk1"/>
              </a:solidFill>
              <a:effectLst/>
              <a:latin typeface="+mn-lt"/>
              <a:ea typeface="+mn-ea"/>
              <a:cs typeface="+mn-cs"/>
            </a:rPr>
            <a:t>ポイント増加し</a:t>
          </a:r>
          <a:r>
            <a:rPr kumimoji="1" lang="ja-JP" altLang="en-US" sz="1050">
              <a:solidFill>
                <a:schemeClr val="dk1"/>
              </a:solidFill>
              <a:effectLst/>
              <a:latin typeface="+mn-lt"/>
              <a:ea typeface="+mn-ea"/>
              <a:cs typeface="+mn-cs"/>
            </a:rPr>
            <a:t>、前年度に引き続き、類似団体平均とほぼ同数値となった。増加の</a:t>
          </a:r>
          <a:r>
            <a:rPr kumimoji="1" lang="ja-JP" altLang="ja-JP" sz="1050">
              <a:solidFill>
                <a:schemeClr val="dk1"/>
              </a:solidFill>
              <a:effectLst/>
              <a:latin typeface="+mn-lt"/>
              <a:ea typeface="+mn-ea"/>
              <a:cs typeface="+mn-cs"/>
            </a:rPr>
            <a:t>主な要因は</a:t>
          </a:r>
          <a:r>
            <a:rPr kumimoji="1" lang="ja-JP" altLang="en-US" sz="1050">
              <a:solidFill>
                <a:schemeClr val="dk1"/>
              </a:solidFill>
              <a:effectLst/>
              <a:latin typeface="+mn-lt"/>
              <a:ea typeface="+mn-ea"/>
              <a:cs typeface="+mn-cs"/>
            </a:rPr>
            <a:t>、後期高齢者医療広域連合給付費負担金及び</a:t>
          </a:r>
          <a:r>
            <a:rPr kumimoji="1" lang="ja-JP" altLang="ja-JP" sz="1050">
              <a:solidFill>
                <a:schemeClr val="dk1"/>
              </a:solidFill>
              <a:effectLst/>
              <a:latin typeface="+mn-lt"/>
              <a:ea typeface="+mn-ea"/>
              <a:cs typeface="+mn-cs"/>
            </a:rPr>
            <a:t>介護保険特別会計や後期高齢者医療特別会計</a:t>
          </a:r>
          <a:r>
            <a:rPr kumimoji="1" lang="ja-JP" altLang="en-US" sz="1050">
              <a:solidFill>
                <a:schemeClr val="dk1"/>
              </a:solidFill>
              <a:effectLst/>
              <a:latin typeface="+mn-lt"/>
              <a:ea typeface="+mn-ea"/>
              <a:cs typeface="+mn-cs"/>
            </a:rPr>
            <a:t>等</a:t>
          </a:r>
          <a:r>
            <a:rPr kumimoji="1" lang="ja-JP" altLang="ja-JP" sz="1050">
              <a:solidFill>
                <a:schemeClr val="dk1"/>
              </a:solidFill>
              <a:effectLst/>
              <a:latin typeface="+mn-lt"/>
              <a:ea typeface="+mn-ea"/>
              <a:cs typeface="+mn-cs"/>
            </a:rPr>
            <a:t>に対する</a:t>
          </a:r>
          <a:r>
            <a:rPr kumimoji="1" lang="ja-JP" altLang="en-US" sz="1050">
              <a:solidFill>
                <a:schemeClr val="dk1"/>
              </a:solidFill>
              <a:effectLst/>
              <a:latin typeface="+mn-lt"/>
              <a:ea typeface="+mn-ea"/>
              <a:cs typeface="+mn-cs"/>
            </a:rPr>
            <a:t>特別会計への</a:t>
          </a:r>
          <a:r>
            <a:rPr kumimoji="1" lang="ja-JP" altLang="ja-JP" sz="1050">
              <a:solidFill>
                <a:schemeClr val="dk1"/>
              </a:solidFill>
              <a:effectLst/>
              <a:latin typeface="+mn-lt"/>
              <a:ea typeface="+mn-ea"/>
              <a:cs typeface="+mn-cs"/>
            </a:rPr>
            <a:t>繰出金の増によるものである。</a:t>
          </a:r>
          <a:endParaRPr lang="ja-JP" altLang="ja-JP" sz="1050">
            <a:effectLst/>
          </a:endParaRPr>
        </a:p>
        <a:p>
          <a:r>
            <a:rPr kumimoji="1" lang="ja-JP" altLang="ja-JP" sz="1050">
              <a:solidFill>
                <a:schemeClr val="dk1"/>
              </a:solidFill>
              <a:effectLst/>
              <a:latin typeface="+mn-lt"/>
              <a:ea typeface="+mn-ea"/>
              <a:cs typeface="+mn-cs"/>
            </a:rPr>
            <a:t>　</a:t>
          </a:r>
          <a:r>
            <a:rPr kumimoji="1" lang="ja-JP" altLang="en-US" sz="1050">
              <a:solidFill>
                <a:schemeClr val="dk1"/>
              </a:solidFill>
              <a:effectLst/>
              <a:latin typeface="+mn-lt"/>
              <a:ea typeface="+mn-ea"/>
              <a:cs typeface="+mn-cs"/>
            </a:rPr>
            <a:t>特別会計への</a:t>
          </a:r>
          <a:r>
            <a:rPr kumimoji="1" lang="ja-JP" altLang="ja-JP" sz="1050">
              <a:solidFill>
                <a:schemeClr val="dk1"/>
              </a:solidFill>
              <a:effectLst/>
              <a:latin typeface="+mn-lt"/>
              <a:ea typeface="+mn-ea"/>
              <a:cs typeface="+mn-cs"/>
            </a:rPr>
            <a:t>繰出金について</a:t>
          </a:r>
          <a:r>
            <a:rPr kumimoji="1" lang="ja-JP" altLang="en-US" sz="1050">
              <a:solidFill>
                <a:schemeClr val="dk1"/>
              </a:solidFill>
              <a:effectLst/>
              <a:latin typeface="+mn-lt"/>
              <a:ea typeface="+mn-ea"/>
              <a:cs typeface="+mn-cs"/>
            </a:rPr>
            <a:t>は</a:t>
          </a:r>
          <a:r>
            <a:rPr kumimoji="1" lang="ja-JP" altLang="ja-JP" sz="1050">
              <a:solidFill>
                <a:schemeClr val="dk1"/>
              </a:solidFill>
              <a:effectLst/>
              <a:latin typeface="+mn-lt"/>
              <a:ea typeface="+mn-ea"/>
              <a:cs typeface="+mn-cs"/>
            </a:rPr>
            <a:t>、今後の更なる高齢化に伴い、増加が見込まれることから、給付費や医療費の抑制に繋がる効果的な事業を実施するよう努める必要がある。</a:t>
          </a:r>
          <a:endParaRPr lang="ja-JP" altLang="ja-JP" sz="105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165100</xdr:rowOff>
    </xdr:from>
    <xdr:to>
      <xdr:col>82</xdr:col>
      <xdr:colOff>107950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80500"/>
          <a:ext cx="0" cy="1382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80027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165100</xdr:rowOff>
    </xdr:from>
    <xdr:to>
      <xdr:col>82</xdr:col>
      <xdr:colOff>196850</xdr:colOff>
      <xdr:row>52</xdr:row>
      <xdr:rowOff>165100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132443</xdr:rowOff>
    </xdr:from>
    <xdr:to>
      <xdr:col>82</xdr:col>
      <xdr:colOff>107950</xdr:colOff>
      <xdr:row>56</xdr:row>
      <xdr:rowOff>143328</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733643"/>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97262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98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125185</xdr:rowOff>
    </xdr:from>
    <xdr:to>
      <xdr:col>82</xdr:col>
      <xdr:colOff>158750</xdr:colOff>
      <xdr:row>57</xdr:row>
      <xdr:rowOff>55335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xdr:rowOff>
    </xdr:from>
    <xdr:to>
      <xdr:col>78</xdr:col>
      <xdr:colOff>69850</xdr:colOff>
      <xdr:row>56</xdr:row>
      <xdr:rowOff>132443</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613900"/>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92528</xdr:rowOff>
    </xdr:from>
    <xdr:to>
      <xdr:col>78</xdr:col>
      <xdr:colOff>120650</xdr:colOff>
      <xdr:row>57</xdr:row>
      <xdr:rowOff>22678</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7455</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12700</xdr:rowOff>
    </xdr:from>
    <xdr:to>
      <xdr:col>73</xdr:col>
      <xdr:colOff>180975</xdr:colOff>
      <xdr:row>56</xdr:row>
      <xdr:rowOff>99785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613900"/>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16328</xdr:rowOff>
    </xdr:from>
    <xdr:to>
      <xdr:col>74</xdr:col>
      <xdr:colOff>31750</xdr:colOff>
      <xdr:row>56</xdr:row>
      <xdr:rowOff>117928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102705</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99785</xdr:rowOff>
    </xdr:from>
    <xdr:to>
      <xdr:col>69</xdr:col>
      <xdr:colOff>92075</xdr:colOff>
      <xdr:row>57</xdr:row>
      <xdr:rowOff>15422</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700985"/>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114300</xdr:rowOff>
    </xdr:from>
    <xdr:to>
      <xdr:col>69</xdr:col>
      <xdr:colOff>142875</xdr:colOff>
      <xdr:row>57</xdr:row>
      <xdr:rowOff>44450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29227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8165</xdr:rowOff>
    </xdr:from>
    <xdr:to>
      <xdr:col>65</xdr:col>
      <xdr:colOff>53975</xdr:colOff>
      <xdr:row>57</xdr:row>
      <xdr:rowOff>109765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94542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92528</xdr:rowOff>
    </xdr:from>
    <xdr:to>
      <xdr:col>82</xdr:col>
      <xdr:colOff>158750</xdr:colOff>
      <xdr:row>57</xdr:row>
      <xdr:rowOff>22678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109055</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53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81643</xdr:rowOff>
    </xdr:from>
    <xdr:to>
      <xdr:col>78</xdr:col>
      <xdr:colOff>120650</xdr:colOff>
      <xdr:row>57</xdr:row>
      <xdr:rowOff>11793</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6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21970</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451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133350</xdr:rowOff>
    </xdr:from>
    <xdr:to>
      <xdr:col>74</xdr:col>
      <xdr:colOff>31750</xdr:colOff>
      <xdr:row>56</xdr:row>
      <xdr:rowOff>63500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73677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48985</xdr:rowOff>
    </xdr:from>
    <xdr:to>
      <xdr:col>69</xdr:col>
      <xdr:colOff>142875</xdr:colOff>
      <xdr:row>56</xdr:row>
      <xdr:rowOff>150585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160762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41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136072</xdr:rowOff>
    </xdr:from>
    <xdr:to>
      <xdr:col>65</xdr:col>
      <xdr:colOff>53975</xdr:colOff>
      <xdr:row>57</xdr:row>
      <xdr:rowOff>66222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76399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50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ea"/>
              <a:ea typeface="+mn-ea"/>
              <a:cs typeface="+mn-cs"/>
            </a:rPr>
            <a:t>　補助費等が占める割合は、令和</a:t>
          </a:r>
          <a:r>
            <a:rPr kumimoji="1" lang="ja-JP" altLang="en-US" sz="1050">
              <a:solidFill>
                <a:schemeClr val="dk1"/>
              </a:solidFill>
              <a:effectLst/>
              <a:latin typeface="+mn-ea"/>
              <a:ea typeface="+mn-ea"/>
              <a:cs typeface="+mn-cs"/>
            </a:rPr>
            <a:t>４</a:t>
          </a:r>
          <a:r>
            <a:rPr kumimoji="1" lang="ja-JP" altLang="ja-JP" sz="1050">
              <a:solidFill>
                <a:schemeClr val="dk1"/>
              </a:solidFill>
              <a:effectLst/>
              <a:latin typeface="+mn-ea"/>
              <a:ea typeface="+mn-ea"/>
              <a:cs typeface="+mn-cs"/>
            </a:rPr>
            <a:t>年度から</a:t>
          </a:r>
          <a:r>
            <a:rPr kumimoji="1" lang="ja-JP" altLang="en-US" sz="1050">
              <a:solidFill>
                <a:schemeClr val="dk1"/>
              </a:solidFill>
              <a:effectLst/>
              <a:latin typeface="+mn-ea"/>
              <a:ea typeface="+mn-ea"/>
              <a:cs typeface="+mn-cs"/>
            </a:rPr>
            <a:t>０．１</a:t>
          </a:r>
          <a:r>
            <a:rPr kumimoji="1" lang="ja-JP" altLang="ja-JP" sz="1050">
              <a:solidFill>
                <a:schemeClr val="dk1"/>
              </a:solidFill>
              <a:effectLst/>
              <a:latin typeface="+mn-ea"/>
              <a:ea typeface="+mn-ea"/>
              <a:cs typeface="+mn-cs"/>
            </a:rPr>
            <a:t>ポイント</a:t>
          </a:r>
          <a:r>
            <a:rPr kumimoji="1" lang="ja-JP" altLang="en-US" sz="1050">
              <a:solidFill>
                <a:schemeClr val="dk1"/>
              </a:solidFill>
              <a:effectLst/>
              <a:latin typeface="+mn-ea"/>
              <a:ea typeface="+mn-ea"/>
              <a:cs typeface="+mn-cs"/>
            </a:rPr>
            <a:t>減少</a:t>
          </a:r>
          <a:r>
            <a:rPr kumimoji="1" lang="ja-JP" altLang="ja-JP" sz="1050">
              <a:solidFill>
                <a:schemeClr val="dk1"/>
              </a:solidFill>
              <a:effectLst/>
              <a:latin typeface="+mn-ea"/>
              <a:ea typeface="+mn-ea"/>
              <a:cs typeface="+mn-cs"/>
            </a:rPr>
            <a:t>した</a:t>
          </a:r>
          <a:r>
            <a:rPr kumimoji="1" lang="ja-JP" altLang="en-US" sz="1050">
              <a:solidFill>
                <a:schemeClr val="dk1"/>
              </a:solidFill>
              <a:effectLst/>
              <a:latin typeface="+mn-ea"/>
              <a:ea typeface="+mn-ea"/>
              <a:cs typeface="+mn-cs"/>
            </a:rPr>
            <a:t>が、決算額は令和５年度事業である子どもの成長応援臨時給付金の実施に伴い増加した。</a:t>
          </a:r>
          <a:endParaRPr kumimoji="1" lang="en-US" altLang="ja-JP" sz="1050">
            <a:solidFill>
              <a:schemeClr val="dk1"/>
            </a:solidFill>
            <a:effectLst/>
            <a:latin typeface="+mn-ea"/>
            <a:ea typeface="+mn-ea"/>
            <a:cs typeface="+mn-cs"/>
          </a:endParaRPr>
        </a:p>
        <a:p>
          <a:r>
            <a:rPr kumimoji="1" lang="ja-JP" altLang="ja-JP" sz="1050">
              <a:solidFill>
                <a:schemeClr val="dk1"/>
              </a:solidFill>
              <a:effectLst/>
              <a:latin typeface="+mn-ea"/>
              <a:ea typeface="+mn-ea"/>
              <a:cs typeface="+mn-cs"/>
            </a:rPr>
            <a:t>　</a:t>
          </a:r>
          <a:r>
            <a:rPr kumimoji="1" lang="ja-JP" altLang="en-US" sz="1050">
              <a:solidFill>
                <a:schemeClr val="dk1"/>
              </a:solidFill>
              <a:effectLst/>
              <a:latin typeface="+mn-ea"/>
              <a:ea typeface="+mn-ea"/>
              <a:cs typeface="+mn-cs"/>
            </a:rPr>
            <a:t>一部事務組合への負担金については、白井市の補助費の大きな割合を占めており、</a:t>
          </a:r>
          <a:r>
            <a:rPr kumimoji="1" lang="ja-JP" altLang="ja-JP" sz="1050">
              <a:solidFill>
                <a:schemeClr val="dk1"/>
              </a:solidFill>
              <a:effectLst/>
              <a:latin typeface="+mn-ea"/>
              <a:ea typeface="+mn-ea"/>
              <a:cs typeface="+mn-cs"/>
            </a:rPr>
            <a:t>今後一部事務組合の施設老朽化に伴う大規模改修事業</a:t>
          </a:r>
          <a:r>
            <a:rPr kumimoji="1" lang="ja-JP" altLang="en-US" sz="1050">
              <a:solidFill>
                <a:schemeClr val="dk1"/>
              </a:solidFill>
              <a:effectLst/>
              <a:latin typeface="+mn-ea"/>
              <a:ea typeface="+mn-ea"/>
              <a:cs typeface="+mn-cs"/>
            </a:rPr>
            <a:t>に伴う</a:t>
          </a:r>
          <a:r>
            <a:rPr kumimoji="1" lang="ja-JP" altLang="ja-JP" sz="1050">
              <a:solidFill>
                <a:schemeClr val="dk1"/>
              </a:solidFill>
              <a:effectLst/>
              <a:latin typeface="+mn-ea"/>
              <a:ea typeface="+mn-ea"/>
              <a:cs typeface="+mn-cs"/>
            </a:rPr>
            <a:t>負担金の</a:t>
          </a:r>
          <a:r>
            <a:rPr kumimoji="1" lang="ja-JP" altLang="en-US" sz="1050">
              <a:solidFill>
                <a:schemeClr val="dk1"/>
              </a:solidFill>
              <a:effectLst/>
              <a:latin typeface="+mn-ea"/>
              <a:ea typeface="+mn-ea"/>
              <a:cs typeface="+mn-cs"/>
            </a:rPr>
            <a:t>増</a:t>
          </a:r>
          <a:r>
            <a:rPr kumimoji="1" lang="ja-JP" altLang="ja-JP" sz="1050">
              <a:solidFill>
                <a:schemeClr val="dk1"/>
              </a:solidFill>
              <a:effectLst/>
              <a:latin typeface="+mn-ea"/>
              <a:ea typeface="+mn-ea"/>
              <a:cs typeface="+mn-cs"/>
            </a:rPr>
            <a:t>が見込まれる</a:t>
          </a:r>
          <a:r>
            <a:rPr kumimoji="1" lang="ja-JP" altLang="en-US" sz="1050">
              <a:solidFill>
                <a:schemeClr val="dk1"/>
              </a:solidFill>
              <a:effectLst/>
              <a:latin typeface="+mn-ea"/>
              <a:ea typeface="+mn-ea"/>
              <a:cs typeface="+mn-cs"/>
            </a:rPr>
            <a:t>ことから</a:t>
          </a:r>
          <a:r>
            <a:rPr kumimoji="1" lang="ja-JP" altLang="ja-JP" sz="1050">
              <a:solidFill>
                <a:schemeClr val="dk1"/>
              </a:solidFill>
              <a:effectLst/>
              <a:latin typeface="+mn-ea"/>
              <a:ea typeface="+mn-ea"/>
              <a:cs typeface="+mn-cs"/>
            </a:rPr>
            <a:t>、組合事業についても効率的に事業を行い</a:t>
          </a:r>
          <a:r>
            <a:rPr kumimoji="1" lang="ja-JP" altLang="en-US" sz="1050">
              <a:solidFill>
                <a:schemeClr val="dk1"/>
              </a:solidFill>
              <a:effectLst/>
              <a:latin typeface="+mn-ea"/>
              <a:ea typeface="+mn-ea"/>
              <a:cs typeface="+mn-cs"/>
            </a:rPr>
            <a:t>、</a:t>
          </a:r>
          <a:r>
            <a:rPr kumimoji="1" lang="ja-JP" altLang="ja-JP" sz="1050">
              <a:solidFill>
                <a:schemeClr val="dk1"/>
              </a:solidFill>
              <a:effectLst/>
              <a:latin typeface="+mn-ea"/>
              <a:ea typeface="+mn-ea"/>
              <a:cs typeface="+mn-cs"/>
            </a:rPr>
            <a:t>経費の削減に努めるよう働きかける必要がある。</a:t>
          </a:r>
          <a:endParaRPr lang="ja-JP" altLang="ja-JP" sz="1050">
            <a:effectLst/>
            <a:latin typeface="+mn-ea"/>
            <a:ea typeface="+mn-ea"/>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66040</xdr:rowOff>
    </xdr:from>
    <xdr:to>
      <xdr:col>82</xdr:col>
      <xdr:colOff>107950</xdr:colOff>
      <xdr:row>42</xdr:row>
      <xdr:rowOff>35560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9534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7637</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720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35560</xdr:rowOff>
    </xdr:from>
    <xdr:to>
      <xdr:col>82</xdr:col>
      <xdr:colOff>196850</xdr:colOff>
      <xdr:row>42</xdr:row>
      <xdr:rowOff>35560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723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152417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38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66040</xdr:rowOff>
    </xdr:from>
    <xdr:to>
      <xdr:col>82</xdr:col>
      <xdr:colOff>196850</xdr:colOff>
      <xdr:row>34</xdr:row>
      <xdr:rowOff>66040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95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73660</xdr:rowOff>
    </xdr:from>
    <xdr:to>
      <xdr:col>82</xdr:col>
      <xdr:colOff>107950</xdr:colOff>
      <xdr:row>40</xdr:row>
      <xdr:rowOff>81280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9316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47007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390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30480</xdr:rowOff>
    </xdr:from>
    <xdr:to>
      <xdr:col>82</xdr:col>
      <xdr:colOff>158750</xdr:colOff>
      <xdr:row>38</xdr:row>
      <xdr:rowOff>132080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5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146050</xdr:rowOff>
    </xdr:from>
    <xdr:to>
      <xdr:col>78</xdr:col>
      <xdr:colOff>69850</xdr:colOff>
      <xdr:row>40</xdr:row>
      <xdr:rowOff>81280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8326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38</xdr:row>
      <xdr:rowOff>22860</xdr:rowOff>
    </xdr:from>
    <xdr:to>
      <xdr:col>78</xdr:col>
      <xdr:colOff>120650</xdr:colOff>
      <xdr:row>38</xdr:row>
      <xdr:rowOff>124460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53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134637</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06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146050</xdr:rowOff>
    </xdr:from>
    <xdr:to>
      <xdr:col>73</xdr:col>
      <xdr:colOff>180975</xdr:colOff>
      <xdr:row>40</xdr:row>
      <xdr:rowOff>96520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8326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38</xdr:row>
      <xdr:rowOff>7620</xdr:rowOff>
    </xdr:from>
    <xdr:to>
      <xdr:col>74</xdr:col>
      <xdr:colOff>31750</xdr:colOff>
      <xdr:row>38</xdr:row>
      <xdr:rowOff>109220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52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119397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29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40</xdr:row>
      <xdr:rowOff>81280</xdr:rowOff>
    </xdr:from>
    <xdr:to>
      <xdr:col>69</xdr:col>
      <xdr:colOff>92075</xdr:colOff>
      <xdr:row>40</xdr:row>
      <xdr:rowOff>96520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69392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38</xdr:row>
      <xdr:rowOff>83820</xdr:rowOff>
    </xdr:from>
    <xdr:to>
      <xdr:col>69</xdr:col>
      <xdr:colOff>142875</xdr:colOff>
      <xdr:row>39</xdr:row>
      <xdr:rowOff>13970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59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24147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6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60960</xdr:rowOff>
    </xdr:from>
    <xdr:to>
      <xdr:col>65</xdr:col>
      <xdr:colOff>53975</xdr:colOff>
      <xdr:row>38</xdr:row>
      <xdr:rowOff>162560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57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1287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4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22860</xdr:rowOff>
    </xdr:from>
    <xdr:to>
      <xdr:col>82</xdr:col>
      <xdr:colOff>158750</xdr:colOff>
      <xdr:row>40</xdr:row>
      <xdr:rowOff>124460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88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166387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85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30480</xdr:rowOff>
    </xdr:from>
    <xdr:to>
      <xdr:col>78</xdr:col>
      <xdr:colOff>120650</xdr:colOff>
      <xdr:row>40</xdr:row>
      <xdr:rowOff>132080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88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116857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97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95250</xdr:rowOff>
    </xdr:from>
    <xdr:to>
      <xdr:col>74</xdr:col>
      <xdr:colOff>31750</xdr:colOff>
      <xdr:row>40</xdr:row>
      <xdr:rowOff>25400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86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40</xdr:row>
      <xdr:rowOff>45720</xdr:rowOff>
    </xdr:from>
    <xdr:to>
      <xdr:col>69</xdr:col>
      <xdr:colOff>142875</xdr:colOff>
      <xdr:row>40</xdr:row>
      <xdr:rowOff>147320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90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132097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99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30480</xdr:rowOff>
    </xdr:from>
    <xdr:to>
      <xdr:col>65</xdr:col>
      <xdr:colOff>53975</xdr:colOff>
      <xdr:row>40</xdr:row>
      <xdr:rowOff>132080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88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116857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97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　公債費が占める割合は、令和</a:t>
          </a:r>
          <a:r>
            <a:rPr kumimoji="1" lang="ja-JP" altLang="en-US" sz="1050">
              <a:solidFill>
                <a:schemeClr val="dk1"/>
              </a:solidFill>
              <a:effectLst/>
              <a:latin typeface="+mn-lt"/>
              <a:ea typeface="+mn-ea"/>
              <a:cs typeface="+mn-cs"/>
            </a:rPr>
            <a:t>４</a:t>
          </a:r>
          <a:r>
            <a:rPr kumimoji="1" lang="ja-JP" altLang="ja-JP" sz="1050">
              <a:solidFill>
                <a:schemeClr val="dk1"/>
              </a:solidFill>
              <a:effectLst/>
              <a:latin typeface="+mn-lt"/>
              <a:ea typeface="+mn-ea"/>
              <a:cs typeface="+mn-cs"/>
            </a:rPr>
            <a:t>年度から</a:t>
          </a:r>
          <a:r>
            <a:rPr kumimoji="1" lang="ja-JP" altLang="en-US" sz="1050">
              <a:solidFill>
                <a:schemeClr val="dk1"/>
              </a:solidFill>
              <a:effectLst/>
              <a:latin typeface="+mn-lt"/>
              <a:ea typeface="+mn-ea"/>
              <a:cs typeface="+mn-cs"/>
            </a:rPr>
            <a:t>０．６</a:t>
          </a:r>
          <a:r>
            <a:rPr kumimoji="1" lang="ja-JP" altLang="ja-JP" sz="1050">
              <a:solidFill>
                <a:schemeClr val="dk1"/>
              </a:solidFill>
              <a:effectLst/>
              <a:latin typeface="+mn-lt"/>
              <a:ea typeface="+mn-ea"/>
              <a:cs typeface="+mn-cs"/>
            </a:rPr>
            <a:t>ポイント</a:t>
          </a:r>
          <a:r>
            <a:rPr kumimoji="1" lang="ja-JP" altLang="en-US" sz="1050">
              <a:solidFill>
                <a:schemeClr val="dk1"/>
              </a:solidFill>
              <a:effectLst/>
              <a:latin typeface="+mn-lt"/>
              <a:ea typeface="+mn-ea"/>
              <a:cs typeface="+mn-cs"/>
            </a:rPr>
            <a:t>減少</a:t>
          </a:r>
          <a:r>
            <a:rPr kumimoji="1" lang="ja-JP" altLang="ja-JP" sz="1050">
              <a:solidFill>
                <a:schemeClr val="dk1"/>
              </a:solidFill>
              <a:effectLst/>
              <a:latin typeface="+mn-lt"/>
              <a:ea typeface="+mn-ea"/>
              <a:cs typeface="+mn-cs"/>
            </a:rPr>
            <a:t>し、類似団体</a:t>
          </a:r>
          <a:r>
            <a:rPr kumimoji="1" lang="ja-JP" altLang="en-US" sz="1050">
              <a:solidFill>
                <a:schemeClr val="dk1"/>
              </a:solidFill>
              <a:effectLst/>
              <a:latin typeface="+mn-lt"/>
              <a:ea typeface="+mn-ea"/>
              <a:cs typeface="+mn-cs"/>
            </a:rPr>
            <a:t>平均とほぼ同数値となった</a:t>
          </a:r>
          <a:r>
            <a:rPr kumimoji="1" lang="ja-JP" altLang="ja-JP"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決算額についても減少しており、主な要因は千葉ニュータウン整備事業として平成２４年度に借り入れた地方債の償還が令和４年度で終了したことに</a:t>
          </a:r>
          <a:r>
            <a:rPr kumimoji="1" lang="ja-JP" altLang="ja-JP" sz="1050">
              <a:solidFill>
                <a:schemeClr val="dk1"/>
              </a:solidFill>
              <a:effectLst/>
              <a:latin typeface="+mn-lt"/>
              <a:ea typeface="+mn-ea"/>
              <a:cs typeface="+mn-cs"/>
            </a:rPr>
            <a:t>よる</a:t>
          </a:r>
          <a:r>
            <a:rPr kumimoji="1" lang="ja-JP" altLang="en-US" sz="1050">
              <a:solidFill>
                <a:schemeClr val="dk1"/>
              </a:solidFill>
              <a:effectLst/>
              <a:latin typeface="+mn-lt"/>
              <a:ea typeface="+mn-ea"/>
              <a:cs typeface="+mn-cs"/>
            </a:rPr>
            <a:t>減など</a:t>
          </a:r>
          <a:r>
            <a:rPr kumimoji="1" lang="ja-JP" altLang="ja-JP" sz="1050">
              <a:solidFill>
                <a:schemeClr val="dk1"/>
              </a:solidFill>
              <a:effectLst/>
              <a:latin typeface="+mn-lt"/>
              <a:ea typeface="+mn-ea"/>
              <a:cs typeface="+mn-cs"/>
            </a:rPr>
            <a:t>である。</a:t>
          </a:r>
          <a:endParaRPr lang="ja-JP" altLang="ja-JP" sz="1050">
            <a:effectLst/>
          </a:endParaRPr>
        </a:p>
        <a:p>
          <a:r>
            <a:rPr kumimoji="1" lang="ja-JP" altLang="ja-JP" sz="1050">
              <a:solidFill>
                <a:schemeClr val="dk1"/>
              </a:solidFill>
              <a:effectLst/>
              <a:latin typeface="+mn-lt"/>
              <a:ea typeface="+mn-ea"/>
              <a:cs typeface="+mn-cs"/>
            </a:rPr>
            <a:t>　今後は、一部事務組合が老朽化施設の改修を予定しており、地方債借入に伴う公債費の増加が見込まれることから、将来負担を抑制するため、普通建設事業の実施にあたっては、慎重な見極めが必要である。</a:t>
          </a:r>
          <a:endParaRPr lang="ja-JP" altLang="ja-JP" sz="105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142240</xdr:rowOff>
    </xdr:from>
    <xdr:to>
      <xdr:col>24</xdr:col>
      <xdr:colOff>25400</xdr:colOff>
      <xdr:row>81</xdr:row>
      <xdr:rowOff>1270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8664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144797</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60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1270</xdr:rowOff>
    </xdr:from>
    <xdr:to>
      <xdr:col>24</xdr:col>
      <xdr:colOff>114300</xdr:colOff>
      <xdr:row>81</xdr:row>
      <xdr:rowOff>1270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8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57167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3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142240</xdr:rowOff>
    </xdr:from>
    <xdr:to>
      <xdr:col>24</xdr:col>
      <xdr:colOff>114300</xdr:colOff>
      <xdr:row>72</xdr:row>
      <xdr:rowOff>142240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86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157480</xdr:rowOff>
    </xdr:from>
    <xdr:to>
      <xdr:col>24</xdr:col>
      <xdr:colOff>25400</xdr:colOff>
      <xdr:row>77</xdr:row>
      <xdr:rowOff>31750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1876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111761</xdr:rowOff>
    </xdr:from>
    <xdr:to>
      <xdr:col>19</xdr:col>
      <xdr:colOff>187325</xdr:colOff>
      <xdr:row>77</xdr:row>
      <xdr:rowOff>31750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141961"/>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137161</xdr:rowOff>
    </xdr:from>
    <xdr:to>
      <xdr:col>20</xdr:col>
      <xdr:colOff>38100</xdr:colOff>
      <xdr:row>77</xdr:row>
      <xdr:rowOff>67311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77487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111761</xdr:rowOff>
    </xdr:from>
    <xdr:to>
      <xdr:col>15</xdr:col>
      <xdr:colOff>98425</xdr:colOff>
      <xdr:row>77</xdr:row>
      <xdr:rowOff>24130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141961"/>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106680</xdr:rowOff>
    </xdr:from>
    <xdr:to>
      <xdr:col>15</xdr:col>
      <xdr:colOff>149225</xdr:colOff>
      <xdr:row>77</xdr:row>
      <xdr:rowOff>36830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21607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24130</xdr:rowOff>
    </xdr:from>
    <xdr:to>
      <xdr:col>11</xdr:col>
      <xdr:colOff>9525</xdr:colOff>
      <xdr:row>77</xdr:row>
      <xdr:rowOff>92711</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225780"/>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26670</xdr:rowOff>
    </xdr:from>
    <xdr:to>
      <xdr:col>11</xdr:col>
      <xdr:colOff>60325</xdr:colOff>
      <xdr:row>77</xdr:row>
      <xdr:rowOff>128270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113047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138447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106680</xdr:rowOff>
    </xdr:from>
    <xdr:to>
      <xdr:col>24</xdr:col>
      <xdr:colOff>76200</xdr:colOff>
      <xdr:row>77</xdr:row>
      <xdr:rowOff>36830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123207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152400</xdr:rowOff>
    </xdr:from>
    <xdr:to>
      <xdr:col>20</xdr:col>
      <xdr:colOff>38100</xdr:colOff>
      <xdr:row>77</xdr:row>
      <xdr:rowOff>82550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67327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26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60961</xdr:rowOff>
    </xdr:from>
    <xdr:to>
      <xdr:col>15</xdr:col>
      <xdr:colOff>149225</xdr:colOff>
      <xdr:row>76</xdr:row>
      <xdr:rowOff>162561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1287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144780</xdr:rowOff>
    </xdr:from>
    <xdr:to>
      <xdr:col>11</xdr:col>
      <xdr:colOff>60325</xdr:colOff>
      <xdr:row>77</xdr:row>
      <xdr:rowOff>74930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128288</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公債費以外の占める割合は、令和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年度から</a:t>
          </a:r>
          <a:r>
            <a:rPr kumimoji="1" lang="ja-JP" altLang="en-US" sz="1100">
              <a:solidFill>
                <a:schemeClr val="dk1"/>
              </a:solidFill>
              <a:effectLst/>
              <a:latin typeface="+mn-lt"/>
              <a:ea typeface="+mn-ea"/>
              <a:cs typeface="+mn-cs"/>
            </a:rPr>
            <a:t>０．４</a:t>
          </a:r>
          <a:r>
            <a:rPr kumimoji="1" lang="ja-JP" altLang="ja-JP" sz="1100">
              <a:solidFill>
                <a:schemeClr val="dk1"/>
              </a:solidFill>
              <a:effectLst/>
              <a:latin typeface="+mn-lt"/>
              <a:ea typeface="+mn-ea"/>
              <a:cs typeface="+mn-cs"/>
            </a:rPr>
            <a:t>ポイント増加し</a:t>
          </a:r>
          <a:r>
            <a:rPr kumimoji="1" lang="ja-JP" altLang="en-US" sz="1100">
              <a:solidFill>
                <a:schemeClr val="dk1"/>
              </a:solidFill>
              <a:effectLst/>
              <a:latin typeface="+mn-lt"/>
              <a:ea typeface="+mn-ea"/>
              <a:cs typeface="+mn-cs"/>
            </a:rPr>
            <a:t>たが、前年度に引き続き、類似団体平均を下回った。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物件費や扶助費をはじめ、今後更なる経費の増加が見込まれることから、効率的な事業の実施による歳出経費の削減を図るとともに、</a:t>
          </a:r>
          <a:r>
            <a:rPr kumimoji="1" lang="ja-JP" altLang="ja-JP" sz="1100">
              <a:solidFill>
                <a:schemeClr val="dk1"/>
              </a:solidFill>
              <a:effectLst/>
              <a:latin typeface="+mn-lt"/>
              <a:ea typeface="+mn-ea"/>
              <a:cs typeface="+mn-cs"/>
            </a:rPr>
            <a:t>市税徴収</a:t>
          </a:r>
          <a:r>
            <a:rPr kumimoji="1" lang="ja-JP" altLang="en-US" sz="1100">
              <a:solidFill>
                <a:schemeClr val="dk1"/>
              </a:solidFill>
              <a:effectLst/>
              <a:latin typeface="+mn-lt"/>
              <a:ea typeface="+mn-ea"/>
              <a:cs typeface="+mn-cs"/>
            </a:rPr>
            <a:t>の強化</a:t>
          </a:r>
          <a:r>
            <a:rPr kumimoji="1" lang="ja-JP" altLang="ja-JP" sz="1100">
              <a:solidFill>
                <a:schemeClr val="dk1"/>
              </a:solidFill>
              <a:effectLst/>
              <a:latin typeface="+mn-lt"/>
              <a:ea typeface="+mn-ea"/>
              <a:cs typeface="+mn-cs"/>
            </a:rPr>
            <a:t>や受益者負担の見直しを図る</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自主財源確保に向けた取り組みを行</a:t>
          </a:r>
          <a:r>
            <a:rPr kumimoji="1" lang="ja-JP" altLang="en-US" sz="1100">
              <a:solidFill>
                <a:schemeClr val="dk1"/>
              </a:solidFill>
              <a:effectLst/>
              <a:latin typeface="+mn-lt"/>
              <a:ea typeface="+mn-ea"/>
              <a:cs typeface="+mn-cs"/>
            </a:rPr>
            <a:t>うことで</a:t>
          </a:r>
          <a:r>
            <a:rPr kumimoji="1" lang="ja-JP" altLang="ja-JP" sz="1100">
              <a:solidFill>
                <a:schemeClr val="dk1"/>
              </a:solidFill>
              <a:effectLst/>
              <a:latin typeface="+mn-lt"/>
              <a:ea typeface="+mn-ea"/>
              <a:cs typeface="+mn-cs"/>
            </a:rPr>
            <a:t>対応していく必要がある。</a:t>
          </a:r>
          <a:endParaRPr lang="ja-JP" altLang="ja-JP" sz="11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98425</xdr:rowOff>
    </xdr:from>
    <xdr:to>
      <xdr:col>82</xdr:col>
      <xdr:colOff>107950</xdr:colOff>
      <xdr:row>80</xdr:row>
      <xdr:rowOff>149861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614275"/>
          <a:ext cx="0" cy="125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121938</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149861</xdr:rowOff>
    </xdr:from>
    <xdr:to>
      <xdr:col>82</xdr:col>
      <xdr:colOff>196850</xdr:colOff>
      <xdr:row>80</xdr:row>
      <xdr:rowOff>149861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13352</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357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98425</xdr:rowOff>
    </xdr:from>
    <xdr:to>
      <xdr:col>82</xdr:col>
      <xdr:colOff>196850</xdr:colOff>
      <xdr:row>73</xdr:row>
      <xdr:rowOff>98425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614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138430</xdr:rowOff>
    </xdr:from>
    <xdr:to>
      <xdr:col>82</xdr:col>
      <xdr:colOff>107950</xdr:colOff>
      <xdr:row>75</xdr:row>
      <xdr:rowOff>161289</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29971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64135</xdr:rowOff>
    </xdr:from>
    <xdr:to>
      <xdr:col>78</xdr:col>
      <xdr:colOff>69850</xdr:colOff>
      <xdr:row>75</xdr:row>
      <xdr:rowOff>138430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2751435"/>
          <a:ext cx="889000" cy="24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151147</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3181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64135</xdr:rowOff>
    </xdr:from>
    <xdr:to>
      <xdr:col>73</xdr:col>
      <xdr:colOff>180975</xdr:colOff>
      <xdr:row>76</xdr:row>
      <xdr:rowOff>46989</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893800" y="12751435"/>
          <a:ext cx="889000" cy="32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53340</xdr:rowOff>
    </xdr:from>
    <xdr:to>
      <xdr:col>74</xdr:col>
      <xdr:colOff>31750</xdr:colOff>
      <xdr:row>75</xdr:row>
      <xdr:rowOff>154939</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9120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139716</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998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46989</xdr:rowOff>
    </xdr:from>
    <xdr:to>
      <xdr:col>69</xdr:col>
      <xdr:colOff>92075</xdr:colOff>
      <xdr:row>77</xdr:row>
      <xdr:rowOff>12700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3077189"/>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99061</xdr:rowOff>
    </xdr:from>
    <xdr:to>
      <xdr:col>69</xdr:col>
      <xdr:colOff>142875</xdr:colOff>
      <xdr:row>77</xdr:row>
      <xdr:rowOff>29211</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13988</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121920</xdr:rowOff>
    </xdr:from>
    <xdr:to>
      <xdr:col>65</xdr:col>
      <xdr:colOff>53975</xdr:colOff>
      <xdr:row>77</xdr:row>
      <xdr:rowOff>52070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62247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110490</xdr:rowOff>
    </xdr:from>
    <xdr:to>
      <xdr:col>82</xdr:col>
      <xdr:colOff>158750</xdr:colOff>
      <xdr:row>76</xdr:row>
      <xdr:rowOff>40639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127017</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87630</xdr:rowOff>
    </xdr:from>
    <xdr:to>
      <xdr:col>78</xdr:col>
      <xdr:colOff>120650</xdr:colOff>
      <xdr:row>76</xdr:row>
      <xdr:rowOff>17780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27957</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71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13335</xdr:rowOff>
    </xdr:from>
    <xdr:to>
      <xdr:col>74</xdr:col>
      <xdr:colOff>31750</xdr:colOff>
      <xdr:row>74</xdr:row>
      <xdr:rowOff>114935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70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125112</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469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167639</xdr:rowOff>
    </xdr:from>
    <xdr:to>
      <xdr:col>69</xdr:col>
      <xdr:colOff>142875</xdr:colOff>
      <xdr:row>76</xdr:row>
      <xdr:rowOff>97789</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107967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795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48277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千葉県白井市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15837</xdr:rowOff>
    </xdr:from>
    <xdr:to>
      <xdr:col>29</xdr:col>
      <xdr:colOff>127000</xdr:colOff>
      <xdr:row>18</xdr:row>
      <xdr:rowOff>138747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49412"/>
          <a:ext cx="0" cy="132306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110824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4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138747</xdr:rowOff>
    </xdr:from>
    <xdr:to>
      <xdr:col>30</xdr:col>
      <xdr:colOff>25400</xdr:colOff>
      <xdr:row>18</xdr:row>
      <xdr:rowOff>138747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2724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102214</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2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15837</xdr:rowOff>
    </xdr:from>
    <xdr:to>
      <xdr:col>30</xdr:col>
      <xdr:colOff>25400</xdr:colOff>
      <xdr:row>11</xdr:row>
      <xdr:rowOff>15837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494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64148</xdr:rowOff>
    </xdr:from>
    <xdr:to>
      <xdr:col>29</xdr:col>
      <xdr:colOff>127000</xdr:colOff>
      <xdr:row>17</xdr:row>
      <xdr:rowOff>70295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26423"/>
          <a:ext cx="647700" cy="61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157535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769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141008</xdr:rowOff>
    </xdr:from>
    <xdr:to>
      <xdr:col>29</xdr:col>
      <xdr:colOff>177800</xdr:colOff>
      <xdr:row>17</xdr:row>
      <xdr:rowOff>71158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65646</xdr:rowOff>
    </xdr:from>
    <xdr:to>
      <xdr:col>26</xdr:col>
      <xdr:colOff>50800</xdr:colOff>
      <xdr:row>17</xdr:row>
      <xdr:rowOff>70295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027921"/>
          <a:ext cx="698500" cy="46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170942</xdr:rowOff>
    </xdr:from>
    <xdr:to>
      <xdr:col>26</xdr:col>
      <xdr:colOff>101600</xdr:colOff>
      <xdr:row>17</xdr:row>
      <xdr:rowOff>101092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61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111269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30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52019</xdr:rowOff>
    </xdr:from>
    <xdr:to>
      <xdr:col>22</xdr:col>
      <xdr:colOff>114300</xdr:colOff>
      <xdr:row>17</xdr:row>
      <xdr:rowOff>65646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014294"/>
          <a:ext cx="698500" cy="136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1714</xdr:rowOff>
    </xdr:from>
    <xdr:to>
      <xdr:col>22</xdr:col>
      <xdr:colOff>165100</xdr:colOff>
      <xdr:row>17</xdr:row>
      <xdr:rowOff>103314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639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113491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32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52019</xdr:rowOff>
    </xdr:from>
    <xdr:to>
      <xdr:col>18</xdr:col>
      <xdr:colOff>177800</xdr:colOff>
      <xdr:row>17</xdr:row>
      <xdr:rowOff>91123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14294"/>
          <a:ext cx="698500" cy="391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20345</xdr:rowOff>
    </xdr:from>
    <xdr:to>
      <xdr:col>19</xdr:col>
      <xdr:colOff>38100</xdr:colOff>
      <xdr:row>17</xdr:row>
      <xdr:rowOff>121945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8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106722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6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42647</xdr:rowOff>
    </xdr:from>
    <xdr:to>
      <xdr:col>15</xdr:col>
      <xdr:colOff>101600</xdr:colOff>
      <xdr:row>17</xdr:row>
      <xdr:rowOff>144247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049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129024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91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13348</xdr:rowOff>
    </xdr:from>
    <xdr:to>
      <xdr:col>29</xdr:col>
      <xdr:colOff>177800</xdr:colOff>
      <xdr:row>17</xdr:row>
      <xdr:rowOff>114948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756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156875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47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19495</xdr:rowOff>
    </xdr:from>
    <xdr:to>
      <xdr:col>26</xdr:col>
      <xdr:colOff>101600</xdr:colOff>
      <xdr:row>17</xdr:row>
      <xdr:rowOff>121095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817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105872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68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14846</xdr:rowOff>
    </xdr:from>
    <xdr:to>
      <xdr:col>22</xdr:col>
      <xdr:colOff>165100</xdr:colOff>
      <xdr:row>17</xdr:row>
      <xdr:rowOff>116446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771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101223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63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1219</xdr:rowOff>
    </xdr:from>
    <xdr:to>
      <xdr:col>19</xdr:col>
      <xdr:colOff>38100</xdr:colOff>
      <xdr:row>17</xdr:row>
      <xdr:rowOff>102819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634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112996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32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40323</xdr:rowOff>
    </xdr:from>
    <xdr:to>
      <xdr:col>15</xdr:col>
      <xdr:colOff>101600</xdr:colOff>
      <xdr:row>17</xdr:row>
      <xdr:rowOff>141923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025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152100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71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32</xdr:row>
      <xdr:rowOff>165078</xdr:rowOff>
    </xdr:from>
    <xdr:to>
      <xdr:col>29</xdr:col>
      <xdr:colOff>127000</xdr:colOff>
      <xdr:row>38</xdr:row>
      <xdr:rowOff>2282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18178"/>
          <a:ext cx="0" cy="155170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317259</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41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2282</xdr:rowOff>
    </xdr:from>
    <xdr:to>
      <xdr:col>30</xdr:col>
      <xdr:colOff>25400</xdr:colOff>
      <xdr:row>38</xdr:row>
      <xdr:rowOff>2282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698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251455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61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32</xdr:row>
      <xdr:rowOff>165078</xdr:rowOff>
    </xdr:from>
    <xdr:to>
      <xdr:col>30</xdr:col>
      <xdr:colOff>25400</xdr:colOff>
      <xdr:row>32</xdr:row>
      <xdr:rowOff>165078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181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333687</xdr:rowOff>
    </xdr:from>
    <xdr:to>
      <xdr:col>29</xdr:col>
      <xdr:colOff>127000</xdr:colOff>
      <xdr:row>36</xdr:row>
      <xdr:rowOff>43692</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944037"/>
          <a:ext cx="647700" cy="529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70553</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09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225476</xdr:rowOff>
    </xdr:from>
    <xdr:to>
      <xdr:col>29</xdr:col>
      <xdr:colOff>177800</xdr:colOff>
      <xdr:row>35</xdr:row>
      <xdr:rowOff>327076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43692</xdr:rowOff>
    </xdr:from>
    <xdr:to>
      <xdr:col>26</xdr:col>
      <xdr:colOff>50800</xdr:colOff>
      <xdr:row>36</xdr:row>
      <xdr:rowOff>61294</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96942"/>
          <a:ext cx="698500" cy="176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219859</xdr:rowOff>
    </xdr:from>
    <xdr:to>
      <xdr:col>26</xdr:col>
      <xdr:colOff>101600</xdr:colOff>
      <xdr:row>35</xdr:row>
      <xdr:rowOff>321459</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331636</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990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52901</xdr:rowOff>
    </xdr:from>
    <xdr:to>
      <xdr:col>22</xdr:col>
      <xdr:colOff>114300</xdr:colOff>
      <xdr:row>36</xdr:row>
      <xdr:rowOff>61294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7006151"/>
          <a:ext cx="698500" cy="83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234000</xdr:rowOff>
    </xdr:from>
    <xdr:to>
      <xdr:col>22</xdr:col>
      <xdr:colOff>165100</xdr:colOff>
      <xdr:row>35</xdr:row>
      <xdr:rowOff>335600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52901</xdr:rowOff>
    </xdr:from>
    <xdr:to>
      <xdr:col>18</xdr:col>
      <xdr:colOff>177800</xdr:colOff>
      <xdr:row>36</xdr:row>
      <xdr:rowOff>113415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006151"/>
          <a:ext cx="698500" cy="605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238768</xdr:rowOff>
    </xdr:from>
    <xdr:to>
      <xdr:col>19</xdr:col>
      <xdr:colOff>38100</xdr:colOff>
      <xdr:row>35</xdr:row>
      <xdr:rowOff>340368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7645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247650</xdr:rowOff>
    </xdr:from>
    <xdr:to>
      <xdr:col>15</xdr:col>
      <xdr:colOff>101600</xdr:colOff>
      <xdr:row>36</xdr:row>
      <xdr:rowOff>6350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580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2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282887</xdr:rowOff>
    </xdr:from>
    <xdr:to>
      <xdr:col>29</xdr:col>
      <xdr:colOff>177800</xdr:colOff>
      <xdr:row>36</xdr:row>
      <xdr:rowOff>41587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932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254964</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65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335792</xdr:rowOff>
    </xdr:from>
    <xdr:to>
      <xdr:col>26</xdr:col>
      <xdr:colOff>101600</xdr:colOff>
      <xdr:row>36</xdr:row>
      <xdr:rowOff>94492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461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79269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0325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10494</xdr:rowOff>
    </xdr:from>
    <xdr:to>
      <xdr:col>22</xdr:col>
      <xdr:colOff>165100</xdr:colOff>
      <xdr:row>36</xdr:row>
      <xdr:rowOff>112094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637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96871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5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2101</xdr:rowOff>
    </xdr:from>
    <xdr:to>
      <xdr:col>19</xdr:col>
      <xdr:colOff>38100</xdr:colOff>
      <xdr:row>36</xdr:row>
      <xdr:rowOff>103701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553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88478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41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62615</xdr:rowOff>
    </xdr:from>
    <xdr:to>
      <xdr:col>15</xdr:col>
      <xdr:colOff>101600</xdr:colOff>
      <xdr:row>36</xdr:row>
      <xdr:rowOff>164215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158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148992</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02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千葉県白井市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62,603
60,910
35.48
24,311,824
23,289,859
819,878
12,984,426
20,319,669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44.2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36487</xdr:rowOff>
    </xdr:from>
    <xdr:to>
      <xdr:col>24</xdr:col>
      <xdr:colOff>62865</xdr:colOff>
      <xdr:row>38</xdr:row>
      <xdr:rowOff>115412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79987"/>
          <a:ext cx="1270" cy="145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119239</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34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115412</xdr:rowOff>
    </xdr:from>
    <xdr:to>
      <xdr:col>24</xdr:col>
      <xdr:colOff>152400</xdr:colOff>
      <xdr:row>38</xdr:row>
      <xdr:rowOff>115412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3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154614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55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36487</xdr:rowOff>
    </xdr:from>
    <xdr:to>
      <xdr:col>24</xdr:col>
      <xdr:colOff>152400</xdr:colOff>
      <xdr:row>30</xdr:row>
      <xdr:rowOff>36487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79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9436</xdr:rowOff>
    </xdr:from>
    <xdr:to>
      <xdr:col>24</xdr:col>
      <xdr:colOff>63500</xdr:colOff>
      <xdr:row>38</xdr:row>
      <xdr:rowOff>13608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524536"/>
          <a:ext cx="838200" cy="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26319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270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3442</xdr:rowOff>
    </xdr:from>
    <xdr:to>
      <xdr:col>24</xdr:col>
      <xdr:colOff>114300</xdr:colOff>
      <xdr:row>36</xdr:row>
      <xdr:rowOff>105042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7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9646</xdr:rowOff>
    </xdr:from>
    <xdr:to>
      <xdr:col>19</xdr:col>
      <xdr:colOff>177800</xdr:colOff>
      <xdr:row>38</xdr:row>
      <xdr:rowOff>13608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524746"/>
          <a:ext cx="889000" cy="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25730</xdr:rowOff>
    </xdr:from>
    <xdr:to>
      <xdr:col>20</xdr:col>
      <xdr:colOff>38100</xdr:colOff>
      <xdr:row>36</xdr:row>
      <xdr:rowOff>127330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143857</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973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165741</xdr:rowOff>
    </xdr:from>
    <xdr:to>
      <xdr:col>15</xdr:col>
      <xdr:colOff>50800</xdr:colOff>
      <xdr:row>38</xdr:row>
      <xdr:rowOff>9646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509391"/>
          <a:ext cx="889000" cy="1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31274</xdr:rowOff>
    </xdr:from>
    <xdr:to>
      <xdr:col>15</xdr:col>
      <xdr:colOff>101600</xdr:colOff>
      <xdr:row>36</xdr:row>
      <xdr:rowOff>132874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03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149401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97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165741</xdr:rowOff>
    </xdr:from>
    <xdr:to>
      <xdr:col>10</xdr:col>
      <xdr:colOff>114300</xdr:colOff>
      <xdr:row>38</xdr:row>
      <xdr:rowOff>115659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09391"/>
          <a:ext cx="889000" cy="121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63868</xdr:rowOff>
    </xdr:from>
    <xdr:to>
      <xdr:col>10</xdr:col>
      <xdr:colOff>165100</xdr:colOff>
      <xdr:row>36</xdr:row>
      <xdr:rowOff>165468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10545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11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169786</xdr:rowOff>
    </xdr:from>
    <xdr:to>
      <xdr:col>6</xdr:col>
      <xdr:colOff>38100</xdr:colOff>
      <xdr:row>37</xdr:row>
      <xdr:rowOff>99936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4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116463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117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130086</xdr:rowOff>
    </xdr:from>
    <xdr:to>
      <xdr:col>24</xdr:col>
      <xdr:colOff>114300</xdr:colOff>
      <xdr:row>38</xdr:row>
      <xdr:rowOff>60237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7373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45013</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88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134258</xdr:rowOff>
    </xdr:from>
    <xdr:to>
      <xdr:col>20</xdr:col>
      <xdr:colOff>38100</xdr:colOff>
      <xdr:row>38</xdr:row>
      <xdr:rowOff>64408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7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55535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570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130296</xdr:rowOff>
    </xdr:from>
    <xdr:to>
      <xdr:col>15</xdr:col>
      <xdr:colOff>101600</xdr:colOff>
      <xdr:row>38</xdr:row>
      <xdr:rowOff>60446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73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51573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66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114941</xdr:rowOff>
    </xdr:from>
    <xdr:to>
      <xdr:col>10</xdr:col>
      <xdr:colOff>165100</xdr:colOff>
      <xdr:row>38</xdr:row>
      <xdr:rowOff>45092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5859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36218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55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64859</xdr:rowOff>
    </xdr:from>
    <xdr:to>
      <xdr:col>6</xdr:col>
      <xdr:colOff>38100</xdr:colOff>
      <xdr:row>38</xdr:row>
      <xdr:rowOff>166459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7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157586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72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26543</xdr:rowOff>
    </xdr:from>
    <xdr:to>
      <xdr:col>24</xdr:col>
      <xdr:colOff>62865</xdr:colOff>
      <xdr:row>58</xdr:row>
      <xdr:rowOff>53619</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9043"/>
          <a:ext cx="1270" cy="1398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57446</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0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53619</xdr:rowOff>
    </xdr:from>
    <xdr:to>
      <xdr:col>24</xdr:col>
      <xdr:colOff>152400</xdr:colOff>
      <xdr:row>58</xdr:row>
      <xdr:rowOff>53619</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97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144670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74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26543</xdr:rowOff>
    </xdr:from>
    <xdr:to>
      <xdr:col>24</xdr:col>
      <xdr:colOff>152400</xdr:colOff>
      <xdr:row>50</xdr:row>
      <xdr:rowOff>26543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9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111290</xdr:rowOff>
    </xdr:from>
    <xdr:to>
      <xdr:col>24</xdr:col>
      <xdr:colOff>63500</xdr:colOff>
      <xdr:row>56</xdr:row>
      <xdr:rowOff>145262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712490"/>
          <a:ext cx="838200" cy="3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60558</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4903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37681</xdr:rowOff>
    </xdr:from>
    <xdr:to>
      <xdr:col>24</xdr:col>
      <xdr:colOff>114300</xdr:colOff>
      <xdr:row>56</xdr:row>
      <xdr:rowOff>139281</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3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111290</xdr:rowOff>
    </xdr:from>
    <xdr:to>
      <xdr:col>19</xdr:col>
      <xdr:colOff>177800</xdr:colOff>
      <xdr:row>56</xdr:row>
      <xdr:rowOff>111684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12490"/>
          <a:ext cx="889000" cy="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5194</xdr:rowOff>
    </xdr:from>
    <xdr:to>
      <xdr:col>20</xdr:col>
      <xdr:colOff>38100</xdr:colOff>
      <xdr:row>56</xdr:row>
      <xdr:rowOff>106794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0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123321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38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111684</xdr:rowOff>
    </xdr:from>
    <xdr:to>
      <xdr:col>15</xdr:col>
      <xdr:colOff>50800</xdr:colOff>
      <xdr:row>57</xdr:row>
      <xdr:rowOff>125108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12884"/>
          <a:ext cx="889000" cy="18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52845</xdr:rowOff>
    </xdr:from>
    <xdr:to>
      <xdr:col>15</xdr:col>
      <xdr:colOff>101600</xdr:colOff>
      <xdr:row>56</xdr:row>
      <xdr:rowOff>154445</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5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170972</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429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125108</xdr:rowOff>
    </xdr:from>
    <xdr:to>
      <xdr:col>10</xdr:col>
      <xdr:colOff>114300</xdr:colOff>
      <xdr:row>57</xdr:row>
      <xdr:rowOff>150813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97758"/>
          <a:ext cx="889000" cy="25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136207</xdr:rowOff>
    </xdr:from>
    <xdr:to>
      <xdr:col>10</xdr:col>
      <xdr:colOff>165100</xdr:colOff>
      <xdr:row>57</xdr:row>
      <xdr:rowOff>66357</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3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82884</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12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25883</xdr:rowOff>
    </xdr:from>
    <xdr:to>
      <xdr:col>6</xdr:col>
      <xdr:colOff>38100</xdr:colOff>
      <xdr:row>57</xdr:row>
      <xdr:rowOff>127483</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98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144010</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573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94462</xdr:rowOff>
    </xdr:from>
    <xdr:to>
      <xdr:col>24</xdr:col>
      <xdr:colOff>114300</xdr:colOff>
      <xdr:row>57</xdr:row>
      <xdr:rowOff>24612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9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72889</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74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60490</xdr:rowOff>
    </xdr:from>
    <xdr:to>
      <xdr:col>20</xdr:col>
      <xdr:colOff>38100</xdr:colOff>
      <xdr:row>56</xdr:row>
      <xdr:rowOff>162090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6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153217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75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60884</xdr:rowOff>
    </xdr:from>
    <xdr:to>
      <xdr:col>15</xdr:col>
      <xdr:colOff>101600</xdr:colOff>
      <xdr:row>56</xdr:row>
      <xdr:rowOff>162484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6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153611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754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74308</xdr:rowOff>
    </xdr:from>
    <xdr:to>
      <xdr:col>10</xdr:col>
      <xdr:colOff>165100</xdr:colOff>
      <xdr:row>58</xdr:row>
      <xdr:rowOff>4458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46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167035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39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100013</xdr:rowOff>
    </xdr:from>
    <xdr:to>
      <xdr:col>6</xdr:col>
      <xdr:colOff>38100</xdr:colOff>
      <xdr:row>58</xdr:row>
      <xdr:rowOff>30163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7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21290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965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89408</xdr:rowOff>
    </xdr:from>
    <xdr:to>
      <xdr:col>24</xdr:col>
      <xdr:colOff>62865</xdr:colOff>
      <xdr:row>79</xdr:row>
      <xdr:rowOff>25552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90908"/>
          <a:ext cx="1270" cy="1479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29379</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9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25552</xdr:rowOff>
    </xdr:from>
    <xdr:to>
      <xdr:col>24</xdr:col>
      <xdr:colOff>152400</xdr:colOff>
      <xdr:row>79</xdr:row>
      <xdr:rowOff>25552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7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36085</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66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89408</xdr:rowOff>
    </xdr:from>
    <xdr:to>
      <xdr:col>24</xdr:col>
      <xdr:colOff>152400</xdr:colOff>
      <xdr:row>70</xdr:row>
      <xdr:rowOff>89408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9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45479</xdr:rowOff>
    </xdr:from>
    <xdr:to>
      <xdr:col>24</xdr:col>
      <xdr:colOff>63500</xdr:colOff>
      <xdr:row>78</xdr:row>
      <xdr:rowOff>51270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18579"/>
          <a:ext cx="83820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17212</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18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165785</xdr:rowOff>
    </xdr:from>
    <xdr:to>
      <xdr:col>24</xdr:col>
      <xdr:colOff>114300</xdr:colOff>
      <xdr:row>78</xdr:row>
      <xdr:rowOff>95935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46659</xdr:rowOff>
    </xdr:from>
    <xdr:to>
      <xdr:col>19</xdr:col>
      <xdr:colOff>177800</xdr:colOff>
      <xdr:row>78</xdr:row>
      <xdr:rowOff>51270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419759"/>
          <a:ext cx="889000" cy="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433</xdr:rowOff>
    </xdr:from>
    <xdr:to>
      <xdr:col>20</xdr:col>
      <xdr:colOff>38100</xdr:colOff>
      <xdr:row>78</xdr:row>
      <xdr:rowOff>102033</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118560</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46659</xdr:rowOff>
    </xdr:from>
    <xdr:to>
      <xdr:col>15</xdr:col>
      <xdr:colOff>50800</xdr:colOff>
      <xdr:row>78</xdr:row>
      <xdr:rowOff>69825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19759"/>
          <a:ext cx="889000" cy="23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171386</xdr:rowOff>
    </xdr:from>
    <xdr:to>
      <xdr:col>15</xdr:col>
      <xdr:colOff>101600</xdr:colOff>
      <xdr:row>78</xdr:row>
      <xdr:rowOff>101536</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92663</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6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69825</xdr:rowOff>
    </xdr:from>
    <xdr:to>
      <xdr:col>10</xdr:col>
      <xdr:colOff>114300</xdr:colOff>
      <xdr:row>78</xdr:row>
      <xdr:rowOff>92875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442925"/>
          <a:ext cx="889000" cy="2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167920</xdr:rowOff>
    </xdr:from>
    <xdr:to>
      <xdr:col>10</xdr:col>
      <xdr:colOff>165100</xdr:colOff>
      <xdr:row>78</xdr:row>
      <xdr:rowOff>98070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114597</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24168</xdr:rowOff>
    </xdr:from>
    <xdr:to>
      <xdr:col>6</xdr:col>
      <xdr:colOff>38100</xdr:colOff>
      <xdr:row>78</xdr:row>
      <xdr:rowOff>125768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142295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7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166129</xdr:rowOff>
    </xdr:from>
    <xdr:to>
      <xdr:col>24</xdr:col>
      <xdr:colOff>114300</xdr:colOff>
      <xdr:row>78</xdr:row>
      <xdr:rowOff>96279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6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144556</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4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470</xdr:rowOff>
    </xdr:from>
    <xdr:to>
      <xdr:col>20</xdr:col>
      <xdr:colOff>38100</xdr:colOff>
      <xdr:row>78</xdr:row>
      <xdr:rowOff>102070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7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93197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466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167309</xdr:rowOff>
    </xdr:from>
    <xdr:to>
      <xdr:col>15</xdr:col>
      <xdr:colOff>101600</xdr:colOff>
      <xdr:row>78</xdr:row>
      <xdr:rowOff>97459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68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113986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144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19025</xdr:rowOff>
    </xdr:from>
    <xdr:to>
      <xdr:col>10</xdr:col>
      <xdr:colOff>165100</xdr:colOff>
      <xdr:row>78</xdr:row>
      <xdr:rowOff>120625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9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111752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4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42075</xdr:rowOff>
    </xdr:from>
    <xdr:to>
      <xdr:col>6</xdr:col>
      <xdr:colOff>38100</xdr:colOff>
      <xdr:row>78</xdr:row>
      <xdr:rowOff>143675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134802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07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115632</xdr:rowOff>
    </xdr:from>
    <xdr:to>
      <xdr:col>24</xdr:col>
      <xdr:colOff>62865</xdr:colOff>
      <xdr:row>98</xdr:row>
      <xdr:rowOff>61116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374682"/>
          <a:ext cx="1270" cy="1488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64943</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6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61116</xdr:rowOff>
    </xdr:from>
    <xdr:to>
      <xdr:col>24</xdr:col>
      <xdr:colOff>152400</xdr:colOff>
      <xdr:row>98</xdr:row>
      <xdr:rowOff>61116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6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62309</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14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115632</xdr:rowOff>
    </xdr:from>
    <xdr:to>
      <xdr:col>24</xdr:col>
      <xdr:colOff>152400</xdr:colOff>
      <xdr:row>89</xdr:row>
      <xdr:rowOff>115632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374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122718</xdr:rowOff>
    </xdr:from>
    <xdr:to>
      <xdr:col>24</xdr:col>
      <xdr:colOff>63500</xdr:colOff>
      <xdr:row>98</xdr:row>
      <xdr:rowOff>18455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753368"/>
          <a:ext cx="838200" cy="67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79729</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1960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56852</xdr:rowOff>
    </xdr:from>
    <xdr:to>
      <xdr:col>24</xdr:col>
      <xdr:colOff>114300</xdr:colOff>
      <xdr:row>95</xdr:row>
      <xdr:rowOff>158452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44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155353</xdr:rowOff>
    </xdr:from>
    <xdr:to>
      <xdr:col>19</xdr:col>
      <xdr:colOff>177800</xdr:colOff>
      <xdr:row>98</xdr:row>
      <xdr:rowOff>18455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908300" y="16614553"/>
          <a:ext cx="889000" cy="20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147073</xdr:rowOff>
    </xdr:from>
    <xdr:to>
      <xdr:col>20</xdr:col>
      <xdr:colOff>38100</xdr:colOff>
      <xdr:row>96</xdr:row>
      <xdr:rowOff>77223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3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93750</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210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155353</xdr:rowOff>
    </xdr:from>
    <xdr:to>
      <xdr:col>15</xdr:col>
      <xdr:colOff>50800</xdr:colOff>
      <xdr:row>98</xdr:row>
      <xdr:rowOff>94807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019300" y="16614553"/>
          <a:ext cx="889000" cy="282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9685</xdr:rowOff>
    </xdr:from>
    <xdr:to>
      <xdr:col>15</xdr:col>
      <xdr:colOff>101600</xdr:colOff>
      <xdr:row>95</xdr:row>
      <xdr:rowOff>111285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29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127812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072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94807</xdr:rowOff>
    </xdr:from>
    <xdr:to>
      <xdr:col>10</xdr:col>
      <xdr:colOff>114300</xdr:colOff>
      <xdr:row>98</xdr:row>
      <xdr:rowOff>107217</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896907"/>
          <a:ext cx="8890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120969</xdr:rowOff>
    </xdr:from>
    <xdr:to>
      <xdr:col>10</xdr:col>
      <xdr:colOff>165100</xdr:colOff>
      <xdr:row>97</xdr:row>
      <xdr:rowOff>51119</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8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67646</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355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322</xdr:rowOff>
    </xdr:from>
    <xdr:to>
      <xdr:col>6</xdr:col>
      <xdr:colOff>38100</xdr:colOff>
      <xdr:row>97</xdr:row>
      <xdr:rowOff>101922</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63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118449</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40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71918</xdr:rowOff>
    </xdr:from>
    <xdr:to>
      <xdr:col>24</xdr:col>
      <xdr:colOff>114300</xdr:colOff>
      <xdr:row>98</xdr:row>
      <xdr:rowOff>2068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702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158295</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61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139105</xdr:rowOff>
    </xdr:from>
    <xdr:to>
      <xdr:col>20</xdr:col>
      <xdr:colOff>38100</xdr:colOff>
      <xdr:row>98</xdr:row>
      <xdr:rowOff>69255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76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60382</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862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104553</xdr:rowOff>
    </xdr:from>
    <xdr:to>
      <xdr:col>15</xdr:col>
      <xdr:colOff>101600</xdr:colOff>
      <xdr:row>97</xdr:row>
      <xdr:rowOff>34703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56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25830</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65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44007</xdr:rowOff>
    </xdr:from>
    <xdr:to>
      <xdr:col>10</xdr:col>
      <xdr:colOff>165100</xdr:colOff>
      <xdr:row>98</xdr:row>
      <xdr:rowOff>145607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846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136734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938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56417</xdr:rowOff>
    </xdr:from>
    <xdr:to>
      <xdr:col>6</xdr:col>
      <xdr:colOff>38100</xdr:colOff>
      <xdr:row>98</xdr:row>
      <xdr:rowOff>158017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58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149144</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951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85156</xdr:rowOff>
    </xdr:from>
    <xdr:to>
      <xdr:col>54</xdr:col>
      <xdr:colOff>189865</xdr:colOff>
      <xdr:row>38</xdr:row>
      <xdr:rowOff>24493</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228656"/>
          <a:ext cx="1270" cy="131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28320</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543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24493</xdr:rowOff>
    </xdr:from>
    <xdr:to>
      <xdr:col>55</xdr:col>
      <xdr:colOff>88900</xdr:colOff>
      <xdr:row>38</xdr:row>
      <xdr:rowOff>24493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539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31833</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003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85156</xdr:rowOff>
    </xdr:from>
    <xdr:to>
      <xdr:col>55</xdr:col>
      <xdr:colOff>88900</xdr:colOff>
      <xdr:row>30</xdr:row>
      <xdr:rowOff>85156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228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10480</xdr:rowOff>
    </xdr:from>
    <xdr:to>
      <xdr:col>55</xdr:col>
      <xdr:colOff>0</xdr:colOff>
      <xdr:row>37</xdr:row>
      <xdr:rowOff>12461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354130"/>
          <a:ext cx="83820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107228</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107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84351</xdr:rowOff>
    </xdr:from>
    <xdr:to>
      <xdr:col>55</xdr:col>
      <xdr:colOff>50800</xdr:colOff>
      <xdr:row>37</xdr:row>
      <xdr:rowOff>14501</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12461</xdr:rowOff>
    </xdr:from>
    <xdr:to>
      <xdr:col>50</xdr:col>
      <xdr:colOff>114300</xdr:colOff>
      <xdr:row>37</xdr:row>
      <xdr:rowOff>52207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356111"/>
          <a:ext cx="889000" cy="39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73630</xdr:rowOff>
    </xdr:from>
    <xdr:to>
      <xdr:col>50</xdr:col>
      <xdr:colOff>165100</xdr:colOff>
      <xdr:row>37</xdr:row>
      <xdr:rowOff>3780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20307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102179</xdr:rowOff>
    </xdr:from>
    <xdr:to>
      <xdr:col>45</xdr:col>
      <xdr:colOff>177800</xdr:colOff>
      <xdr:row>37</xdr:row>
      <xdr:rowOff>52207</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5588579"/>
          <a:ext cx="889000" cy="807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113391</xdr:rowOff>
    </xdr:from>
    <xdr:to>
      <xdr:col>46</xdr:col>
      <xdr:colOff>38100</xdr:colOff>
      <xdr:row>37</xdr:row>
      <xdr:rowOff>43541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60068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102179</xdr:rowOff>
    </xdr:from>
    <xdr:to>
      <xdr:col>41</xdr:col>
      <xdr:colOff>50800</xdr:colOff>
      <xdr:row>37</xdr:row>
      <xdr:rowOff>88715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6972300" y="5588579"/>
          <a:ext cx="889000" cy="84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32</xdr:row>
      <xdr:rowOff>16053</xdr:rowOff>
    </xdr:from>
    <xdr:to>
      <xdr:col>41</xdr:col>
      <xdr:colOff>101600</xdr:colOff>
      <xdr:row>32</xdr:row>
      <xdr:rowOff>117653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30</xdr:row>
      <xdr:rowOff>134180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61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538</xdr:rowOff>
    </xdr:from>
    <xdr:to>
      <xdr:col>36</xdr:col>
      <xdr:colOff>165100</xdr:colOff>
      <xdr:row>37</xdr:row>
      <xdr:rowOff>102138</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6344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118665</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05111" y="6119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131130</xdr:rowOff>
    </xdr:from>
    <xdr:to>
      <xdr:col>55</xdr:col>
      <xdr:colOff>50800</xdr:colOff>
      <xdr:row>37</xdr:row>
      <xdr:rowOff>61280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30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109557</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281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133111</xdr:rowOff>
    </xdr:from>
    <xdr:to>
      <xdr:col>50</xdr:col>
      <xdr:colOff>165100</xdr:colOff>
      <xdr:row>37</xdr:row>
      <xdr:rowOff>63261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30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54388</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398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1407</xdr:rowOff>
    </xdr:from>
    <xdr:to>
      <xdr:col>46</xdr:col>
      <xdr:colOff>38100</xdr:colOff>
      <xdr:row>37</xdr:row>
      <xdr:rowOff>103007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34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94134</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437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51379</xdr:rowOff>
    </xdr:from>
    <xdr:to>
      <xdr:col>41</xdr:col>
      <xdr:colOff>101600</xdr:colOff>
      <xdr:row>32</xdr:row>
      <xdr:rowOff>152979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53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144106</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61795" y="5630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37915</xdr:rowOff>
    </xdr:from>
    <xdr:to>
      <xdr:col>36</xdr:col>
      <xdr:colOff>165100</xdr:colOff>
      <xdr:row>37</xdr:row>
      <xdr:rowOff>139515</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638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130642</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705111" y="6474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129451</xdr:rowOff>
    </xdr:from>
    <xdr:to>
      <xdr:col>54</xdr:col>
      <xdr:colOff>189865</xdr:colOff>
      <xdr:row>58</xdr:row>
      <xdr:rowOff>139433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530501"/>
          <a:ext cx="1270" cy="1553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143260</xdr:rowOff>
    </xdr:from>
    <xdr:ext cx="469744"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87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139433</xdr:rowOff>
    </xdr:from>
    <xdr:to>
      <xdr:col>55</xdr:col>
      <xdr:colOff>88900</xdr:colOff>
      <xdr:row>58</xdr:row>
      <xdr:rowOff>139433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8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76128</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305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129451</xdr:rowOff>
    </xdr:from>
    <xdr:to>
      <xdr:col>55</xdr:col>
      <xdr:colOff>88900</xdr:colOff>
      <xdr:row>49</xdr:row>
      <xdr:rowOff>129451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530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133718</xdr:rowOff>
    </xdr:from>
    <xdr:to>
      <xdr:col>55</xdr:col>
      <xdr:colOff>0</xdr:colOff>
      <xdr:row>56</xdr:row>
      <xdr:rowOff>155943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734918"/>
          <a:ext cx="838200"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118356</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66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95479</xdr:rowOff>
    </xdr:from>
    <xdr:to>
      <xdr:col>55</xdr:col>
      <xdr:colOff>50800</xdr:colOff>
      <xdr:row>56</xdr:row>
      <xdr:rowOff>25629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133718</xdr:rowOff>
    </xdr:from>
    <xdr:to>
      <xdr:col>50</xdr:col>
      <xdr:colOff>114300</xdr:colOff>
      <xdr:row>57</xdr:row>
      <xdr:rowOff>12192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734918"/>
          <a:ext cx="889000" cy="49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114618</xdr:rowOff>
    </xdr:from>
    <xdr:to>
      <xdr:col>50</xdr:col>
      <xdr:colOff>165100</xdr:colOff>
      <xdr:row>56</xdr:row>
      <xdr:rowOff>44768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44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61295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19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5042</xdr:rowOff>
    </xdr:from>
    <xdr:to>
      <xdr:col>45</xdr:col>
      <xdr:colOff>177800</xdr:colOff>
      <xdr:row>57</xdr:row>
      <xdr:rowOff>12192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777692"/>
          <a:ext cx="889000" cy="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95948</xdr:rowOff>
    </xdr:from>
    <xdr:to>
      <xdr:col>46</xdr:col>
      <xdr:colOff>38100</xdr:colOff>
      <xdr:row>56</xdr:row>
      <xdr:rowOff>26098</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25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42625</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00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157455</xdr:rowOff>
    </xdr:from>
    <xdr:to>
      <xdr:col>41</xdr:col>
      <xdr:colOff>50800</xdr:colOff>
      <xdr:row>57</xdr:row>
      <xdr:rowOff>5042</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758655"/>
          <a:ext cx="889000" cy="19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101816</xdr:rowOff>
    </xdr:from>
    <xdr:to>
      <xdr:col>41</xdr:col>
      <xdr:colOff>101600</xdr:colOff>
      <xdr:row>56</xdr:row>
      <xdr:rowOff>31966</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31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48493</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06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100482</xdr:rowOff>
    </xdr:from>
    <xdr:to>
      <xdr:col>36</xdr:col>
      <xdr:colOff>165100</xdr:colOff>
      <xdr:row>56</xdr:row>
      <xdr:rowOff>30632</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30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47159</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30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105143</xdr:rowOff>
    </xdr:from>
    <xdr:to>
      <xdr:col>55</xdr:col>
      <xdr:colOff>50800</xdr:colOff>
      <xdr:row>57</xdr:row>
      <xdr:rowOff>35293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70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83570</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68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82918</xdr:rowOff>
    </xdr:from>
    <xdr:to>
      <xdr:col>50</xdr:col>
      <xdr:colOff>165100</xdr:colOff>
      <xdr:row>57</xdr:row>
      <xdr:rowOff>13068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68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4195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77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132842</xdr:rowOff>
    </xdr:from>
    <xdr:to>
      <xdr:col>46</xdr:col>
      <xdr:colOff>38100</xdr:colOff>
      <xdr:row>57</xdr:row>
      <xdr:rowOff>62992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734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54119</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826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125692</xdr:rowOff>
    </xdr:from>
    <xdr:to>
      <xdr:col>41</xdr:col>
      <xdr:colOff>101600</xdr:colOff>
      <xdr:row>57</xdr:row>
      <xdr:rowOff>55842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72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46969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819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106655</xdr:rowOff>
    </xdr:from>
    <xdr:to>
      <xdr:col>36</xdr:col>
      <xdr:colOff>165100</xdr:colOff>
      <xdr:row>57</xdr:row>
      <xdr:rowOff>36805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70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27932</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800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70872</xdr:rowOff>
    </xdr:from>
    <xdr:to>
      <xdr:col>54</xdr:col>
      <xdr:colOff>189865</xdr:colOff>
      <xdr:row>79</xdr:row>
      <xdr:rowOff>44450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072372"/>
          <a:ext cx="1270" cy="1516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17549</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47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70872</xdr:rowOff>
    </xdr:from>
    <xdr:to>
      <xdr:col>55</xdr:col>
      <xdr:colOff>88900</xdr:colOff>
      <xdr:row>70</xdr:row>
      <xdr:rowOff>70872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072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133032</xdr:rowOff>
    </xdr:from>
    <xdr:to>
      <xdr:col>55</xdr:col>
      <xdr:colOff>0</xdr:colOff>
      <xdr:row>78</xdr:row>
      <xdr:rowOff>85616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334682"/>
          <a:ext cx="838200" cy="124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98302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2999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119875</xdr:rowOff>
    </xdr:from>
    <xdr:to>
      <xdr:col>55</xdr:col>
      <xdr:colOff>50800</xdr:colOff>
      <xdr:row>78</xdr:row>
      <xdr:rowOff>50025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85616</xdr:rowOff>
    </xdr:from>
    <xdr:to>
      <xdr:col>50</xdr:col>
      <xdr:colOff>114300</xdr:colOff>
      <xdr:row>78</xdr:row>
      <xdr:rowOff>96665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458716"/>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143535</xdr:rowOff>
    </xdr:from>
    <xdr:to>
      <xdr:col>50</xdr:col>
      <xdr:colOff>165100</xdr:colOff>
      <xdr:row>78</xdr:row>
      <xdr:rowOff>73685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90212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152712</xdr:rowOff>
    </xdr:from>
    <xdr:to>
      <xdr:col>45</xdr:col>
      <xdr:colOff>177800</xdr:colOff>
      <xdr:row>78</xdr:row>
      <xdr:rowOff>96665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354362"/>
          <a:ext cx="889000" cy="11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121438</xdr:rowOff>
    </xdr:from>
    <xdr:to>
      <xdr:col>46</xdr:col>
      <xdr:colOff>38100</xdr:colOff>
      <xdr:row>78</xdr:row>
      <xdr:rowOff>51588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68115</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136404</xdr:rowOff>
    </xdr:from>
    <xdr:to>
      <xdr:col>41</xdr:col>
      <xdr:colOff>50800</xdr:colOff>
      <xdr:row>77</xdr:row>
      <xdr:rowOff>152712</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338054"/>
          <a:ext cx="889000" cy="16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129972</xdr:rowOff>
    </xdr:from>
    <xdr:to>
      <xdr:col>41</xdr:col>
      <xdr:colOff>101600</xdr:colOff>
      <xdr:row>78</xdr:row>
      <xdr:rowOff>60122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51249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342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77146</xdr:rowOff>
    </xdr:from>
    <xdr:to>
      <xdr:col>36</xdr:col>
      <xdr:colOff>165100</xdr:colOff>
      <xdr:row>78</xdr:row>
      <xdr:rowOff>7296</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27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23823</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3054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82232</xdr:rowOff>
    </xdr:from>
    <xdr:to>
      <xdr:col>55</xdr:col>
      <xdr:colOff>50800</xdr:colOff>
      <xdr:row>78</xdr:row>
      <xdr:rowOff>12382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28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105109</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135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34816</xdr:rowOff>
    </xdr:from>
    <xdr:to>
      <xdr:col>50</xdr:col>
      <xdr:colOff>165100</xdr:colOff>
      <xdr:row>78</xdr:row>
      <xdr:rowOff>136416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407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127543</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428" y="13500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45865</xdr:rowOff>
    </xdr:from>
    <xdr:to>
      <xdr:col>46</xdr:col>
      <xdr:colOff>38100</xdr:colOff>
      <xdr:row>78</xdr:row>
      <xdr:rowOff>147465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41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138592</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511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101912</xdr:rowOff>
    </xdr:from>
    <xdr:to>
      <xdr:col>41</xdr:col>
      <xdr:colOff>101600</xdr:colOff>
      <xdr:row>78</xdr:row>
      <xdr:rowOff>32062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30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48589</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3078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85604</xdr:rowOff>
    </xdr:from>
    <xdr:to>
      <xdr:col>36</xdr:col>
      <xdr:colOff>165100</xdr:colOff>
      <xdr:row>78</xdr:row>
      <xdr:rowOff>15754</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28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6881</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3379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37450</xdr:rowOff>
    </xdr:from>
    <xdr:to>
      <xdr:col>54</xdr:col>
      <xdr:colOff>189865</xdr:colOff>
      <xdr:row>99</xdr:row>
      <xdr:rowOff>36471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467950"/>
          <a:ext cx="1270" cy="1542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40298</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7013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36471</xdr:rowOff>
    </xdr:from>
    <xdr:to>
      <xdr:col>55</xdr:col>
      <xdr:colOff>88900</xdr:colOff>
      <xdr:row>99</xdr:row>
      <xdr:rowOff>36471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7010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155577</xdr:rowOff>
    </xdr:from>
    <xdr:ext cx="534377"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24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37450</xdr:rowOff>
    </xdr:from>
    <xdr:to>
      <xdr:col>55</xdr:col>
      <xdr:colOff>88900</xdr:colOff>
      <xdr:row>90</xdr:row>
      <xdr:rowOff>37450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467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46251</xdr:rowOff>
    </xdr:from>
    <xdr:to>
      <xdr:col>55</xdr:col>
      <xdr:colOff>0</xdr:colOff>
      <xdr:row>97</xdr:row>
      <xdr:rowOff>151456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676901"/>
          <a:ext cx="838200" cy="105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149431</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437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126554</xdr:rowOff>
    </xdr:from>
    <xdr:to>
      <xdr:col>55</xdr:col>
      <xdr:colOff>50800</xdr:colOff>
      <xdr:row>97</xdr:row>
      <xdr:rowOff>56704</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58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46251</xdr:rowOff>
    </xdr:from>
    <xdr:to>
      <xdr:col>50</xdr:col>
      <xdr:colOff>114300</xdr:colOff>
      <xdr:row>97</xdr:row>
      <xdr:rowOff>146786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676901"/>
          <a:ext cx="889000" cy="100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133265</xdr:rowOff>
    </xdr:from>
    <xdr:to>
      <xdr:col>50</xdr:col>
      <xdr:colOff>165100</xdr:colOff>
      <xdr:row>97</xdr:row>
      <xdr:rowOff>63415</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592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79942</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367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146786</xdr:rowOff>
    </xdr:from>
    <xdr:to>
      <xdr:col>45</xdr:col>
      <xdr:colOff>177800</xdr:colOff>
      <xdr:row>98</xdr:row>
      <xdr:rowOff>78305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777436"/>
          <a:ext cx="889000" cy="10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137299</xdr:rowOff>
    </xdr:from>
    <xdr:to>
      <xdr:col>46</xdr:col>
      <xdr:colOff>38100</xdr:colOff>
      <xdr:row>97</xdr:row>
      <xdr:rowOff>67449</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59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83976</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371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45124</xdr:rowOff>
    </xdr:from>
    <xdr:to>
      <xdr:col>41</xdr:col>
      <xdr:colOff>50800</xdr:colOff>
      <xdr:row>98</xdr:row>
      <xdr:rowOff>78305</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847224"/>
          <a:ext cx="889000" cy="3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130277</xdr:rowOff>
    </xdr:from>
    <xdr:to>
      <xdr:col>41</xdr:col>
      <xdr:colOff>101600</xdr:colOff>
      <xdr:row>97</xdr:row>
      <xdr:rowOff>60427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589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76954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364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3470</xdr:rowOff>
    </xdr:from>
    <xdr:to>
      <xdr:col>36</xdr:col>
      <xdr:colOff>165100</xdr:colOff>
      <xdr:row>97</xdr:row>
      <xdr:rowOff>105070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63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121597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409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100656</xdr:rowOff>
    </xdr:from>
    <xdr:to>
      <xdr:col>55</xdr:col>
      <xdr:colOff>50800</xdr:colOff>
      <xdr:row>98</xdr:row>
      <xdr:rowOff>30806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73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79083</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70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166901</xdr:rowOff>
    </xdr:from>
    <xdr:to>
      <xdr:col>50</xdr:col>
      <xdr:colOff>165100</xdr:colOff>
      <xdr:row>97</xdr:row>
      <xdr:rowOff>97051</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62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88178</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71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95986</xdr:rowOff>
    </xdr:from>
    <xdr:to>
      <xdr:col>46</xdr:col>
      <xdr:colOff>38100</xdr:colOff>
      <xdr:row>98</xdr:row>
      <xdr:rowOff>26136</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72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17263</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819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27505</xdr:rowOff>
    </xdr:from>
    <xdr:to>
      <xdr:col>41</xdr:col>
      <xdr:colOff>101600</xdr:colOff>
      <xdr:row>98</xdr:row>
      <xdr:rowOff>129105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82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120232</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92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165774</xdr:rowOff>
    </xdr:from>
    <xdr:to>
      <xdr:col>36</xdr:col>
      <xdr:colOff>165100</xdr:colOff>
      <xdr:row>98</xdr:row>
      <xdr:rowOff>95924</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79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87051</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889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85430</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571830"/>
          <a:ext cx="1269" cy="1082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150527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6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32107</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34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85430</xdr:rowOff>
    </xdr:from>
    <xdr:to>
      <xdr:col>86</xdr:col>
      <xdr:colOff>25400</xdr:colOff>
      <xdr:row>32</xdr:row>
      <xdr:rowOff>85430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571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67977</xdr:rowOff>
    </xdr:from>
    <xdr:ext cx="378565"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41162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45100</xdr:rowOff>
    </xdr:from>
    <xdr:to>
      <xdr:col>85</xdr:col>
      <xdr:colOff>177800</xdr:colOff>
      <xdr:row>38</xdr:row>
      <xdr:rowOff>146700</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56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41717</xdr:rowOff>
    </xdr:from>
    <xdr:to>
      <xdr:col>81</xdr:col>
      <xdr:colOff>101600</xdr:colOff>
      <xdr:row>38</xdr:row>
      <xdr:rowOff>143317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556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159844</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332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39751</xdr:rowOff>
    </xdr:from>
    <xdr:to>
      <xdr:col>76</xdr:col>
      <xdr:colOff>165100</xdr:colOff>
      <xdr:row>38</xdr:row>
      <xdr:rowOff>141351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55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157878</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33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116566</xdr:rowOff>
    </xdr:from>
    <xdr:to>
      <xdr:col>71</xdr:col>
      <xdr:colOff>177800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631666"/>
          <a:ext cx="889000" cy="23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43454</xdr:rowOff>
    </xdr:from>
    <xdr:to>
      <xdr:col>72</xdr:col>
      <xdr:colOff>38100</xdr:colOff>
      <xdr:row>38</xdr:row>
      <xdr:rowOff>145054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55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161581</xdr:rowOff>
    </xdr:from>
    <xdr:ext cx="378565"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4017" y="63337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29921</xdr:rowOff>
    </xdr:from>
    <xdr:to>
      <xdr:col>67</xdr:col>
      <xdr:colOff>101600</xdr:colOff>
      <xdr:row>38</xdr:row>
      <xdr:rowOff>131521</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54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148048</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320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23527</xdr:rowOff>
    </xdr:from>
    <xdr:ext cx="249299"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53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65766</xdr:rowOff>
    </xdr:from>
    <xdr:to>
      <xdr:col>67</xdr:col>
      <xdr:colOff>101600</xdr:colOff>
      <xdr:row>38</xdr:row>
      <xdr:rowOff>167366</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58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158493</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25017" y="66735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73025</xdr:rowOff>
    </xdr:from>
    <xdr:to>
      <xdr:col>85</xdr:col>
      <xdr:colOff>126364</xdr:colOff>
      <xdr:row>78</xdr:row>
      <xdr:rowOff>83198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074525"/>
          <a:ext cx="1269" cy="138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87025</xdr:rowOff>
    </xdr:from>
    <xdr:ext cx="534377"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460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83198</xdr:rowOff>
    </xdr:from>
    <xdr:to>
      <xdr:col>86</xdr:col>
      <xdr:colOff>25400</xdr:colOff>
      <xdr:row>78</xdr:row>
      <xdr:rowOff>83198</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456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19702</xdr:rowOff>
    </xdr:from>
    <xdr:ext cx="599010"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1849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73025</xdr:rowOff>
    </xdr:from>
    <xdr:to>
      <xdr:col>86</xdr:col>
      <xdr:colOff>25400</xdr:colOff>
      <xdr:row>70</xdr:row>
      <xdr:rowOff>73025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074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5931</xdr:rowOff>
    </xdr:from>
    <xdr:to>
      <xdr:col>85</xdr:col>
      <xdr:colOff>127000</xdr:colOff>
      <xdr:row>77</xdr:row>
      <xdr:rowOff>13906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5481300" y="13207581"/>
          <a:ext cx="838200" cy="7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78884</xdr:rowOff>
    </xdr:from>
    <xdr:ext cx="534377"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9376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56007</xdr:rowOff>
    </xdr:from>
    <xdr:to>
      <xdr:col>85</xdr:col>
      <xdr:colOff>177800</xdr:colOff>
      <xdr:row>76</xdr:row>
      <xdr:rowOff>157607</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5931</xdr:rowOff>
    </xdr:from>
    <xdr:to>
      <xdr:col>81</xdr:col>
      <xdr:colOff>50800</xdr:colOff>
      <xdr:row>77</xdr:row>
      <xdr:rowOff>24257</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4592300" y="13207581"/>
          <a:ext cx="889000" cy="1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48654</xdr:rowOff>
    </xdr:from>
    <xdr:to>
      <xdr:col>81</xdr:col>
      <xdr:colOff>101600</xdr:colOff>
      <xdr:row>76</xdr:row>
      <xdr:rowOff>150254</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166781</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4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24257</xdr:rowOff>
    </xdr:from>
    <xdr:to>
      <xdr:col>76</xdr:col>
      <xdr:colOff>114300</xdr:colOff>
      <xdr:row>77</xdr:row>
      <xdr:rowOff>34100</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703300" y="13225907"/>
          <a:ext cx="889000" cy="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53087</xdr:rowOff>
    </xdr:from>
    <xdr:to>
      <xdr:col>76</xdr:col>
      <xdr:colOff>165100</xdr:colOff>
      <xdr:row>76</xdr:row>
      <xdr:rowOff>154687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171213</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5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18847</xdr:rowOff>
    </xdr:from>
    <xdr:to>
      <xdr:col>71</xdr:col>
      <xdr:colOff>177800</xdr:colOff>
      <xdr:row>77</xdr:row>
      <xdr:rowOff>34100</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2814300" y="13220497"/>
          <a:ext cx="889000" cy="15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49518</xdr:rowOff>
    </xdr:from>
    <xdr:to>
      <xdr:col>72</xdr:col>
      <xdr:colOff>38100</xdr:colOff>
      <xdr:row>76</xdr:row>
      <xdr:rowOff>151118</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167644</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58902</xdr:rowOff>
    </xdr:from>
    <xdr:to>
      <xdr:col>67</xdr:col>
      <xdr:colOff>101600</xdr:colOff>
      <xdr:row>76</xdr:row>
      <xdr:rowOff>160502</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3089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5580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286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134556</xdr:rowOff>
    </xdr:from>
    <xdr:to>
      <xdr:col>85</xdr:col>
      <xdr:colOff>177800</xdr:colOff>
      <xdr:row>77</xdr:row>
      <xdr:rowOff>64706</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316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112983</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3143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126581</xdr:rowOff>
    </xdr:from>
    <xdr:to>
      <xdr:col>81</xdr:col>
      <xdr:colOff>101600</xdr:colOff>
      <xdr:row>77</xdr:row>
      <xdr:rowOff>56731</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315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47858</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3249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144907</xdr:rowOff>
    </xdr:from>
    <xdr:to>
      <xdr:col>76</xdr:col>
      <xdr:colOff>165100</xdr:colOff>
      <xdr:row>77</xdr:row>
      <xdr:rowOff>75057</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317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66184</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3267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154750</xdr:rowOff>
    </xdr:from>
    <xdr:to>
      <xdr:col>72</xdr:col>
      <xdr:colOff>38100</xdr:colOff>
      <xdr:row>77</xdr:row>
      <xdr:rowOff>84900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318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76027</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327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139497</xdr:rowOff>
    </xdr:from>
    <xdr:to>
      <xdr:col>67</xdr:col>
      <xdr:colOff>101600</xdr:colOff>
      <xdr:row>77</xdr:row>
      <xdr:rowOff>69647</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3169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60774</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3262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a:extLst>
            <a:ext uri="{FF2B5EF4-FFF2-40B4-BE49-F238E27FC236}">
              <a16:creationId xmlns:a16="http://schemas.microsoft.com/office/drawing/2014/main" id="{00000000-0008-0000-06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3583</xdr:rowOff>
    </xdr:from>
    <xdr:to>
      <xdr:col>85</xdr:col>
      <xdr:colOff>126364</xdr:colOff>
      <xdr:row>98</xdr:row>
      <xdr:rowOff>136930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6317595" y="15434083"/>
          <a:ext cx="1269" cy="1504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140757</xdr:rowOff>
    </xdr:from>
    <xdr:ext cx="378565" cy="259045"/>
    <xdr:sp macro="" textlink="">
      <xdr:nvSpPr>
        <xdr:cNvPr id="678" name="積立金最小値テキスト">
          <a:extLst>
            <a:ext uri="{FF2B5EF4-FFF2-40B4-BE49-F238E27FC236}">
              <a16:creationId xmlns:a16="http://schemas.microsoft.com/office/drawing/2014/main" id="{00000000-0008-0000-0600-0000A6020000}"/>
            </a:ext>
          </a:extLst>
        </xdr:cNvPr>
        <xdr:cNvSpPr txBox="1"/>
      </xdr:nvSpPr>
      <xdr:spPr>
        <a:xfrm>
          <a:off x="16370300" y="16942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136930</xdr:rowOff>
    </xdr:from>
    <xdr:to>
      <xdr:col>86</xdr:col>
      <xdr:colOff>25400</xdr:colOff>
      <xdr:row>98</xdr:row>
      <xdr:rowOff>136930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6939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121710</xdr:rowOff>
    </xdr:from>
    <xdr:ext cx="599010" cy="259045"/>
    <xdr:sp macro="" textlink="">
      <xdr:nvSpPr>
        <xdr:cNvPr id="680" name="積立金最大値テキスト">
          <a:extLst>
            <a:ext uri="{FF2B5EF4-FFF2-40B4-BE49-F238E27FC236}">
              <a16:creationId xmlns:a16="http://schemas.microsoft.com/office/drawing/2014/main" id="{00000000-0008-0000-0600-0000A8020000}"/>
            </a:ext>
          </a:extLst>
        </xdr:cNvPr>
        <xdr:cNvSpPr txBox="1"/>
      </xdr:nvSpPr>
      <xdr:spPr>
        <a:xfrm>
          <a:off x="16370300" y="1520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3583</xdr:rowOff>
    </xdr:from>
    <xdr:to>
      <xdr:col>86</xdr:col>
      <xdr:colOff>25400</xdr:colOff>
      <xdr:row>90</xdr:row>
      <xdr:rowOff>3583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5434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115122</xdr:rowOff>
    </xdr:from>
    <xdr:to>
      <xdr:col>85</xdr:col>
      <xdr:colOff>127000</xdr:colOff>
      <xdr:row>97</xdr:row>
      <xdr:rowOff>127904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5481300" y="16745772"/>
          <a:ext cx="838200" cy="12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62974</xdr:rowOff>
    </xdr:from>
    <xdr:ext cx="534377" cy="259045"/>
    <xdr:sp macro="" textlink="">
      <xdr:nvSpPr>
        <xdr:cNvPr id="683" name="積立金平均値テキスト">
          <a:extLst>
            <a:ext uri="{FF2B5EF4-FFF2-40B4-BE49-F238E27FC236}">
              <a16:creationId xmlns:a16="http://schemas.microsoft.com/office/drawing/2014/main" id="{00000000-0008-0000-0600-0000AB020000}"/>
            </a:ext>
          </a:extLst>
        </xdr:cNvPr>
        <xdr:cNvSpPr txBox="1"/>
      </xdr:nvSpPr>
      <xdr:spPr>
        <a:xfrm>
          <a:off x="16370300" y="166936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84547</xdr:rowOff>
    </xdr:from>
    <xdr:to>
      <xdr:col>85</xdr:col>
      <xdr:colOff>177800</xdr:colOff>
      <xdr:row>98</xdr:row>
      <xdr:rowOff>14697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62687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120782</xdr:rowOff>
    </xdr:from>
    <xdr:to>
      <xdr:col>81</xdr:col>
      <xdr:colOff>50800</xdr:colOff>
      <xdr:row>97</xdr:row>
      <xdr:rowOff>127904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4592300" y="16751432"/>
          <a:ext cx="889000" cy="7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69954</xdr:rowOff>
    </xdr:from>
    <xdr:to>
      <xdr:col>81</xdr:col>
      <xdr:colOff>101600</xdr:colOff>
      <xdr:row>98</xdr:row>
      <xdr:rowOff>104</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5430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16631</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14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120782</xdr:rowOff>
    </xdr:from>
    <xdr:to>
      <xdr:col>76</xdr:col>
      <xdr:colOff>114300</xdr:colOff>
      <xdr:row>98</xdr:row>
      <xdr:rowOff>44475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3703300" y="16751432"/>
          <a:ext cx="889000" cy="9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52488</xdr:rowOff>
    </xdr:from>
    <xdr:to>
      <xdr:col>76</xdr:col>
      <xdr:colOff>165100</xdr:colOff>
      <xdr:row>97</xdr:row>
      <xdr:rowOff>154088</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4541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170615</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325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44475</xdr:rowOff>
    </xdr:from>
    <xdr:to>
      <xdr:col>71</xdr:col>
      <xdr:colOff>177800</xdr:colOff>
      <xdr:row>98</xdr:row>
      <xdr:rowOff>50391</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2814300" y="16846575"/>
          <a:ext cx="889000" cy="5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120630</xdr:rowOff>
    </xdr:from>
    <xdr:to>
      <xdr:col>72</xdr:col>
      <xdr:colOff>38100</xdr:colOff>
      <xdr:row>98</xdr:row>
      <xdr:rowOff>50780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3652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67307</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436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157352</xdr:rowOff>
    </xdr:from>
    <xdr:to>
      <xdr:col>67</xdr:col>
      <xdr:colOff>101600</xdr:colOff>
      <xdr:row>98</xdr:row>
      <xdr:rowOff>87502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2763500" y="1678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104029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547111" y="1656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64322</xdr:rowOff>
    </xdr:from>
    <xdr:to>
      <xdr:col>85</xdr:col>
      <xdr:colOff>177800</xdr:colOff>
      <xdr:row>97</xdr:row>
      <xdr:rowOff>165922</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6268700" y="1669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87199</xdr:rowOff>
    </xdr:from>
    <xdr:ext cx="534377" cy="259045"/>
    <xdr:sp macro="" textlink="">
      <xdr:nvSpPr>
        <xdr:cNvPr id="702" name="積立金該当値テキスト">
          <a:extLst>
            <a:ext uri="{FF2B5EF4-FFF2-40B4-BE49-F238E27FC236}">
              <a16:creationId xmlns:a16="http://schemas.microsoft.com/office/drawing/2014/main" id="{00000000-0008-0000-0600-0000BE020000}"/>
            </a:ext>
          </a:extLst>
        </xdr:cNvPr>
        <xdr:cNvSpPr txBox="1"/>
      </xdr:nvSpPr>
      <xdr:spPr>
        <a:xfrm>
          <a:off x="16370300" y="16546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77104</xdr:rowOff>
    </xdr:from>
    <xdr:to>
      <xdr:col>81</xdr:col>
      <xdr:colOff>101600</xdr:colOff>
      <xdr:row>98</xdr:row>
      <xdr:rowOff>7254</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5430500" y="1670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169831</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14111" y="16800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69982</xdr:rowOff>
    </xdr:from>
    <xdr:to>
      <xdr:col>76</xdr:col>
      <xdr:colOff>165100</xdr:colOff>
      <xdr:row>98</xdr:row>
      <xdr:rowOff>132</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541500" y="16700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162709</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325111" y="1679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165125</xdr:rowOff>
    </xdr:from>
    <xdr:to>
      <xdr:col>72</xdr:col>
      <xdr:colOff>38100</xdr:colOff>
      <xdr:row>98</xdr:row>
      <xdr:rowOff>95275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3652500" y="1679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86402</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888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171041</xdr:rowOff>
    </xdr:from>
    <xdr:to>
      <xdr:col>67</xdr:col>
      <xdr:colOff>101600</xdr:colOff>
      <xdr:row>98</xdr:row>
      <xdr:rowOff>101191</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2763500" y="1680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92318</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79428" y="16894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102743</xdr:rowOff>
    </xdr:from>
    <xdr:to>
      <xdr:col>116</xdr:col>
      <xdr:colOff>62864</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246243"/>
          <a:ext cx="1269" cy="1484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49420</xdr:rowOff>
    </xdr:from>
    <xdr:ext cx="534377"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5021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102743</xdr:rowOff>
    </xdr:from>
    <xdr:to>
      <xdr:col>116</xdr:col>
      <xdr:colOff>152400</xdr:colOff>
      <xdr:row>30</xdr:row>
      <xdr:rowOff>102743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246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147828</xdr:rowOff>
    </xdr:from>
    <xdr:to>
      <xdr:col>116</xdr:col>
      <xdr:colOff>63500</xdr:colOff>
      <xdr:row>38</xdr:row>
      <xdr:rowOff>14351</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1323300" y="6491478"/>
          <a:ext cx="838200" cy="37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156100</xdr:rowOff>
    </xdr:from>
    <xdr:ext cx="469744"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4997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6223</xdr:rowOff>
    </xdr:from>
    <xdr:to>
      <xdr:col>116</xdr:col>
      <xdr:colOff>114300</xdr:colOff>
      <xdr:row>38</xdr:row>
      <xdr:rowOff>107823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154813</xdr:rowOff>
    </xdr:from>
    <xdr:to>
      <xdr:col>111</xdr:col>
      <xdr:colOff>177800</xdr:colOff>
      <xdr:row>38</xdr:row>
      <xdr:rowOff>14351</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0434300" y="6498463"/>
          <a:ext cx="889000" cy="30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4699</xdr:rowOff>
    </xdr:from>
    <xdr:to>
      <xdr:col>112</xdr:col>
      <xdr:colOff>38100</xdr:colOff>
      <xdr:row>38</xdr:row>
      <xdr:rowOff>106299</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97426</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088428" y="661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99060</xdr:rowOff>
    </xdr:from>
    <xdr:to>
      <xdr:col>107</xdr:col>
      <xdr:colOff>50800</xdr:colOff>
      <xdr:row>37</xdr:row>
      <xdr:rowOff>154813</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545300" y="6442710"/>
          <a:ext cx="889000" cy="5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162560</xdr:rowOff>
    </xdr:from>
    <xdr:to>
      <xdr:col>107</xdr:col>
      <xdr:colOff>101600</xdr:colOff>
      <xdr:row>38</xdr:row>
      <xdr:rowOff>92710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83837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199428"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99060</xdr:rowOff>
    </xdr:from>
    <xdr:to>
      <xdr:col>102</xdr:col>
      <xdr:colOff>114300</xdr:colOff>
      <xdr:row>38</xdr:row>
      <xdr:rowOff>4826</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8656300" y="6442710"/>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5207</xdr:rowOff>
    </xdr:from>
    <xdr:to>
      <xdr:col>102</xdr:col>
      <xdr:colOff>165100</xdr:colOff>
      <xdr:row>38</xdr:row>
      <xdr:rowOff>106807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97934</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661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44958</xdr:rowOff>
    </xdr:from>
    <xdr:to>
      <xdr:col>98</xdr:col>
      <xdr:colOff>38100</xdr:colOff>
      <xdr:row>38</xdr:row>
      <xdr:rowOff>146558</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560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137685</xdr:rowOff>
    </xdr:from>
    <xdr:ext cx="378565"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7017" y="66527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97028</xdr:rowOff>
    </xdr:from>
    <xdr:to>
      <xdr:col>116</xdr:col>
      <xdr:colOff>114300</xdr:colOff>
      <xdr:row>38</xdr:row>
      <xdr:rowOff>27178</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44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119905</xdr:rowOff>
    </xdr:from>
    <xdr:ext cx="469744"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6292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135001</xdr:rowOff>
    </xdr:from>
    <xdr:to>
      <xdr:col>112</xdr:col>
      <xdr:colOff>38100</xdr:colOff>
      <xdr:row>38</xdr:row>
      <xdr:rowOff>65151</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47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81678</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088428" y="625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104013</xdr:rowOff>
    </xdr:from>
    <xdr:to>
      <xdr:col>107</xdr:col>
      <xdr:colOff>101600</xdr:colOff>
      <xdr:row>38</xdr:row>
      <xdr:rowOff>34163</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44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50690</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199428" y="622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48260</xdr:rowOff>
    </xdr:from>
    <xdr:to>
      <xdr:col>102</xdr:col>
      <xdr:colOff>165100</xdr:colOff>
      <xdr:row>37</xdr:row>
      <xdr:rowOff>149860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166387</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10428" y="616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125476</xdr:rowOff>
    </xdr:from>
    <xdr:to>
      <xdr:col>98</xdr:col>
      <xdr:colOff>38100</xdr:colOff>
      <xdr:row>38</xdr:row>
      <xdr:rowOff>55626</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46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72153</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21428" y="6244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123317</xdr:rowOff>
    </xdr:from>
    <xdr:to>
      <xdr:col>116</xdr:col>
      <xdr:colOff>62864</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524367"/>
          <a:ext cx="1269" cy="16356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69994</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299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49</xdr:row>
      <xdr:rowOff>123317</xdr:rowOff>
    </xdr:from>
    <xdr:to>
      <xdr:col>116</xdr:col>
      <xdr:colOff>152400</xdr:colOff>
      <xdr:row>49</xdr:row>
      <xdr:rowOff>123317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524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21324</xdr:rowOff>
    </xdr:from>
    <xdr:to>
      <xdr:col>116</xdr:col>
      <xdr:colOff>63500</xdr:colOff>
      <xdr:row>59</xdr:row>
      <xdr:rowOff>21399</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10136874"/>
          <a:ext cx="838200" cy="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106177</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87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83300</xdr:rowOff>
    </xdr:from>
    <xdr:to>
      <xdr:col>116</xdr:col>
      <xdr:colOff>114300</xdr:colOff>
      <xdr:row>59</xdr:row>
      <xdr:rowOff>13450</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1002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21361</xdr:rowOff>
    </xdr:from>
    <xdr:to>
      <xdr:col>111</xdr:col>
      <xdr:colOff>177800</xdr:colOff>
      <xdr:row>59</xdr:row>
      <xdr:rowOff>21399</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10136911"/>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86081</xdr:rowOff>
    </xdr:from>
    <xdr:to>
      <xdr:col>112</xdr:col>
      <xdr:colOff>38100</xdr:colOff>
      <xdr:row>59</xdr:row>
      <xdr:rowOff>16231</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1003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32758</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805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21361</xdr:rowOff>
    </xdr:from>
    <xdr:to>
      <xdr:col>107</xdr:col>
      <xdr:colOff>50800</xdr:colOff>
      <xdr:row>59</xdr:row>
      <xdr:rowOff>21513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9545300" y="10136911"/>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78766</xdr:rowOff>
    </xdr:from>
    <xdr:to>
      <xdr:col>107</xdr:col>
      <xdr:colOff>101600</xdr:colOff>
      <xdr:row>59</xdr:row>
      <xdr:rowOff>8916</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1002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25443</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79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21513</xdr:rowOff>
    </xdr:from>
    <xdr:to>
      <xdr:col>102</xdr:col>
      <xdr:colOff>114300</xdr:colOff>
      <xdr:row>59</xdr:row>
      <xdr:rowOff>21590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8656300" y="10137063"/>
          <a:ext cx="88900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59449</xdr:rowOff>
    </xdr:from>
    <xdr:to>
      <xdr:col>102</xdr:col>
      <xdr:colOff>165100</xdr:colOff>
      <xdr:row>58</xdr:row>
      <xdr:rowOff>161049</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10003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6126</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77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72441</xdr:rowOff>
    </xdr:from>
    <xdr:to>
      <xdr:col>98</xdr:col>
      <xdr:colOff>38100</xdr:colOff>
      <xdr:row>59</xdr:row>
      <xdr:rowOff>2591</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1001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19118</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79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141974</xdr:rowOff>
    </xdr:from>
    <xdr:to>
      <xdr:col>116</xdr:col>
      <xdr:colOff>114300</xdr:colOff>
      <xdr:row>59</xdr:row>
      <xdr:rowOff>72124</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10086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61727</xdr:rowOff>
    </xdr:from>
    <xdr:ext cx="378565"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100058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142049</xdr:rowOff>
    </xdr:from>
    <xdr:to>
      <xdr:col>112</xdr:col>
      <xdr:colOff>38100</xdr:colOff>
      <xdr:row>59</xdr:row>
      <xdr:rowOff>72199</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1008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63326</xdr:rowOff>
    </xdr:from>
    <xdr:ext cx="378565"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4017" y="101788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142011</xdr:rowOff>
    </xdr:from>
    <xdr:to>
      <xdr:col>107</xdr:col>
      <xdr:colOff>101600</xdr:colOff>
      <xdr:row>59</xdr:row>
      <xdr:rowOff>72161</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1008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63288</xdr:rowOff>
    </xdr:from>
    <xdr:ext cx="378565"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5017" y="101788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142163</xdr:rowOff>
    </xdr:from>
    <xdr:to>
      <xdr:col>102</xdr:col>
      <xdr:colOff>165100</xdr:colOff>
      <xdr:row>59</xdr:row>
      <xdr:rowOff>72313</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10086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63440</xdr:rowOff>
    </xdr:from>
    <xdr:ext cx="378565"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6017" y="10178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142240</xdr:rowOff>
    </xdr:from>
    <xdr:to>
      <xdr:col>98</xdr:col>
      <xdr:colOff>38100</xdr:colOff>
      <xdr:row>59</xdr:row>
      <xdr:rowOff>72390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1008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63517</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7017" y="10179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145741</xdr:rowOff>
    </xdr:from>
    <xdr:to>
      <xdr:col>116</xdr:col>
      <xdr:colOff>62864</xdr:colOff>
      <xdr:row>79</xdr:row>
      <xdr:rowOff>124482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2159595" y="12147241"/>
          <a:ext cx="1269" cy="15217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128309</xdr:rowOff>
    </xdr:from>
    <xdr:ext cx="534377" cy="25904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22212300" y="1367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124482</xdr:rowOff>
    </xdr:from>
    <xdr:to>
      <xdr:col>116</xdr:col>
      <xdr:colOff>152400</xdr:colOff>
      <xdr:row>79</xdr:row>
      <xdr:rowOff>124482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3669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92418</xdr:rowOff>
    </xdr:from>
    <xdr:ext cx="534377" cy="259045"/>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22212300" y="11922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145741</xdr:rowOff>
    </xdr:from>
    <xdr:to>
      <xdr:col>116</xdr:col>
      <xdr:colOff>152400</xdr:colOff>
      <xdr:row>70</xdr:row>
      <xdr:rowOff>145741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2147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104496</xdr:rowOff>
    </xdr:from>
    <xdr:to>
      <xdr:col>116</xdr:col>
      <xdr:colOff>63500</xdr:colOff>
      <xdr:row>77</xdr:row>
      <xdr:rowOff>152436</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1323300" y="13306146"/>
          <a:ext cx="838200" cy="4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146100</xdr:rowOff>
    </xdr:from>
    <xdr:ext cx="534377" cy="259045"/>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22212300" y="128334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123223</xdr:rowOff>
    </xdr:from>
    <xdr:to>
      <xdr:col>116</xdr:col>
      <xdr:colOff>114300</xdr:colOff>
      <xdr:row>76</xdr:row>
      <xdr:rowOff>53373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2110700" y="12981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152436</xdr:rowOff>
    </xdr:from>
    <xdr:to>
      <xdr:col>111</xdr:col>
      <xdr:colOff>177800</xdr:colOff>
      <xdr:row>78</xdr:row>
      <xdr:rowOff>23408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0434300" y="13354086"/>
          <a:ext cx="889000" cy="42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19927</xdr:rowOff>
    </xdr:from>
    <xdr:to>
      <xdr:col>112</xdr:col>
      <xdr:colOff>38100</xdr:colOff>
      <xdr:row>76</xdr:row>
      <xdr:rowOff>121527</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1272500" y="1305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138055</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82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23408</xdr:rowOff>
    </xdr:from>
    <xdr:to>
      <xdr:col>107</xdr:col>
      <xdr:colOff>50800</xdr:colOff>
      <xdr:row>78</xdr:row>
      <xdr:rowOff>52178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9545300" y="13396508"/>
          <a:ext cx="889000" cy="28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48699</xdr:rowOff>
    </xdr:from>
    <xdr:to>
      <xdr:col>107</xdr:col>
      <xdr:colOff>101600</xdr:colOff>
      <xdr:row>76</xdr:row>
      <xdr:rowOff>150299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0383500" y="13078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166826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167111" y="1285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29155</xdr:rowOff>
    </xdr:from>
    <xdr:to>
      <xdr:col>102</xdr:col>
      <xdr:colOff>114300</xdr:colOff>
      <xdr:row>78</xdr:row>
      <xdr:rowOff>52178</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8656300" y="13402255"/>
          <a:ext cx="889000" cy="23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78319</xdr:rowOff>
    </xdr:from>
    <xdr:to>
      <xdr:col>102</xdr:col>
      <xdr:colOff>165100</xdr:colOff>
      <xdr:row>77</xdr:row>
      <xdr:rowOff>8469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9494500" y="13108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24996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883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9544</xdr:rowOff>
    </xdr:from>
    <xdr:to>
      <xdr:col>98</xdr:col>
      <xdr:colOff>38100</xdr:colOff>
      <xdr:row>76</xdr:row>
      <xdr:rowOff>111144</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8605500" y="1303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127670</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814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53696</xdr:rowOff>
    </xdr:from>
    <xdr:to>
      <xdr:col>116</xdr:col>
      <xdr:colOff>114300</xdr:colOff>
      <xdr:row>77</xdr:row>
      <xdr:rowOff>155296</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2110700" y="1325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32123</xdr:rowOff>
    </xdr:from>
    <xdr:ext cx="534377" cy="259045"/>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22212300" y="1323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101636</xdr:rowOff>
    </xdr:from>
    <xdr:to>
      <xdr:col>112</xdr:col>
      <xdr:colOff>38100</xdr:colOff>
      <xdr:row>78</xdr:row>
      <xdr:rowOff>31786</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1272500" y="1330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22913</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056111" y="1339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144058</xdr:rowOff>
    </xdr:from>
    <xdr:to>
      <xdr:col>107</xdr:col>
      <xdr:colOff>101600</xdr:colOff>
      <xdr:row>78</xdr:row>
      <xdr:rowOff>74208</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0383500" y="1334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65335</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167111" y="1343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1378</xdr:rowOff>
    </xdr:from>
    <xdr:to>
      <xdr:col>102</xdr:col>
      <xdr:colOff>165100</xdr:colOff>
      <xdr:row>78</xdr:row>
      <xdr:rowOff>102978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9494500" y="1337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94105</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3467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149805</xdr:rowOff>
    </xdr:from>
    <xdr:to>
      <xdr:col>98</xdr:col>
      <xdr:colOff>38100</xdr:colOff>
      <xdr:row>78</xdr:row>
      <xdr:rowOff>79955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8605500" y="1335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71082</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344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mn-lt"/>
              <a:ea typeface="+mn-ea"/>
              <a:cs typeface="+mn-cs"/>
            </a:rPr>
            <a:t>　住民一人当たりの歳出額は</a:t>
          </a:r>
          <a:r>
            <a:rPr kumimoji="1" lang="ja-JP" altLang="en-US" sz="1200">
              <a:solidFill>
                <a:schemeClr val="dk1"/>
              </a:solidFill>
              <a:effectLst/>
              <a:latin typeface="+mn-lt"/>
              <a:ea typeface="+mn-ea"/>
              <a:cs typeface="+mn-cs"/>
            </a:rPr>
            <a:t>３７２，０２５</a:t>
          </a:r>
          <a:r>
            <a:rPr kumimoji="1" lang="ja-JP" altLang="ja-JP" sz="1200">
              <a:solidFill>
                <a:schemeClr val="dk1"/>
              </a:solidFill>
              <a:effectLst/>
              <a:latin typeface="+mn-lt"/>
              <a:ea typeface="+mn-ea"/>
              <a:cs typeface="+mn-cs"/>
            </a:rPr>
            <a:t>円となっている。人件費については、住民一人当たり</a:t>
          </a:r>
          <a:r>
            <a:rPr kumimoji="1" lang="ja-JP" altLang="en-US" sz="1200">
              <a:solidFill>
                <a:schemeClr val="dk1"/>
              </a:solidFill>
              <a:effectLst/>
              <a:latin typeface="+mn-lt"/>
              <a:ea typeface="+mn-ea"/>
              <a:cs typeface="+mn-cs"/>
            </a:rPr>
            <a:t>５０，８３８</a:t>
          </a:r>
          <a:r>
            <a:rPr kumimoji="1" lang="ja-JP" altLang="ja-JP" sz="1200">
              <a:solidFill>
                <a:schemeClr val="dk1"/>
              </a:solidFill>
              <a:effectLst/>
              <a:latin typeface="+mn-lt"/>
              <a:ea typeface="+mn-ea"/>
              <a:cs typeface="+mn-cs"/>
            </a:rPr>
            <a:t>円となっており、前年度とほぼ同額</a:t>
          </a:r>
          <a:r>
            <a:rPr kumimoji="1" lang="ja-JP" altLang="en-US" sz="1200">
              <a:solidFill>
                <a:schemeClr val="dk1"/>
              </a:solidFill>
              <a:effectLst/>
              <a:latin typeface="+mn-lt"/>
              <a:ea typeface="+mn-ea"/>
              <a:cs typeface="+mn-cs"/>
            </a:rPr>
            <a:t>で</a:t>
          </a:r>
          <a:r>
            <a:rPr kumimoji="1" lang="ja-JP" altLang="ja-JP" sz="1200">
              <a:solidFill>
                <a:schemeClr val="dk1"/>
              </a:solidFill>
              <a:effectLst/>
              <a:latin typeface="+mn-lt"/>
              <a:ea typeface="+mn-ea"/>
              <a:cs typeface="+mn-cs"/>
            </a:rPr>
            <a:t>類似団体平均と比べて低い水準にある。これは近年、定年退職者が増加し新規採用職員を採用した結果、等級の低い職員の比率が増加していることから、抑制されていることが主な要因である。また、扶助費については住民一人当たり</a:t>
          </a:r>
          <a:r>
            <a:rPr kumimoji="1" lang="ja-JP" altLang="en-US" sz="1200">
              <a:solidFill>
                <a:schemeClr val="dk1"/>
              </a:solidFill>
              <a:effectLst/>
              <a:latin typeface="+mn-lt"/>
              <a:ea typeface="+mn-ea"/>
              <a:cs typeface="+mn-cs"/>
            </a:rPr>
            <a:t>８９，３１０</a:t>
          </a:r>
          <a:r>
            <a:rPr kumimoji="1" lang="ja-JP" altLang="ja-JP" sz="1200">
              <a:solidFill>
                <a:schemeClr val="dk1"/>
              </a:solidFill>
              <a:effectLst/>
              <a:latin typeface="+mn-lt"/>
              <a:ea typeface="+mn-ea"/>
              <a:cs typeface="+mn-cs"/>
            </a:rPr>
            <a:t>円と、前年度と比較し</a:t>
          </a:r>
          <a:r>
            <a:rPr kumimoji="1" lang="ja-JP" altLang="en-US" sz="1200">
              <a:solidFill>
                <a:schemeClr val="dk1"/>
              </a:solidFill>
              <a:effectLst/>
              <a:latin typeface="+mn-lt"/>
              <a:ea typeface="+mn-ea"/>
              <a:cs typeface="+mn-cs"/>
            </a:rPr>
            <a:t>増加している。</a:t>
          </a:r>
          <a:r>
            <a:rPr kumimoji="1" lang="ja-JP" altLang="ja-JP" sz="1200">
              <a:solidFill>
                <a:schemeClr val="dk1"/>
              </a:solidFill>
              <a:effectLst/>
              <a:latin typeface="+mn-lt"/>
              <a:ea typeface="+mn-ea"/>
              <a:cs typeface="+mn-cs"/>
            </a:rPr>
            <a:t>増加の主な要因は、令和５年度事業である住民税非課税世帯等に対する価格高騰支援給付金や医療扶助費の増に伴う生活保護費の増などによるものである。</a:t>
          </a:r>
          <a:endParaRPr lang="ja-JP" altLang="ja-JP" sz="1200">
            <a:effectLst/>
          </a:endParaRPr>
        </a:p>
        <a:p>
          <a:r>
            <a:rPr kumimoji="1" lang="ja-JP" altLang="ja-JP" sz="1200">
              <a:solidFill>
                <a:schemeClr val="dk1"/>
              </a:solidFill>
              <a:effectLst/>
              <a:latin typeface="+mn-lt"/>
              <a:ea typeface="+mn-ea"/>
              <a:cs typeface="+mn-cs"/>
            </a:rPr>
            <a:t>　普通建設事業費は住民一人当たり</a:t>
          </a:r>
          <a:r>
            <a:rPr kumimoji="1" lang="ja-JP" altLang="en-US" sz="1200">
              <a:solidFill>
                <a:schemeClr val="dk1"/>
              </a:solidFill>
              <a:effectLst/>
              <a:latin typeface="+mn-lt"/>
              <a:ea typeface="+mn-ea"/>
              <a:cs typeface="+mn-cs"/>
            </a:rPr>
            <a:t>３１，７２１</a:t>
          </a:r>
          <a:r>
            <a:rPr kumimoji="1" lang="ja-JP" altLang="ja-JP" sz="1200">
              <a:solidFill>
                <a:schemeClr val="dk1"/>
              </a:solidFill>
              <a:effectLst/>
              <a:latin typeface="+mn-lt"/>
              <a:ea typeface="+mn-ea"/>
              <a:cs typeface="+mn-cs"/>
            </a:rPr>
            <a:t>円となっており、</a:t>
          </a:r>
          <a:r>
            <a:rPr kumimoji="1" lang="ja-JP" altLang="en-US" sz="1200">
              <a:solidFill>
                <a:schemeClr val="dk1"/>
              </a:solidFill>
              <a:effectLst/>
              <a:latin typeface="+mn-lt"/>
              <a:ea typeface="+mn-ea"/>
              <a:cs typeface="+mn-cs"/>
            </a:rPr>
            <a:t>普通建設事業費全体としては</a:t>
          </a:r>
          <a:r>
            <a:rPr kumimoji="1" lang="ja-JP" altLang="ja-JP" sz="1200">
              <a:solidFill>
                <a:schemeClr val="dk1"/>
              </a:solidFill>
              <a:effectLst/>
              <a:latin typeface="+mn-lt"/>
              <a:ea typeface="+mn-ea"/>
              <a:cs typeface="+mn-cs"/>
            </a:rPr>
            <a:t>類似団体と比較して</a:t>
          </a:r>
          <a:r>
            <a:rPr kumimoji="1" lang="ja-JP" altLang="en-US" sz="1200">
              <a:solidFill>
                <a:schemeClr val="dk1"/>
              </a:solidFill>
              <a:effectLst/>
              <a:latin typeface="+mn-lt"/>
              <a:ea typeface="+mn-ea"/>
              <a:cs typeface="+mn-cs"/>
            </a:rPr>
            <a:t>低い水準にある</a:t>
          </a:r>
          <a:r>
            <a:rPr kumimoji="1" lang="ja-JP" altLang="ja-JP" sz="1200">
              <a:solidFill>
                <a:schemeClr val="dk1"/>
              </a:solidFill>
              <a:effectLst/>
              <a:latin typeface="+mn-lt"/>
              <a:ea typeface="+mn-ea"/>
              <a:cs typeface="+mn-cs"/>
            </a:rPr>
            <a:t>が、</a:t>
          </a:r>
          <a:r>
            <a:rPr kumimoji="1" lang="ja-JP" altLang="en-US" sz="1200">
              <a:solidFill>
                <a:schemeClr val="dk1"/>
              </a:solidFill>
              <a:effectLst/>
              <a:latin typeface="+mn-lt"/>
              <a:ea typeface="+mn-ea"/>
              <a:cs typeface="+mn-cs"/>
            </a:rPr>
            <a:t>うち新規整備については大幅増となり類似団体平均を若干上回った。増加の主な要因は都市公園の新設工事によるものである。</a:t>
          </a:r>
          <a:r>
            <a:rPr kumimoji="1" lang="ja-JP" altLang="ja-JP" sz="1200">
              <a:solidFill>
                <a:schemeClr val="dk1"/>
              </a:solidFill>
              <a:effectLst/>
              <a:latin typeface="+mn-lt"/>
              <a:ea typeface="+mn-ea"/>
              <a:cs typeface="+mn-cs"/>
            </a:rPr>
            <a:t>補助費等については、住民一人当たり</a:t>
          </a:r>
          <a:r>
            <a:rPr kumimoji="1" lang="ja-JP" altLang="en-US" sz="1200">
              <a:solidFill>
                <a:schemeClr val="dk1"/>
              </a:solidFill>
              <a:effectLst/>
              <a:latin typeface="+mn-lt"/>
              <a:ea typeface="+mn-ea"/>
              <a:cs typeface="+mn-cs"/>
            </a:rPr>
            <a:t>４９，４５８</a:t>
          </a:r>
          <a:r>
            <a:rPr kumimoji="1" lang="ja-JP" altLang="ja-JP" sz="1200">
              <a:solidFill>
                <a:schemeClr val="dk1"/>
              </a:solidFill>
              <a:effectLst/>
              <a:latin typeface="+mn-lt"/>
              <a:ea typeface="+mn-ea"/>
              <a:cs typeface="+mn-cs"/>
            </a:rPr>
            <a:t>円となっており、普通建設事業費と同様、類似団体と比較して一人当たりコストは低くなっているが、前年度と比較すると増加している。</a:t>
          </a:r>
          <a:r>
            <a:rPr kumimoji="1" lang="ja-JP" altLang="en-US" sz="1200">
              <a:solidFill>
                <a:schemeClr val="dk1"/>
              </a:solidFill>
              <a:effectLst/>
              <a:latin typeface="+mn-lt"/>
              <a:ea typeface="+mn-ea"/>
              <a:cs typeface="+mn-cs"/>
            </a:rPr>
            <a:t>増加の主な要因は、</a:t>
          </a:r>
          <a:r>
            <a:rPr kumimoji="1" lang="ja-JP" altLang="ja-JP" sz="1200">
              <a:solidFill>
                <a:schemeClr val="dk1"/>
              </a:solidFill>
              <a:effectLst/>
              <a:latin typeface="+mn-lt"/>
              <a:ea typeface="+mn-ea"/>
              <a:cs typeface="+mn-cs"/>
            </a:rPr>
            <a:t>令和５年度事業である子どもの成長応援臨時給付金の実施</a:t>
          </a:r>
          <a:r>
            <a:rPr kumimoji="1" lang="ja-JP" altLang="en-US" sz="1200">
              <a:solidFill>
                <a:schemeClr val="dk1"/>
              </a:solidFill>
              <a:effectLst/>
              <a:latin typeface="+mn-lt"/>
              <a:ea typeface="+mn-ea"/>
              <a:cs typeface="+mn-cs"/>
            </a:rPr>
            <a:t>に伴うものである。補助費のうち一部事務組合への負担金については、今後</a:t>
          </a:r>
          <a:r>
            <a:rPr kumimoji="1" lang="ja-JP" altLang="ja-JP" sz="1200">
              <a:solidFill>
                <a:schemeClr val="dk1"/>
              </a:solidFill>
              <a:effectLst/>
              <a:latin typeface="+mn-lt"/>
              <a:ea typeface="+mn-ea"/>
              <a:cs typeface="+mn-cs"/>
            </a:rPr>
            <a:t>施設老朽化に伴う大規模改修事業</a:t>
          </a:r>
          <a:r>
            <a:rPr kumimoji="1" lang="ja-JP" altLang="en-US" sz="1200">
              <a:solidFill>
                <a:schemeClr val="dk1"/>
              </a:solidFill>
              <a:effectLst/>
              <a:latin typeface="+mn-lt"/>
              <a:ea typeface="+mn-ea"/>
              <a:cs typeface="+mn-cs"/>
            </a:rPr>
            <a:t>を</a:t>
          </a:r>
          <a:r>
            <a:rPr kumimoji="1" lang="ja-JP" altLang="ja-JP" sz="1200">
              <a:solidFill>
                <a:schemeClr val="dk1"/>
              </a:solidFill>
              <a:effectLst/>
              <a:latin typeface="+mn-lt"/>
              <a:ea typeface="+mn-ea"/>
              <a:cs typeface="+mn-cs"/>
            </a:rPr>
            <a:t>予定</a:t>
          </a:r>
          <a:r>
            <a:rPr kumimoji="1" lang="ja-JP" altLang="en-US" sz="1200">
              <a:solidFill>
                <a:schemeClr val="dk1"/>
              </a:solidFill>
              <a:effectLst/>
              <a:latin typeface="+mn-lt"/>
              <a:ea typeface="+mn-ea"/>
              <a:cs typeface="+mn-cs"/>
            </a:rPr>
            <a:t>しており、</a:t>
          </a:r>
          <a:r>
            <a:rPr kumimoji="1" lang="ja-JP" altLang="ja-JP" sz="1200">
              <a:solidFill>
                <a:schemeClr val="dk1"/>
              </a:solidFill>
              <a:effectLst/>
              <a:latin typeface="+mn-lt"/>
              <a:ea typeface="+mn-ea"/>
              <a:cs typeface="+mn-cs"/>
            </a:rPr>
            <a:t>負担金の上昇が見込まれるため、組合事業についても効率的に事業を行い、経費の削減に努めるよう働きかける必要がある。</a:t>
          </a:r>
          <a:endParaRPr lang="ja-JP" altLang="ja-JP" sz="12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千葉県白井市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62,603
60,910
35.48
24,311,824
23,289,859
819,878
12,984,426
20,319,669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44.2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39573</xdr:rowOff>
    </xdr:from>
    <xdr:to>
      <xdr:col>24</xdr:col>
      <xdr:colOff>62865</xdr:colOff>
      <xdr:row>38</xdr:row>
      <xdr:rowOff>1168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4523"/>
          <a:ext cx="1270" cy="1161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4995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1168</xdr:rowOff>
    </xdr:from>
    <xdr:to>
      <xdr:col>24</xdr:col>
      <xdr:colOff>152400</xdr:colOff>
      <xdr:row>38</xdr:row>
      <xdr:rowOff>1168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16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157700</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39573</xdr:rowOff>
    </xdr:from>
    <xdr:to>
      <xdr:col>24</xdr:col>
      <xdr:colOff>152400</xdr:colOff>
      <xdr:row>31</xdr:row>
      <xdr:rowOff>39573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4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63348</xdr:rowOff>
    </xdr:from>
    <xdr:to>
      <xdr:col>24</xdr:col>
      <xdr:colOff>63500</xdr:colOff>
      <xdr:row>36</xdr:row>
      <xdr:rowOff>147472</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235548"/>
          <a:ext cx="838200" cy="84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26738</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56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3861</xdr:rowOff>
    </xdr:from>
    <xdr:to>
      <xdr:col>24</xdr:col>
      <xdr:colOff>114300</xdr:colOff>
      <xdr:row>35</xdr:row>
      <xdr:rowOff>105461</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8026</xdr:rowOff>
    </xdr:from>
    <xdr:to>
      <xdr:col>19</xdr:col>
      <xdr:colOff>177800</xdr:colOff>
      <xdr:row>36</xdr:row>
      <xdr:rowOff>63348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180226"/>
          <a:ext cx="889000" cy="55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29007</xdr:rowOff>
    </xdr:from>
    <xdr:to>
      <xdr:col>20</xdr:col>
      <xdr:colOff>38100</xdr:colOff>
      <xdr:row>35</xdr:row>
      <xdr:rowOff>130607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147134</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1625</xdr:rowOff>
    </xdr:from>
    <xdr:to>
      <xdr:col>15</xdr:col>
      <xdr:colOff>50800</xdr:colOff>
      <xdr:row>36</xdr:row>
      <xdr:rowOff>8026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173825"/>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16205</xdr:rowOff>
    </xdr:from>
    <xdr:to>
      <xdr:col>15</xdr:col>
      <xdr:colOff>101600</xdr:colOff>
      <xdr:row>35</xdr:row>
      <xdr:rowOff>117805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134332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1625</xdr:rowOff>
    </xdr:from>
    <xdr:to>
      <xdr:col>10</xdr:col>
      <xdr:colOff>114300</xdr:colOff>
      <xdr:row>36</xdr:row>
      <xdr:rowOff>14427</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6173825"/>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36779</xdr:rowOff>
    </xdr:from>
    <xdr:to>
      <xdr:col>10</xdr:col>
      <xdr:colOff>165100</xdr:colOff>
      <xdr:row>35</xdr:row>
      <xdr:rowOff>138379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154906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27635</xdr:rowOff>
    </xdr:from>
    <xdr:to>
      <xdr:col>6</xdr:col>
      <xdr:colOff>38100</xdr:colOff>
      <xdr:row>35</xdr:row>
      <xdr:rowOff>129235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145762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0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96672</xdr:rowOff>
    </xdr:from>
    <xdr:to>
      <xdr:col>24</xdr:col>
      <xdr:colOff>114300</xdr:colOff>
      <xdr:row>37</xdr:row>
      <xdr:rowOff>26822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26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75099</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247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12548</xdr:rowOff>
    </xdr:from>
    <xdr:to>
      <xdr:col>20</xdr:col>
      <xdr:colOff>38100</xdr:colOff>
      <xdr:row>36</xdr:row>
      <xdr:rowOff>114148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8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105275</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77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128676</xdr:rowOff>
    </xdr:from>
    <xdr:to>
      <xdr:col>15</xdr:col>
      <xdr:colOff>101600</xdr:colOff>
      <xdr:row>36</xdr:row>
      <xdr:rowOff>58826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2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49953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22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122275</xdr:rowOff>
    </xdr:from>
    <xdr:to>
      <xdr:col>10</xdr:col>
      <xdr:colOff>165100</xdr:colOff>
      <xdr:row>36</xdr:row>
      <xdr:rowOff>52425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2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43552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15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135077</xdr:rowOff>
    </xdr:from>
    <xdr:to>
      <xdr:col>6</xdr:col>
      <xdr:colOff>38100</xdr:colOff>
      <xdr:row>36</xdr:row>
      <xdr:rowOff>65227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35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56354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228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6014</xdr:rowOff>
    </xdr:from>
    <xdr:to>
      <xdr:col>24</xdr:col>
      <xdr:colOff>62865</xdr:colOff>
      <xdr:row>57</xdr:row>
      <xdr:rowOff>133299</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578514"/>
          <a:ext cx="1270" cy="1327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137126</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0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133299</xdr:rowOff>
    </xdr:from>
    <xdr:to>
      <xdr:col>24</xdr:col>
      <xdr:colOff>152400</xdr:colOff>
      <xdr:row>57</xdr:row>
      <xdr:rowOff>133299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05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124141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53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207,544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6014</xdr:rowOff>
    </xdr:from>
    <xdr:to>
      <xdr:col>24</xdr:col>
      <xdr:colOff>152400</xdr:colOff>
      <xdr:row>50</xdr:row>
      <xdr:rowOff>6014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578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166835</xdr:rowOff>
    </xdr:from>
    <xdr:to>
      <xdr:col>24</xdr:col>
      <xdr:colOff>63500</xdr:colOff>
      <xdr:row>57</xdr:row>
      <xdr:rowOff>20455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768035"/>
          <a:ext cx="838200" cy="25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47145</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768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24268</xdr:rowOff>
    </xdr:from>
    <xdr:to>
      <xdr:col>24</xdr:col>
      <xdr:colOff>114300</xdr:colOff>
      <xdr:row>56</xdr:row>
      <xdr:rowOff>125868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62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12446</xdr:rowOff>
    </xdr:from>
    <xdr:to>
      <xdr:col>19</xdr:col>
      <xdr:colOff>177800</xdr:colOff>
      <xdr:row>57</xdr:row>
      <xdr:rowOff>20455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85096"/>
          <a:ext cx="889000" cy="8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170640</xdr:rowOff>
    </xdr:from>
    <xdr:to>
      <xdr:col>20</xdr:col>
      <xdr:colOff>38100</xdr:colOff>
      <xdr:row>56</xdr:row>
      <xdr:rowOff>100790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0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117317</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75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167414</xdr:rowOff>
    </xdr:from>
    <xdr:to>
      <xdr:col>15</xdr:col>
      <xdr:colOff>50800</xdr:colOff>
      <xdr:row>57</xdr:row>
      <xdr:rowOff>12446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082814"/>
          <a:ext cx="889000" cy="70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165550</xdr:rowOff>
    </xdr:from>
    <xdr:to>
      <xdr:col>15</xdr:col>
      <xdr:colOff>101600</xdr:colOff>
      <xdr:row>56</xdr:row>
      <xdr:rowOff>95700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9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112227</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70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167414</xdr:rowOff>
    </xdr:from>
    <xdr:to>
      <xdr:col>10</xdr:col>
      <xdr:colOff>114300</xdr:colOff>
      <xdr:row>57</xdr:row>
      <xdr:rowOff>52893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082814"/>
          <a:ext cx="889000" cy="742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51</xdr:row>
      <xdr:rowOff>170998</xdr:rowOff>
    </xdr:from>
    <xdr:to>
      <xdr:col>10</xdr:col>
      <xdr:colOff>165100</xdr:colOff>
      <xdr:row>52</xdr:row>
      <xdr:rowOff>101148</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8914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50</xdr:row>
      <xdr:rowOff>117675</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869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120683</xdr:rowOff>
    </xdr:from>
    <xdr:to>
      <xdr:col>6</xdr:col>
      <xdr:colOff>38100</xdr:colOff>
      <xdr:row>57</xdr:row>
      <xdr:rowOff>50833</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721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67360</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63111" y="9497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116035</xdr:rowOff>
    </xdr:from>
    <xdr:to>
      <xdr:col>24</xdr:col>
      <xdr:colOff>114300</xdr:colOff>
      <xdr:row>57</xdr:row>
      <xdr:rowOff>46185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71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94462</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9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141105</xdr:rowOff>
    </xdr:from>
    <xdr:to>
      <xdr:col>20</xdr:col>
      <xdr:colOff>38100</xdr:colOff>
      <xdr:row>57</xdr:row>
      <xdr:rowOff>71255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4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62382</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3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133096</xdr:rowOff>
    </xdr:from>
    <xdr:to>
      <xdr:col>15</xdr:col>
      <xdr:colOff>101600</xdr:colOff>
      <xdr:row>57</xdr:row>
      <xdr:rowOff>63246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34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54373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82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116614</xdr:rowOff>
    </xdr:from>
    <xdr:to>
      <xdr:col>10</xdr:col>
      <xdr:colOff>165100</xdr:colOff>
      <xdr:row>53</xdr:row>
      <xdr:rowOff>46764</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03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37891</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124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2093</xdr:rowOff>
    </xdr:from>
    <xdr:to>
      <xdr:col>6</xdr:col>
      <xdr:colOff>38100</xdr:colOff>
      <xdr:row>57</xdr:row>
      <xdr:rowOff>103693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77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94820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63111" y="9867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29645</xdr:rowOff>
    </xdr:from>
    <xdr:to>
      <xdr:col>24</xdr:col>
      <xdr:colOff>62865</xdr:colOff>
      <xdr:row>77</xdr:row>
      <xdr:rowOff>104854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202595"/>
          <a:ext cx="1270" cy="1103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108681</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310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104854</xdr:rowOff>
    </xdr:from>
    <xdr:to>
      <xdr:col>24</xdr:col>
      <xdr:colOff>152400</xdr:colOff>
      <xdr:row>77</xdr:row>
      <xdr:rowOff>104854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30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147772</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77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281,943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29645</xdr:rowOff>
    </xdr:from>
    <xdr:to>
      <xdr:col>24</xdr:col>
      <xdr:colOff>152400</xdr:colOff>
      <xdr:row>71</xdr:row>
      <xdr:rowOff>29645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202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31451</xdr:rowOff>
    </xdr:from>
    <xdr:to>
      <xdr:col>24</xdr:col>
      <xdr:colOff>63500</xdr:colOff>
      <xdr:row>77</xdr:row>
      <xdr:rowOff>124552</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33101"/>
          <a:ext cx="838200" cy="93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19674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7069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168247</xdr:rowOff>
    </xdr:from>
    <xdr:to>
      <xdr:col>24</xdr:col>
      <xdr:colOff>114300</xdr:colOff>
      <xdr:row>75</xdr:row>
      <xdr:rowOff>98397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8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6936</xdr:rowOff>
    </xdr:from>
    <xdr:to>
      <xdr:col>19</xdr:col>
      <xdr:colOff>177800</xdr:colOff>
      <xdr:row>77</xdr:row>
      <xdr:rowOff>124552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208586"/>
          <a:ext cx="889000" cy="117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74559</xdr:rowOff>
    </xdr:from>
    <xdr:to>
      <xdr:col>20</xdr:col>
      <xdr:colOff>38100</xdr:colOff>
      <xdr:row>76</xdr:row>
      <xdr:rowOff>4710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2933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21236</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708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6936</xdr:rowOff>
    </xdr:from>
    <xdr:to>
      <xdr:col>15</xdr:col>
      <xdr:colOff>50800</xdr:colOff>
      <xdr:row>78</xdr:row>
      <xdr:rowOff>20036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208586"/>
          <a:ext cx="889000" cy="18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10292</xdr:rowOff>
    </xdr:from>
    <xdr:to>
      <xdr:col>15</xdr:col>
      <xdr:colOff>101600</xdr:colOff>
      <xdr:row>75</xdr:row>
      <xdr:rowOff>111892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286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128419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644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20036</xdr:rowOff>
    </xdr:from>
    <xdr:to>
      <xdr:col>10</xdr:col>
      <xdr:colOff>114300</xdr:colOff>
      <xdr:row>78</xdr:row>
      <xdr:rowOff>57420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93136"/>
          <a:ext cx="889000" cy="37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46921</xdr:rowOff>
    </xdr:from>
    <xdr:to>
      <xdr:col>10</xdr:col>
      <xdr:colOff>165100</xdr:colOff>
      <xdr:row>76</xdr:row>
      <xdr:rowOff>148521</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7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165048</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5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104026</xdr:rowOff>
    </xdr:from>
    <xdr:to>
      <xdr:col>6</xdr:col>
      <xdr:colOff>38100</xdr:colOff>
      <xdr:row>77</xdr:row>
      <xdr:rowOff>34176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3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50702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909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152101</xdr:rowOff>
    </xdr:from>
    <xdr:to>
      <xdr:col>24</xdr:col>
      <xdr:colOff>114300</xdr:colOff>
      <xdr:row>77</xdr:row>
      <xdr:rowOff>82251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82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67028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97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73752</xdr:rowOff>
    </xdr:from>
    <xdr:to>
      <xdr:col>20</xdr:col>
      <xdr:colOff>38100</xdr:colOff>
      <xdr:row>78</xdr:row>
      <xdr:rowOff>3902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7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166479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127586</xdr:rowOff>
    </xdr:from>
    <xdr:to>
      <xdr:col>15</xdr:col>
      <xdr:colOff>101600</xdr:colOff>
      <xdr:row>77</xdr:row>
      <xdr:rowOff>57736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5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48863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250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140686</xdr:rowOff>
    </xdr:from>
    <xdr:to>
      <xdr:col>10</xdr:col>
      <xdr:colOff>165100</xdr:colOff>
      <xdr:row>78</xdr:row>
      <xdr:rowOff>70836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34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61963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435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6620</xdr:rowOff>
    </xdr:from>
    <xdr:to>
      <xdr:col>6</xdr:col>
      <xdr:colOff>38100</xdr:colOff>
      <xdr:row>78</xdr:row>
      <xdr:rowOff>108220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7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99347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72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60844</xdr:rowOff>
    </xdr:from>
    <xdr:to>
      <xdr:col>24</xdr:col>
      <xdr:colOff>62865</xdr:colOff>
      <xdr:row>100</xdr:row>
      <xdr:rowOff>2639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662794"/>
          <a:ext cx="1270" cy="1484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6466</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7151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2639</xdr:rowOff>
    </xdr:from>
    <xdr:to>
      <xdr:col>24</xdr:col>
      <xdr:colOff>152400</xdr:colOff>
      <xdr:row>100</xdr:row>
      <xdr:rowOff>2639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7147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7521</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438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159,494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60844</xdr:rowOff>
    </xdr:from>
    <xdr:to>
      <xdr:col>24</xdr:col>
      <xdr:colOff>152400</xdr:colOff>
      <xdr:row>91</xdr:row>
      <xdr:rowOff>60844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662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57862</xdr:rowOff>
    </xdr:from>
    <xdr:to>
      <xdr:col>24</xdr:col>
      <xdr:colOff>63500</xdr:colOff>
      <xdr:row>99</xdr:row>
      <xdr:rowOff>75136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7031412"/>
          <a:ext cx="838200" cy="17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99857</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7305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76980</xdr:rowOff>
    </xdr:from>
    <xdr:to>
      <xdr:col>24</xdr:col>
      <xdr:colOff>114300</xdr:colOff>
      <xdr:row>99</xdr:row>
      <xdr:rowOff>7130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87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31714</xdr:rowOff>
    </xdr:from>
    <xdr:to>
      <xdr:col>19</xdr:col>
      <xdr:colOff>177800</xdr:colOff>
      <xdr:row>99</xdr:row>
      <xdr:rowOff>57862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7005264"/>
          <a:ext cx="889000" cy="2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57702</xdr:rowOff>
    </xdr:from>
    <xdr:to>
      <xdr:col>20</xdr:col>
      <xdr:colOff>38100</xdr:colOff>
      <xdr:row>98</xdr:row>
      <xdr:rowOff>159302</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859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4379</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635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31714</xdr:rowOff>
    </xdr:from>
    <xdr:to>
      <xdr:col>15</xdr:col>
      <xdr:colOff>50800</xdr:colOff>
      <xdr:row>99</xdr:row>
      <xdr:rowOff>151642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7005264"/>
          <a:ext cx="889000" cy="119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72844</xdr:rowOff>
    </xdr:from>
    <xdr:to>
      <xdr:col>15</xdr:col>
      <xdr:colOff>101600</xdr:colOff>
      <xdr:row>99</xdr:row>
      <xdr:rowOff>2994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87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19521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650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151642</xdr:rowOff>
    </xdr:from>
    <xdr:to>
      <xdr:col>10</xdr:col>
      <xdr:colOff>114300</xdr:colOff>
      <xdr:row>99</xdr:row>
      <xdr:rowOff>163495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7125192"/>
          <a:ext cx="889000" cy="11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158166</xdr:rowOff>
    </xdr:from>
    <xdr:to>
      <xdr:col>10</xdr:col>
      <xdr:colOff>165100</xdr:colOff>
      <xdr:row>99</xdr:row>
      <xdr:rowOff>88316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960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104843</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735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21627</xdr:rowOff>
    </xdr:from>
    <xdr:to>
      <xdr:col>6</xdr:col>
      <xdr:colOff>38100</xdr:colOff>
      <xdr:row>99</xdr:row>
      <xdr:rowOff>123227</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99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139754</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77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24336</xdr:rowOff>
    </xdr:from>
    <xdr:to>
      <xdr:col>24</xdr:col>
      <xdr:colOff>114300</xdr:colOff>
      <xdr:row>99</xdr:row>
      <xdr:rowOff>125936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997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110713</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91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7062</xdr:rowOff>
    </xdr:from>
    <xdr:to>
      <xdr:col>20</xdr:col>
      <xdr:colOff>38100</xdr:colOff>
      <xdr:row>99</xdr:row>
      <xdr:rowOff>108662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98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99789</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7073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152364</xdr:rowOff>
    </xdr:from>
    <xdr:to>
      <xdr:col>15</xdr:col>
      <xdr:colOff>101600</xdr:colOff>
      <xdr:row>99</xdr:row>
      <xdr:rowOff>82514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95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73641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70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100842</xdr:rowOff>
    </xdr:from>
    <xdr:to>
      <xdr:col>10</xdr:col>
      <xdr:colOff>165100</xdr:colOff>
      <xdr:row>100</xdr:row>
      <xdr:rowOff>30992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707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100</xdr:row>
      <xdr:rowOff>22119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7167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112695</xdr:rowOff>
    </xdr:from>
    <xdr:to>
      <xdr:col>6</xdr:col>
      <xdr:colOff>38100</xdr:colOff>
      <xdr:row>100</xdr:row>
      <xdr:rowOff>42845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708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33972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7178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28992</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43942"/>
          <a:ext cx="1270" cy="1441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147119</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19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28992</xdr:rowOff>
    </xdr:from>
    <xdr:to>
      <xdr:col>55</xdr:col>
      <xdr:colOff>88900</xdr:colOff>
      <xdr:row>31</xdr:row>
      <xdr:rowOff>28992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43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52667</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9631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29790</xdr:rowOff>
    </xdr:from>
    <xdr:to>
      <xdr:col>55</xdr:col>
      <xdr:colOff>50800</xdr:colOff>
      <xdr:row>38</xdr:row>
      <xdr:rowOff>131390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4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32730</xdr:rowOff>
    </xdr:from>
    <xdr:to>
      <xdr:col>50</xdr:col>
      <xdr:colOff>165100</xdr:colOff>
      <xdr:row>38</xdr:row>
      <xdr:rowOff>134330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4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150857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3230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26851</xdr:rowOff>
    </xdr:from>
    <xdr:to>
      <xdr:col>46</xdr:col>
      <xdr:colOff>38100</xdr:colOff>
      <xdr:row>38</xdr:row>
      <xdr:rowOff>128451</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41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144978</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3171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16401</xdr:rowOff>
    </xdr:from>
    <xdr:to>
      <xdr:col>41</xdr:col>
      <xdr:colOff>101600</xdr:colOff>
      <xdr:row>38</xdr:row>
      <xdr:rowOff>118001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134528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3067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16401</xdr:rowOff>
    </xdr:from>
    <xdr:to>
      <xdr:col>36</xdr:col>
      <xdr:colOff>165100</xdr:colOff>
      <xdr:row>38</xdr:row>
      <xdr:rowOff>118001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53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134528</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3067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167627</xdr:rowOff>
    </xdr:from>
    <xdr:to>
      <xdr:col>54</xdr:col>
      <xdr:colOff>189865</xdr:colOff>
      <xdr:row>59</xdr:row>
      <xdr:rowOff>39916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8740127"/>
          <a:ext cx="1270" cy="1415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43743</xdr:rowOff>
    </xdr:from>
    <xdr:ext cx="378565"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10159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39916</xdr:rowOff>
    </xdr:from>
    <xdr:to>
      <xdr:col>55</xdr:col>
      <xdr:colOff>88900</xdr:colOff>
      <xdr:row>59</xdr:row>
      <xdr:rowOff>39916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10155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114304</xdr:rowOff>
    </xdr:from>
    <xdr:ext cx="534377"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851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37,267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167627</xdr:rowOff>
    </xdr:from>
    <xdr:to>
      <xdr:col>55</xdr:col>
      <xdr:colOff>88900</xdr:colOff>
      <xdr:row>50</xdr:row>
      <xdr:rowOff>167627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8740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148463</xdr:rowOff>
    </xdr:from>
    <xdr:to>
      <xdr:col>55</xdr:col>
      <xdr:colOff>0</xdr:colOff>
      <xdr:row>58</xdr:row>
      <xdr:rowOff>152883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9639300" y="10092563"/>
          <a:ext cx="838200" cy="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119130</xdr:rowOff>
    </xdr:from>
    <xdr:ext cx="469744"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720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96253</xdr:rowOff>
    </xdr:from>
    <xdr:to>
      <xdr:col>55</xdr:col>
      <xdr:colOff>50800</xdr:colOff>
      <xdr:row>58</xdr:row>
      <xdr:rowOff>26403</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151473</xdr:rowOff>
    </xdr:from>
    <xdr:to>
      <xdr:col>50</xdr:col>
      <xdr:colOff>114300</xdr:colOff>
      <xdr:row>58</xdr:row>
      <xdr:rowOff>152883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8750300" y="10095573"/>
          <a:ext cx="88900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98387</xdr:rowOff>
    </xdr:from>
    <xdr:to>
      <xdr:col>50</xdr:col>
      <xdr:colOff>165100</xdr:colOff>
      <xdr:row>58</xdr:row>
      <xdr:rowOff>28537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45064</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404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71120</xdr:rowOff>
    </xdr:from>
    <xdr:to>
      <xdr:col>45</xdr:col>
      <xdr:colOff>177800</xdr:colOff>
      <xdr:row>58</xdr:row>
      <xdr:rowOff>151473</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7861300" y="10015220"/>
          <a:ext cx="889000" cy="80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90653</xdr:rowOff>
    </xdr:from>
    <xdr:to>
      <xdr:col>46</xdr:col>
      <xdr:colOff>38100</xdr:colOff>
      <xdr:row>58</xdr:row>
      <xdr:rowOff>20803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37330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15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71120</xdr:rowOff>
    </xdr:from>
    <xdr:to>
      <xdr:col>41</xdr:col>
      <xdr:colOff>50800</xdr:colOff>
      <xdr:row>58</xdr:row>
      <xdr:rowOff>150216</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6972300" y="10015220"/>
          <a:ext cx="889000" cy="79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111493</xdr:rowOff>
    </xdr:from>
    <xdr:to>
      <xdr:col>41</xdr:col>
      <xdr:colOff>101600</xdr:colOff>
      <xdr:row>58</xdr:row>
      <xdr:rowOff>41643</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58170</xdr:rowOff>
    </xdr:from>
    <xdr:ext cx="469744"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26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104940</xdr:rowOff>
    </xdr:from>
    <xdr:to>
      <xdr:col>36</xdr:col>
      <xdr:colOff>165100</xdr:colOff>
      <xdr:row>58</xdr:row>
      <xdr:rowOff>35090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987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51617</xdr:rowOff>
    </xdr:from>
    <xdr:ext cx="469744"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37428" y="965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97663</xdr:rowOff>
    </xdr:from>
    <xdr:to>
      <xdr:col>55</xdr:col>
      <xdr:colOff>50800</xdr:colOff>
      <xdr:row>59</xdr:row>
      <xdr:rowOff>27813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1004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12590</xdr:rowOff>
    </xdr:from>
    <xdr:ext cx="469744"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95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102083</xdr:rowOff>
    </xdr:from>
    <xdr:to>
      <xdr:col>50</xdr:col>
      <xdr:colOff>165100</xdr:colOff>
      <xdr:row>59</xdr:row>
      <xdr:rowOff>32233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1004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23360</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404428" y="10138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100673</xdr:rowOff>
    </xdr:from>
    <xdr:to>
      <xdr:col>46</xdr:col>
      <xdr:colOff>38100</xdr:colOff>
      <xdr:row>59</xdr:row>
      <xdr:rowOff>30823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1004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21950</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515428" y="10137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20320</xdr:rowOff>
    </xdr:from>
    <xdr:to>
      <xdr:col>41</xdr:col>
      <xdr:colOff>101600</xdr:colOff>
      <xdr:row>58</xdr:row>
      <xdr:rowOff>121920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96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113047</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626428" y="1005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99416</xdr:rowOff>
    </xdr:from>
    <xdr:to>
      <xdr:col>36</xdr:col>
      <xdr:colOff>165100</xdr:colOff>
      <xdr:row>59</xdr:row>
      <xdr:rowOff>29566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1004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20693</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37428" y="1013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68573</xdr:rowOff>
    </xdr:from>
    <xdr:to>
      <xdr:col>54</xdr:col>
      <xdr:colOff>189865</xdr:colOff>
      <xdr:row>79</xdr:row>
      <xdr:rowOff>69324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070073"/>
          <a:ext cx="1270" cy="1543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73151</xdr:rowOff>
    </xdr:from>
    <xdr:ext cx="378565"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6177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69324</xdr:rowOff>
    </xdr:from>
    <xdr:to>
      <xdr:col>55</xdr:col>
      <xdr:colOff>88900</xdr:colOff>
      <xdr:row>79</xdr:row>
      <xdr:rowOff>69324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613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15250</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845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48,178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68573</xdr:rowOff>
    </xdr:from>
    <xdr:to>
      <xdr:col>55</xdr:col>
      <xdr:colOff>88900</xdr:colOff>
      <xdr:row>70</xdr:row>
      <xdr:rowOff>68573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070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45256</xdr:rowOff>
    </xdr:from>
    <xdr:to>
      <xdr:col>55</xdr:col>
      <xdr:colOff>0</xdr:colOff>
      <xdr:row>78</xdr:row>
      <xdr:rowOff>148876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418356"/>
          <a:ext cx="838200" cy="10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149725</xdr:rowOff>
    </xdr:from>
    <xdr:ext cx="469744"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99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126848</xdr:rowOff>
    </xdr:from>
    <xdr:to>
      <xdr:col>55</xdr:col>
      <xdr:colOff>50800</xdr:colOff>
      <xdr:row>78</xdr:row>
      <xdr:rowOff>56998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328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45256</xdr:rowOff>
    </xdr:from>
    <xdr:to>
      <xdr:col>50</xdr:col>
      <xdr:colOff>114300</xdr:colOff>
      <xdr:row>78</xdr:row>
      <xdr:rowOff>163736</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3418356"/>
          <a:ext cx="889000" cy="118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65419</xdr:rowOff>
    </xdr:from>
    <xdr:to>
      <xdr:col>50</xdr:col>
      <xdr:colOff>165100</xdr:colOff>
      <xdr:row>77</xdr:row>
      <xdr:rowOff>167019</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267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12096</xdr:rowOff>
    </xdr:from>
    <xdr:ext cx="469744"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04428" y="13042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149693</xdr:rowOff>
    </xdr:from>
    <xdr:to>
      <xdr:col>45</xdr:col>
      <xdr:colOff>177800</xdr:colOff>
      <xdr:row>78</xdr:row>
      <xdr:rowOff>163736</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522793"/>
          <a:ext cx="889000" cy="1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66464</xdr:rowOff>
    </xdr:from>
    <xdr:to>
      <xdr:col>46</xdr:col>
      <xdr:colOff>38100</xdr:colOff>
      <xdr:row>77</xdr:row>
      <xdr:rowOff>168064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26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13141</xdr:rowOff>
    </xdr:from>
    <xdr:ext cx="469744"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515428" y="13043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149693</xdr:rowOff>
    </xdr:from>
    <xdr:to>
      <xdr:col>41</xdr:col>
      <xdr:colOff>50800</xdr:colOff>
      <xdr:row>79</xdr:row>
      <xdr:rowOff>15734</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3522793"/>
          <a:ext cx="889000" cy="37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168126</xdr:rowOff>
    </xdr:from>
    <xdr:to>
      <xdr:col>41</xdr:col>
      <xdr:colOff>101600</xdr:colOff>
      <xdr:row>77</xdr:row>
      <xdr:rowOff>98276</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98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114803</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97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161399</xdr:rowOff>
    </xdr:from>
    <xdr:to>
      <xdr:col>36</xdr:col>
      <xdr:colOff>165100</xdr:colOff>
      <xdr:row>78</xdr:row>
      <xdr:rowOff>91549</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36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108076</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37428" y="13138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98076</xdr:rowOff>
    </xdr:from>
    <xdr:to>
      <xdr:col>55</xdr:col>
      <xdr:colOff>50800</xdr:colOff>
      <xdr:row>79</xdr:row>
      <xdr:rowOff>28226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471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13003</xdr:rowOff>
    </xdr:from>
    <xdr:ext cx="469744"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38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165906</xdr:rowOff>
    </xdr:from>
    <xdr:to>
      <xdr:col>50</xdr:col>
      <xdr:colOff>165100</xdr:colOff>
      <xdr:row>78</xdr:row>
      <xdr:rowOff>96056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36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87183</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404428" y="13460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112936</xdr:rowOff>
    </xdr:from>
    <xdr:to>
      <xdr:col>46</xdr:col>
      <xdr:colOff>38100</xdr:colOff>
      <xdr:row>79</xdr:row>
      <xdr:rowOff>43086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48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34213</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515428" y="13578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98893</xdr:rowOff>
    </xdr:from>
    <xdr:to>
      <xdr:col>41</xdr:col>
      <xdr:colOff>101600</xdr:colOff>
      <xdr:row>79</xdr:row>
      <xdr:rowOff>29043</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47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20170</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626428" y="13564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136384</xdr:rowOff>
    </xdr:from>
    <xdr:to>
      <xdr:col>36</xdr:col>
      <xdr:colOff>165100</xdr:colOff>
      <xdr:row>79</xdr:row>
      <xdr:rowOff>66534</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50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57661</xdr:rowOff>
    </xdr:from>
    <xdr:ext cx="469744"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37428" y="13602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9878</xdr:rowOff>
    </xdr:from>
    <xdr:to>
      <xdr:col>54</xdr:col>
      <xdr:colOff>189865</xdr:colOff>
      <xdr:row>98</xdr:row>
      <xdr:rowOff>162423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40378"/>
          <a:ext cx="1270" cy="1524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166250</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68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162423</xdr:rowOff>
    </xdr:from>
    <xdr:to>
      <xdr:col>55</xdr:col>
      <xdr:colOff>88900</xdr:colOff>
      <xdr:row>98</xdr:row>
      <xdr:rowOff>162423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64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128005</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15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85,679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9878</xdr:rowOff>
    </xdr:from>
    <xdr:to>
      <xdr:col>55</xdr:col>
      <xdr:colOff>88900</xdr:colOff>
      <xdr:row>90</xdr:row>
      <xdr:rowOff>9878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40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167590</xdr:rowOff>
    </xdr:from>
    <xdr:to>
      <xdr:col>55</xdr:col>
      <xdr:colOff>0</xdr:colOff>
      <xdr:row>97</xdr:row>
      <xdr:rowOff>116474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626790"/>
          <a:ext cx="838200" cy="120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152261</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2685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129384</xdr:rowOff>
    </xdr:from>
    <xdr:to>
      <xdr:col>55</xdr:col>
      <xdr:colOff>50800</xdr:colOff>
      <xdr:row>96</xdr:row>
      <xdr:rowOff>59534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17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18199</xdr:rowOff>
    </xdr:from>
    <xdr:to>
      <xdr:col>50</xdr:col>
      <xdr:colOff>114300</xdr:colOff>
      <xdr:row>97</xdr:row>
      <xdr:rowOff>116474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648849"/>
          <a:ext cx="889000" cy="98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126116</xdr:rowOff>
    </xdr:from>
    <xdr:to>
      <xdr:col>50</xdr:col>
      <xdr:colOff>165100</xdr:colOff>
      <xdr:row>96</xdr:row>
      <xdr:rowOff>56266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1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72793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18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18199</xdr:rowOff>
    </xdr:from>
    <xdr:to>
      <xdr:col>45</xdr:col>
      <xdr:colOff>177800</xdr:colOff>
      <xdr:row>97</xdr:row>
      <xdr:rowOff>118807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648849"/>
          <a:ext cx="889000" cy="100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137615</xdr:rowOff>
    </xdr:from>
    <xdr:to>
      <xdr:col>46</xdr:col>
      <xdr:colOff>38100</xdr:colOff>
      <xdr:row>96</xdr:row>
      <xdr:rowOff>67765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25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84292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00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118807</xdr:rowOff>
    </xdr:from>
    <xdr:to>
      <xdr:col>41</xdr:col>
      <xdr:colOff>50800</xdr:colOff>
      <xdr:row>97</xdr:row>
      <xdr:rowOff>162195</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749457"/>
          <a:ext cx="889000" cy="4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1392</xdr:rowOff>
    </xdr:from>
    <xdr:to>
      <xdr:col>41</xdr:col>
      <xdr:colOff>101600</xdr:colOff>
      <xdr:row>96</xdr:row>
      <xdr:rowOff>102992</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60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119519</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35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15816</xdr:rowOff>
    </xdr:from>
    <xdr:to>
      <xdr:col>36</xdr:col>
      <xdr:colOff>165100</xdr:colOff>
      <xdr:row>96</xdr:row>
      <xdr:rowOff>117416</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475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133943</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50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116790</xdr:rowOff>
    </xdr:from>
    <xdr:to>
      <xdr:col>55</xdr:col>
      <xdr:colOff>50800</xdr:colOff>
      <xdr:row>97</xdr:row>
      <xdr:rowOff>46940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57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95217</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5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65674</xdr:rowOff>
    </xdr:from>
    <xdr:to>
      <xdr:col>50</xdr:col>
      <xdr:colOff>165100</xdr:colOff>
      <xdr:row>97</xdr:row>
      <xdr:rowOff>167274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96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158401</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789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138849</xdr:rowOff>
    </xdr:from>
    <xdr:to>
      <xdr:col>46</xdr:col>
      <xdr:colOff>38100</xdr:colOff>
      <xdr:row>97</xdr:row>
      <xdr:rowOff>68999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59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60126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69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68007</xdr:rowOff>
    </xdr:from>
    <xdr:to>
      <xdr:col>41</xdr:col>
      <xdr:colOff>101600</xdr:colOff>
      <xdr:row>97</xdr:row>
      <xdr:rowOff>169607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69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160734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79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111395</xdr:rowOff>
    </xdr:from>
    <xdr:to>
      <xdr:col>36</xdr:col>
      <xdr:colOff>165100</xdr:colOff>
      <xdr:row>98</xdr:row>
      <xdr:rowOff>41545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74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32672</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83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168732</xdr:rowOff>
    </xdr:from>
    <xdr:to>
      <xdr:col>85</xdr:col>
      <xdr:colOff>126364</xdr:colOff>
      <xdr:row>39</xdr:row>
      <xdr:rowOff>117487</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12232"/>
          <a:ext cx="1269" cy="1491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121314</xdr:rowOff>
    </xdr:from>
    <xdr:ext cx="469744"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80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117487</xdr:rowOff>
    </xdr:from>
    <xdr:to>
      <xdr:col>86</xdr:col>
      <xdr:colOff>25400</xdr:colOff>
      <xdr:row>39</xdr:row>
      <xdr:rowOff>117487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80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115409</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087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168732</xdr:rowOff>
    </xdr:from>
    <xdr:to>
      <xdr:col>86</xdr:col>
      <xdr:colOff>25400</xdr:colOff>
      <xdr:row>30</xdr:row>
      <xdr:rowOff>168732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12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3111</xdr:rowOff>
    </xdr:from>
    <xdr:to>
      <xdr:col>85</xdr:col>
      <xdr:colOff>127000</xdr:colOff>
      <xdr:row>37</xdr:row>
      <xdr:rowOff>22885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5481300" y="6346761"/>
          <a:ext cx="838200" cy="19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87901</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4315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109474</xdr:rowOff>
    </xdr:from>
    <xdr:to>
      <xdr:col>85</xdr:col>
      <xdr:colOff>177800</xdr:colOff>
      <xdr:row>38</xdr:row>
      <xdr:rowOff>39624</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45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3111</xdr:rowOff>
    </xdr:from>
    <xdr:to>
      <xdr:col>81</xdr:col>
      <xdr:colOff>50800</xdr:colOff>
      <xdr:row>37</xdr:row>
      <xdr:rowOff>25019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346761"/>
          <a:ext cx="889000" cy="21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143878</xdr:rowOff>
    </xdr:from>
    <xdr:to>
      <xdr:col>81</xdr:col>
      <xdr:colOff>101600</xdr:colOff>
      <xdr:row>38</xdr:row>
      <xdr:rowOff>74028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48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65155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580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157797</xdr:rowOff>
    </xdr:from>
    <xdr:to>
      <xdr:col>76</xdr:col>
      <xdr:colOff>114300</xdr:colOff>
      <xdr:row>37</xdr:row>
      <xdr:rowOff>25019</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3703300" y="6329997"/>
          <a:ext cx="889000" cy="38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151041</xdr:rowOff>
    </xdr:from>
    <xdr:to>
      <xdr:col>76</xdr:col>
      <xdr:colOff>165100</xdr:colOff>
      <xdr:row>38</xdr:row>
      <xdr:rowOff>81191</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494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72318</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58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157797</xdr:rowOff>
    </xdr:from>
    <xdr:to>
      <xdr:col>71</xdr:col>
      <xdr:colOff>177800</xdr:colOff>
      <xdr:row>37</xdr:row>
      <xdr:rowOff>23762</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2814300" y="6329997"/>
          <a:ext cx="889000" cy="37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132982</xdr:rowOff>
    </xdr:from>
    <xdr:to>
      <xdr:col>72</xdr:col>
      <xdr:colOff>38100</xdr:colOff>
      <xdr:row>38</xdr:row>
      <xdr:rowOff>63132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476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54259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56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149517</xdr:rowOff>
    </xdr:from>
    <xdr:to>
      <xdr:col>67</xdr:col>
      <xdr:colOff>101600</xdr:colOff>
      <xdr:row>38</xdr:row>
      <xdr:rowOff>79667</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49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70794</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585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143535</xdr:rowOff>
    </xdr:from>
    <xdr:to>
      <xdr:col>85</xdr:col>
      <xdr:colOff>177800</xdr:colOff>
      <xdr:row>37</xdr:row>
      <xdr:rowOff>73685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3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166412</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16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123761</xdr:rowOff>
    </xdr:from>
    <xdr:to>
      <xdr:col>81</xdr:col>
      <xdr:colOff>101600</xdr:colOff>
      <xdr:row>37</xdr:row>
      <xdr:rowOff>53911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2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70438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0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145669</xdr:rowOff>
    </xdr:from>
    <xdr:to>
      <xdr:col>76</xdr:col>
      <xdr:colOff>165100</xdr:colOff>
      <xdr:row>37</xdr:row>
      <xdr:rowOff>75819</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31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92346</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093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106997</xdr:rowOff>
    </xdr:from>
    <xdr:to>
      <xdr:col>72</xdr:col>
      <xdr:colOff>38100</xdr:colOff>
      <xdr:row>37</xdr:row>
      <xdr:rowOff>37147</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279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53674</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054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144412</xdr:rowOff>
    </xdr:from>
    <xdr:to>
      <xdr:col>67</xdr:col>
      <xdr:colOff>101600</xdr:colOff>
      <xdr:row>37</xdr:row>
      <xdr:rowOff>74562</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31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91089</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091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31915</xdr:rowOff>
    </xdr:from>
    <xdr:to>
      <xdr:col>85</xdr:col>
      <xdr:colOff>126364</xdr:colOff>
      <xdr:row>58</xdr:row>
      <xdr:rowOff>127568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4415"/>
          <a:ext cx="1269" cy="1467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131395</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075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127568</xdr:rowOff>
    </xdr:from>
    <xdr:to>
      <xdr:col>86</xdr:col>
      <xdr:colOff>25400</xdr:colOff>
      <xdr:row>58</xdr:row>
      <xdr:rowOff>127568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71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150042</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79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118,601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31915</xdr:rowOff>
    </xdr:from>
    <xdr:to>
      <xdr:col>86</xdr:col>
      <xdr:colOff>25400</xdr:colOff>
      <xdr:row>50</xdr:row>
      <xdr:rowOff>31915</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4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121641</xdr:rowOff>
    </xdr:from>
    <xdr:to>
      <xdr:col>85</xdr:col>
      <xdr:colOff>127000</xdr:colOff>
      <xdr:row>56</xdr:row>
      <xdr:rowOff>111550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551391"/>
          <a:ext cx="838200" cy="16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64555</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4943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41678</xdr:rowOff>
    </xdr:from>
    <xdr:to>
      <xdr:col>85</xdr:col>
      <xdr:colOff>177800</xdr:colOff>
      <xdr:row>56</xdr:row>
      <xdr:rowOff>143278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64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121641</xdr:rowOff>
    </xdr:from>
    <xdr:to>
      <xdr:col>81</xdr:col>
      <xdr:colOff>50800</xdr:colOff>
      <xdr:row>56</xdr:row>
      <xdr:rowOff>102699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551391"/>
          <a:ext cx="889000" cy="152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99579</xdr:rowOff>
    </xdr:from>
    <xdr:to>
      <xdr:col>81</xdr:col>
      <xdr:colOff>101600</xdr:colOff>
      <xdr:row>57</xdr:row>
      <xdr:rowOff>29729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700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20856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793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102699</xdr:rowOff>
    </xdr:from>
    <xdr:to>
      <xdr:col>76</xdr:col>
      <xdr:colOff>114300</xdr:colOff>
      <xdr:row>56</xdr:row>
      <xdr:rowOff>114717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703899"/>
          <a:ext cx="889000" cy="12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119304</xdr:rowOff>
    </xdr:from>
    <xdr:to>
      <xdr:col>76</xdr:col>
      <xdr:colOff>165100</xdr:colOff>
      <xdr:row>57</xdr:row>
      <xdr:rowOff>49454</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72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40581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813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114717</xdr:rowOff>
    </xdr:from>
    <xdr:to>
      <xdr:col>71</xdr:col>
      <xdr:colOff>177800</xdr:colOff>
      <xdr:row>57</xdr:row>
      <xdr:rowOff>111941</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715917"/>
          <a:ext cx="889000" cy="16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27815</xdr:rowOff>
    </xdr:from>
    <xdr:to>
      <xdr:col>72</xdr:col>
      <xdr:colOff>38100</xdr:colOff>
      <xdr:row>56</xdr:row>
      <xdr:rowOff>129415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2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145942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404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128529</xdr:rowOff>
    </xdr:from>
    <xdr:to>
      <xdr:col>67</xdr:col>
      <xdr:colOff>101600</xdr:colOff>
      <xdr:row>57</xdr:row>
      <xdr:rowOff>58679</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7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75206</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504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60750</xdr:rowOff>
    </xdr:from>
    <xdr:to>
      <xdr:col>85</xdr:col>
      <xdr:colOff>177800</xdr:colOff>
      <xdr:row>56</xdr:row>
      <xdr:rowOff>162350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6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39177</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640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70841</xdr:rowOff>
    </xdr:from>
    <xdr:to>
      <xdr:col>81</xdr:col>
      <xdr:colOff>101600</xdr:colOff>
      <xdr:row>56</xdr:row>
      <xdr:rowOff>991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00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17518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275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51899</xdr:rowOff>
    </xdr:from>
    <xdr:to>
      <xdr:col>76</xdr:col>
      <xdr:colOff>165100</xdr:colOff>
      <xdr:row>56</xdr:row>
      <xdr:rowOff>153499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5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170026</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42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63917</xdr:rowOff>
    </xdr:from>
    <xdr:to>
      <xdr:col>72</xdr:col>
      <xdr:colOff>38100</xdr:colOff>
      <xdr:row>56</xdr:row>
      <xdr:rowOff>165517</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65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156644</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61141</xdr:rowOff>
    </xdr:from>
    <xdr:to>
      <xdr:col>67</xdr:col>
      <xdr:colOff>101600</xdr:colOff>
      <xdr:row>57</xdr:row>
      <xdr:rowOff>162741</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833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153868</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92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2" name="災害復旧費グラフ枠">
          <a:extLst>
            <a:ext uri="{FF2B5EF4-FFF2-40B4-BE49-F238E27FC236}">
              <a16:creationId xmlns:a16="http://schemas.microsoft.com/office/drawing/2014/main" id="{00000000-0008-0000-0700-00007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85430</xdr:rowOff>
    </xdr:from>
    <xdr:to>
      <xdr:col>85</xdr:col>
      <xdr:colOff>126364</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6317595" y="12429830"/>
          <a:ext cx="1269" cy="1082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150527</xdr:rowOff>
    </xdr:from>
    <xdr:ext cx="249299" cy="259045"/>
    <xdr:sp macro="" textlink="">
      <xdr:nvSpPr>
        <xdr:cNvPr id="634" name="災害復旧費最小値テキスト">
          <a:extLst>
            <a:ext uri="{FF2B5EF4-FFF2-40B4-BE49-F238E27FC236}">
              <a16:creationId xmlns:a16="http://schemas.microsoft.com/office/drawing/2014/main" id="{00000000-0008-0000-0700-00007A020000}"/>
            </a:ext>
          </a:extLst>
        </xdr:cNvPr>
        <xdr:cNvSpPr txBox="1"/>
      </xdr:nvSpPr>
      <xdr:spPr>
        <a:xfrm>
          <a:off x="16370300" y="1352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32107</xdr:rowOff>
    </xdr:from>
    <xdr:ext cx="534377" cy="259045"/>
    <xdr:sp macro="" textlink="">
      <xdr:nvSpPr>
        <xdr:cNvPr id="636" name="災害復旧費最大値テキスト">
          <a:extLst>
            <a:ext uri="{FF2B5EF4-FFF2-40B4-BE49-F238E27FC236}">
              <a16:creationId xmlns:a16="http://schemas.microsoft.com/office/drawing/2014/main" id="{00000000-0008-0000-0700-00007C020000}"/>
            </a:ext>
          </a:extLst>
        </xdr:cNvPr>
        <xdr:cNvSpPr txBox="1"/>
      </xdr:nvSpPr>
      <xdr:spPr>
        <a:xfrm>
          <a:off x="16370300" y="12205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23,687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85430</xdr:rowOff>
    </xdr:from>
    <xdr:to>
      <xdr:col>86</xdr:col>
      <xdr:colOff>25400</xdr:colOff>
      <xdr:row>72</xdr:row>
      <xdr:rowOff>85430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2429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67977</xdr:rowOff>
    </xdr:from>
    <xdr:ext cx="378565" cy="259045"/>
    <xdr:sp macro="" textlink="">
      <xdr:nvSpPr>
        <xdr:cNvPr id="639" name="災害復旧費平均値テキスト">
          <a:extLst>
            <a:ext uri="{FF2B5EF4-FFF2-40B4-BE49-F238E27FC236}">
              <a16:creationId xmlns:a16="http://schemas.microsoft.com/office/drawing/2014/main" id="{00000000-0008-0000-0700-00007F020000}"/>
            </a:ext>
          </a:extLst>
        </xdr:cNvPr>
        <xdr:cNvSpPr txBox="1"/>
      </xdr:nvSpPr>
      <xdr:spPr>
        <a:xfrm>
          <a:off x="16370300" y="1326962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45100</xdr:rowOff>
    </xdr:from>
    <xdr:to>
      <xdr:col>85</xdr:col>
      <xdr:colOff>177800</xdr:colOff>
      <xdr:row>78</xdr:row>
      <xdr:rowOff>146700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6268700" y="1341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41625</xdr:rowOff>
    </xdr:from>
    <xdr:to>
      <xdr:col>81</xdr:col>
      <xdr:colOff>101600</xdr:colOff>
      <xdr:row>78</xdr:row>
      <xdr:rowOff>143225</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5430500" y="1341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159752</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46428" y="1318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39660</xdr:rowOff>
    </xdr:from>
    <xdr:to>
      <xdr:col>76</xdr:col>
      <xdr:colOff>165100</xdr:colOff>
      <xdr:row>78</xdr:row>
      <xdr:rowOff>141260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541500" y="1341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157787</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318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116565</xdr:rowOff>
    </xdr:from>
    <xdr:to>
      <xdr:col>71</xdr:col>
      <xdr:colOff>177800</xdr:colOff>
      <xdr:row>78</xdr:row>
      <xdr:rowOff>139700</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2814300" y="13489665"/>
          <a:ext cx="889000" cy="23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43363</xdr:rowOff>
    </xdr:from>
    <xdr:to>
      <xdr:col>72</xdr:col>
      <xdr:colOff>38100</xdr:colOff>
      <xdr:row>78</xdr:row>
      <xdr:rowOff>144963</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3652500" y="1341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161490</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4017" y="13191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29784</xdr:rowOff>
    </xdr:from>
    <xdr:to>
      <xdr:col>67</xdr:col>
      <xdr:colOff>101600</xdr:colOff>
      <xdr:row>78</xdr:row>
      <xdr:rowOff>131384</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63500" y="13402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147911</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579428" y="13178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23527</xdr:rowOff>
    </xdr:from>
    <xdr:ext cx="249299" cy="259045"/>
    <xdr:sp macro="" textlink="">
      <xdr:nvSpPr>
        <xdr:cNvPr id="658" name="災害復旧費該当値テキスト">
          <a:extLst>
            <a:ext uri="{FF2B5EF4-FFF2-40B4-BE49-F238E27FC236}">
              <a16:creationId xmlns:a16="http://schemas.microsoft.com/office/drawing/2014/main" id="{00000000-0008-0000-0700-000092020000}"/>
            </a:ext>
          </a:extLst>
        </xdr:cNvPr>
        <xdr:cNvSpPr txBox="1"/>
      </xdr:nvSpPr>
      <xdr:spPr>
        <a:xfrm>
          <a:off x="16370300" y="1339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65765</xdr:rowOff>
    </xdr:from>
    <xdr:to>
      <xdr:col>67</xdr:col>
      <xdr:colOff>101600</xdr:colOff>
      <xdr:row>78</xdr:row>
      <xdr:rowOff>167365</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2763500" y="1343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158492</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625017" y="135315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73025</xdr:rowOff>
    </xdr:from>
    <xdr:to>
      <xdr:col>85</xdr:col>
      <xdr:colOff>126364</xdr:colOff>
      <xdr:row>98</xdr:row>
      <xdr:rowOff>83198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503525"/>
          <a:ext cx="1269" cy="138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87025</xdr:rowOff>
    </xdr:from>
    <xdr:ext cx="534377"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6889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83198</xdr:rowOff>
    </xdr:from>
    <xdr:to>
      <xdr:col>86</xdr:col>
      <xdr:colOff>25400</xdr:colOff>
      <xdr:row>98</xdr:row>
      <xdr:rowOff>83198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6885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19702</xdr:rowOff>
    </xdr:from>
    <xdr:ext cx="599010"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27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73025</xdr:rowOff>
    </xdr:from>
    <xdr:to>
      <xdr:col>86</xdr:col>
      <xdr:colOff>25400</xdr:colOff>
      <xdr:row>90</xdr:row>
      <xdr:rowOff>73025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503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5931</xdr:rowOff>
    </xdr:from>
    <xdr:to>
      <xdr:col>85</xdr:col>
      <xdr:colOff>127000</xdr:colOff>
      <xdr:row>97</xdr:row>
      <xdr:rowOff>13906</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5481300" y="16636581"/>
          <a:ext cx="838200" cy="7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78858</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3666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55981</xdr:rowOff>
    </xdr:from>
    <xdr:to>
      <xdr:col>85</xdr:col>
      <xdr:colOff>177800</xdr:colOff>
      <xdr:row>96</xdr:row>
      <xdr:rowOff>157581</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5931</xdr:rowOff>
    </xdr:from>
    <xdr:to>
      <xdr:col>81</xdr:col>
      <xdr:colOff>50800</xdr:colOff>
      <xdr:row>97</xdr:row>
      <xdr:rowOff>24257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4592300" y="16636581"/>
          <a:ext cx="889000" cy="1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48640</xdr:rowOff>
    </xdr:from>
    <xdr:to>
      <xdr:col>81</xdr:col>
      <xdr:colOff>101600</xdr:colOff>
      <xdr:row>96</xdr:row>
      <xdr:rowOff>150240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166767</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24257</xdr:rowOff>
    </xdr:from>
    <xdr:to>
      <xdr:col>76</xdr:col>
      <xdr:colOff>114300</xdr:colOff>
      <xdr:row>97</xdr:row>
      <xdr:rowOff>34100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3703300" y="16654907"/>
          <a:ext cx="889000" cy="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52921</xdr:rowOff>
    </xdr:from>
    <xdr:to>
      <xdr:col>76</xdr:col>
      <xdr:colOff>165100</xdr:colOff>
      <xdr:row>96</xdr:row>
      <xdr:rowOff>154521</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171048</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18847</xdr:rowOff>
    </xdr:from>
    <xdr:to>
      <xdr:col>71</xdr:col>
      <xdr:colOff>177800</xdr:colOff>
      <xdr:row>97</xdr:row>
      <xdr:rowOff>34100</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2814300" y="16649497"/>
          <a:ext cx="889000" cy="15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49518</xdr:rowOff>
    </xdr:from>
    <xdr:to>
      <xdr:col>72</xdr:col>
      <xdr:colOff>38100</xdr:colOff>
      <xdr:row>96</xdr:row>
      <xdr:rowOff>151118</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167645</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58840</xdr:rowOff>
    </xdr:from>
    <xdr:to>
      <xdr:col>67</xdr:col>
      <xdr:colOff>101600</xdr:colOff>
      <xdr:row>96</xdr:row>
      <xdr:rowOff>160440</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51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5517</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29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134556</xdr:rowOff>
    </xdr:from>
    <xdr:to>
      <xdr:col>85</xdr:col>
      <xdr:colOff>177800</xdr:colOff>
      <xdr:row>97</xdr:row>
      <xdr:rowOff>64706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659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112983</xdr:rowOff>
    </xdr:from>
    <xdr:ext cx="534377"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6572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126581</xdr:rowOff>
    </xdr:from>
    <xdr:to>
      <xdr:col>81</xdr:col>
      <xdr:colOff>101600</xdr:colOff>
      <xdr:row>97</xdr:row>
      <xdr:rowOff>56731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658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47858</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14111" y="1667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144907</xdr:rowOff>
    </xdr:from>
    <xdr:to>
      <xdr:col>76</xdr:col>
      <xdr:colOff>165100</xdr:colOff>
      <xdr:row>97</xdr:row>
      <xdr:rowOff>75057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6604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66184</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25111" y="1669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154750</xdr:rowOff>
    </xdr:from>
    <xdr:to>
      <xdr:col>72</xdr:col>
      <xdr:colOff>38100</xdr:colOff>
      <xdr:row>97</xdr:row>
      <xdr:rowOff>84900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661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76027</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670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139497</xdr:rowOff>
    </xdr:from>
    <xdr:to>
      <xdr:col>67</xdr:col>
      <xdr:colOff>101600</xdr:colOff>
      <xdr:row>97</xdr:row>
      <xdr:rowOff>69647</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659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60774</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669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17170</xdr:rowOff>
    </xdr:from>
    <xdr:to>
      <xdr:col>116</xdr:col>
      <xdr:colOff>62864</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flipV="1">
          <a:off x="22159595" y="5503570"/>
          <a:ext cx="1269" cy="1151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165523</xdr:rowOff>
    </xdr:from>
    <xdr:ext cx="249299" cy="259045"/>
    <xdr:sp macro="" textlink="">
      <xdr:nvSpPr>
        <xdr:cNvPr id="746" name="諸支出金最小値テキスト">
          <a:extLst>
            <a:ext uri="{FF2B5EF4-FFF2-40B4-BE49-F238E27FC236}">
              <a16:creationId xmlns:a16="http://schemas.microsoft.com/office/drawing/2014/main" id="{00000000-0008-0000-0700-0000EA020000}"/>
            </a:ext>
          </a:extLst>
        </xdr:cNvPr>
        <xdr:cNvSpPr txBox="1"/>
      </xdr:nvSpPr>
      <xdr:spPr>
        <a:xfrm>
          <a:off x="22212300" y="66806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135297</xdr:rowOff>
    </xdr:from>
    <xdr:ext cx="469744" cy="259045"/>
    <xdr:sp macro="" textlink="">
      <xdr:nvSpPr>
        <xdr:cNvPr id="748" name="諸支出金最大値テキスト">
          <a:extLst>
            <a:ext uri="{FF2B5EF4-FFF2-40B4-BE49-F238E27FC236}">
              <a16:creationId xmlns:a16="http://schemas.microsoft.com/office/drawing/2014/main" id="{00000000-0008-0000-0700-0000EC020000}"/>
            </a:ext>
          </a:extLst>
        </xdr:cNvPr>
        <xdr:cNvSpPr txBox="1"/>
      </xdr:nvSpPr>
      <xdr:spPr>
        <a:xfrm>
          <a:off x="22212300" y="527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2,518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17170</xdr:rowOff>
    </xdr:from>
    <xdr:to>
      <xdr:col>116</xdr:col>
      <xdr:colOff>152400</xdr:colOff>
      <xdr:row>32</xdr:row>
      <xdr:rowOff>17170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5503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82973</xdr:rowOff>
    </xdr:from>
    <xdr:ext cx="313932" cy="259045"/>
    <xdr:sp macro="" textlink="">
      <xdr:nvSpPr>
        <xdr:cNvPr id="751" name="諸支出金平均値テキスト">
          <a:extLst>
            <a:ext uri="{FF2B5EF4-FFF2-40B4-BE49-F238E27FC236}">
              <a16:creationId xmlns:a16="http://schemas.microsoft.com/office/drawing/2014/main" id="{00000000-0008-0000-0700-0000EF020000}"/>
            </a:ext>
          </a:extLst>
        </xdr:cNvPr>
        <xdr:cNvSpPr txBox="1"/>
      </xdr:nvSpPr>
      <xdr:spPr>
        <a:xfrm>
          <a:off x="22212300" y="642662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60096</xdr:rowOff>
    </xdr:from>
    <xdr:to>
      <xdr:col>116</xdr:col>
      <xdr:colOff>114300</xdr:colOff>
      <xdr:row>38</xdr:row>
      <xdr:rowOff>161696</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21107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71069</xdr:rowOff>
    </xdr:from>
    <xdr:to>
      <xdr:col>112</xdr:col>
      <xdr:colOff>38100</xdr:colOff>
      <xdr:row>39</xdr:row>
      <xdr:rowOff>1219</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1272500" y="6586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17746</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66333" y="63613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12091</xdr:rowOff>
    </xdr:from>
    <xdr:to>
      <xdr:col>107</xdr:col>
      <xdr:colOff>101600</xdr:colOff>
      <xdr:row>38</xdr:row>
      <xdr:rowOff>113691</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0383500" y="652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130217</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5017" y="63024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34036</xdr:rowOff>
    </xdr:from>
    <xdr:to>
      <xdr:col>102</xdr:col>
      <xdr:colOff>165100</xdr:colOff>
      <xdr:row>38</xdr:row>
      <xdr:rowOff>135636</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9494500" y="654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152163</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6017" y="63243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39980</xdr:rowOff>
    </xdr:from>
    <xdr:to>
      <xdr:col>98</xdr:col>
      <xdr:colOff>38100</xdr:colOff>
      <xdr:row>38</xdr:row>
      <xdr:rowOff>141580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8605500" y="65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158107</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7017" y="6330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38523</xdr:rowOff>
    </xdr:from>
    <xdr:ext cx="249299" cy="259045"/>
    <xdr:sp macro="" textlink="">
      <xdr:nvSpPr>
        <xdr:cNvPr id="770" name="諸支出金該当値テキスト">
          <a:extLst>
            <a:ext uri="{FF2B5EF4-FFF2-40B4-BE49-F238E27FC236}">
              <a16:creationId xmlns:a16="http://schemas.microsoft.com/office/drawing/2014/main" id="{00000000-0008-0000-0700-000002030000}"/>
            </a:ext>
          </a:extLst>
        </xdr:cNvPr>
        <xdr:cNvSpPr txBox="1"/>
      </xdr:nvSpPr>
      <xdr:spPr>
        <a:xfrm>
          <a:off x="22212300" y="65536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前年度繰上充用金グラフ枠">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5" name="前年度繰上充用金最小値テキスト">
          <a:extLst>
            <a:ext uri="{FF2B5EF4-FFF2-40B4-BE49-F238E27FC236}">
              <a16:creationId xmlns:a16="http://schemas.microsoft.com/office/drawing/2014/main" id="{00000000-0008-0000-0700-00001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7" name="前年度繰上充用金最大値テキスト">
          <a:extLst>
            <a:ext uri="{FF2B5EF4-FFF2-40B4-BE49-F238E27FC236}">
              <a16:creationId xmlns:a16="http://schemas.microsoft.com/office/drawing/2014/main" id="{00000000-0008-0000-0700-00001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0" name="前年度繰上充用金平均値テキスト">
          <a:extLst>
            <a:ext uri="{FF2B5EF4-FFF2-40B4-BE49-F238E27FC236}">
              <a16:creationId xmlns:a16="http://schemas.microsoft.com/office/drawing/2014/main" id="{00000000-0008-0000-0700-00002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9" name="前年度繰上充用金該当値テキスト">
          <a:extLst>
            <a:ext uri="{FF2B5EF4-FFF2-40B4-BE49-F238E27FC236}">
              <a16:creationId xmlns:a16="http://schemas.microsoft.com/office/drawing/2014/main" id="{00000000-0008-0000-0700-00003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目的別歳出について、</a:t>
          </a:r>
          <a:r>
            <a:rPr kumimoji="1" lang="ja-JP" altLang="en-US" sz="1100">
              <a:solidFill>
                <a:schemeClr val="dk1"/>
              </a:solidFill>
              <a:effectLst/>
              <a:latin typeface="+mn-lt"/>
              <a:ea typeface="+mn-ea"/>
              <a:cs typeface="+mn-cs"/>
            </a:rPr>
            <a:t>住民一人当たりのコストは大半の経費で類似団体平均を下回っているが、消防費はここ５年間常に類似団体平均を上回り続けている。</a:t>
          </a:r>
          <a:r>
            <a:rPr kumimoji="1" lang="ja-JP" altLang="ja-JP" sz="1100">
              <a:solidFill>
                <a:schemeClr val="dk1"/>
              </a:solidFill>
              <a:effectLst/>
              <a:latin typeface="+mn-lt"/>
              <a:ea typeface="+mn-ea"/>
              <a:cs typeface="+mn-cs"/>
            </a:rPr>
            <a:t>これは、一部事務組合への負担金</a:t>
          </a:r>
          <a:r>
            <a:rPr kumimoji="1" lang="ja-JP" altLang="en-US" sz="1100">
              <a:solidFill>
                <a:schemeClr val="dk1"/>
              </a:solidFill>
              <a:effectLst/>
              <a:latin typeface="+mn-lt"/>
              <a:ea typeface="+mn-ea"/>
              <a:cs typeface="+mn-cs"/>
            </a:rPr>
            <a:t>が大きいこと</a:t>
          </a:r>
          <a:r>
            <a:rPr kumimoji="1" lang="ja-JP" altLang="ja-JP" sz="1100">
              <a:solidFill>
                <a:schemeClr val="dk1"/>
              </a:solidFill>
              <a:effectLst/>
              <a:latin typeface="+mn-lt"/>
              <a:ea typeface="+mn-ea"/>
              <a:cs typeface="+mn-cs"/>
            </a:rPr>
            <a:t>が主な要因となっており、今後、一部組合の緊急車両の更新</a:t>
          </a:r>
          <a:r>
            <a:rPr kumimoji="1" lang="ja-JP" altLang="en-US" sz="1100">
              <a:solidFill>
                <a:schemeClr val="dk1"/>
              </a:solidFill>
              <a:effectLst/>
              <a:latin typeface="+mn-lt"/>
              <a:ea typeface="+mn-ea"/>
              <a:cs typeface="+mn-cs"/>
            </a:rPr>
            <a:t>や消防救急無線の再整備により</a:t>
          </a:r>
          <a:r>
            <a:rPr kumimoji="1" lang="ja-JP" altLang="ja-JP" sz="1100">
              <a:solidFill>
                <a:schemeClr val="dk1"/>
              </a:solidFill>
              <a:effectLst/>
              <a:latin typeface="+mn-lt"/>
              <a:ea typeface="+mn-ea"/>
              <a:cs typeface="+mn-cs"/>
            </a:rPr>
            <a:t>さらなる負担金の増加が見込まれる</a:t>
          </a:r>
          <a:r>
            <a:rPr kumimoji="1" lang="ja-JP" altLang="en-US" sz="1100">
              <a:solidFill>
                <a:schemeClr val="dk1"/>
              </a:solidFill>
              <a:effectLst/>
              <a:latin typeface="+mn-lt"/>
              <a:ea typeface="+mn-ea"/>
              <a:cs typeface="+mn-cs"/>
            </a:rPr>
            <a:t>ことから</a:t>
          </a:r>
          <a:r>
            <a:rPr kumimoji="1" lang="ja-JP" altLang="ja-JP" sz="1100">
              <a:solidFill>
                <a:schemeClr val="dk1"/>
              </a:solidFill>
              <a:effectLst/>
              <a:latin typeface="+mn-lt"/>
              <a:ea typeface="+mn-ea"/>
              <a:cs typeface="+mn-cs"/>
            </a:rPr>
            <a:t>市のみならず、一部事務組合においても効率的な運営に努める必要がある。</a:t>
          </a:r>
          <a:endParaRPr lang="ja-JP" altLang="ja-JP" sz="1100">
            <a:effectLst/>
          </a:endParaRPr>
        </a:p>
        <a:p>
          <a:r>
            <a:rPr kumimoji="1" lang="ja-JP" altLang="en-US" sz="1100">
              <a:solidFill>
                <a:schemeClr val="dk1"/>
              </a:solidFill>
              <a:effectLst/>
              <a:latin typeface="+mn-lt"/>
              <a:ea typeface="+mn-ea"/>
              <a:cs typeface="+mn-cs"/>
            </a:rPr>
            <a:t>　令和５年度の特徴については、民生費は住民一人当たり１４６，７０６円となっており、前年度から増加している。増加の主な要因は</a:t>
          </a:r>
          <a:r>
            <a:rPr kumimoji="1" lang="ja-JP" altLang="ja-JP" sz="1100">
              <a:solidFill>
                <a:schemeClr val="dk1"/>
              </a:solidFill>
              <a:effectLst/>
              <a:latin typeface="+mn-lt"/>
              <a:ea typeface="+mn-ea"/>
              <a:cs typeface="+mn-cs"/>
            </a:rPr>
            <a:t>令和５年度事業である住民税非課税世帯等に対する価格高騰支援給付金</a:t>
          </a:r>
          <a:r>
            <a:rPr kumimoji="1" lang="ja-JP" altLang="en-US" sz="1100">
              <a:solidFill>
                <a:schemeClr val="dk1"/>
              </a:solidFill>
              <a:effectLst/>
              <a:latin typeface="+mn-lt"/>
              <a:ea typeface="+mn-ea"/>
              <a:cs typeface="+mn-cs"/>
            </a:rPr>
            <a:t>の実施や繰出対象事業費の増に伴う特別会計への繰出金の増によるものなどである。民生費については、</a:t>
          </a:r>
          <a:r>
            <a:rPr kumimoji="1" lang="ja-JP" altLang="ja-JP" sz="1100">
              <a:solidFill>
                <a:schemeClr val="dk1"/>
              </a:solidFill>
              <a:effectLst/>
              <a:latin typeface="+mn-lt"/>
              <a:ea typeface="+mn-ea"/>
              <a:cs typeface="+mn-cs"/>
            </a:rPr>
            <a:t>今後、少子高齢化などの影響から経費が増加する見込みであることを踏まえ、市税徴収強化や受益者負担の見直しを図るなど、自主財源確保に向けた取り組みが必要となる</a:t>
          </a:r>
          <a:r>
            <a:rPr kumimoji="1" lang="ja-JP" altLang="en-US" sz="1100">
              <a:solidFill>
                <a:schemeClr val="dk1"/>
              </a:solidFill>
              <a:effectLst/>
              <a:latin typeface="+mn-lt"/>
              <a:ea typeface="+mn-ea"/>
              <a:cs typeface="+mn-cs"/>
            </a:rPr>
            <a:t>ことに加え、</a:t>
          </a:r>
          <a:r>
            <a:rPr kumimoji="1" lang="ja-JP" altLang="ja-JP" sz="1100">
              <a:solidFill>
                <a:schemeClr val="dk1"/>
              </a:solidFill>
              <a:effectLst/>
              <a:latin typeface="+mn-lt"/>
              <a:ea typeface="+mn-ea"/>
              <a:cs typeface="+mn-cs"/>
            </a:rPr>
            <a:t>特別会計への繰出金について</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、今後の更なる高齢化に伴</a:t>
          </a:r>
          <a:r>
            <a:rPr kumimoji="1" lang="ja-JP" altLang="en-US" sz="1100">
              <a:solidFill>
                <a:schemeClr val="dk1"/>
              </a:solidFill>
              <a:effectLst/>
              <a:latin typeface="+mn-lt"/>
              <a:ea typeface="+mn-ea"/>
              <a:cs typeface="+mn-cs"/>
            </a:rPr>
            <a:t>う</a:t>
          </a:r>
          <a:r>
            <a:rPr kumimoji="1" lang="ja-JP" altLang="ja-JP" sz="1100">
              <a:solidFill>
                <a:schemeClr val="dk1"/>
              </a:solidFill>
              <a:effectLst/>
              <a:latin typeface="+mn-lt"/>
              <a:ea typeface="+mn-ea"/>
              <a:cs typeface="+mn-cs"/>
            </a:rPr>
            <a:t>増加が見込まれることから、給付費や医療費の抑制に繋がる効果的な事業を実施するよう努める必要がある。</a:t>
          </a:r>
          <a:r>
            <a:rPr kumimoji="1" lang="ja-JP" altLang="en-US" sz="1100">
              <a:solidFill>
                <a:schemeClr val="dk1"/>
              </a:solidFill>
              <a:effectLst/>
              <a:latin typeface="+mn-lt"/>
              <a:ea typeface="+mn-ea"/>
              <a:cs typeface="+mn-cs"/>
            </a:rPr>
            <a:t>また、土木費は</a:t>
          </a:r>
          <a:r>
            <a:rPr kumimoji="1" lang="ja-JP" altLang="ja-JP" sz="1100">
              <a:solidFill>
                <a:schemeClr val="dk1"/>
              </a:solidFill>
              <a:effectLst/>
              <a:latin typeface="+mn-lt"/>
              <a:ea typeface="+mn-ea"/>
              <a:cs typeface="+mn-cs"/>
            </a:rPr>
            <a:t>住民一人当たり</a:t>
          </a:r>
          <a:r>
            <a:rPr kumimoji="1" lang="ja-JP" altLang="en-US" sz="1100">
              <a:solidFill>
                <a:schemeClr val="dk1"/>
              </a:solidFill>
              <a:effectLst/>
              <a:latin typeface="+mn-lt"/>
              <a:ea typeface="+mn-ea"/>
              <a:cs typeface="+mn-cs"/>
            </a:rPr>
            <a:t>３３，７８０</a:t>
          </a:r>
          <a:r>
            <a:rPr kumimoji="1" lang="ja-JP" altLang="ja-JP" sz="1100">
              <a:solidFill>
                <a:schemeClr val="dk1"/>
              </a:solidFill>
              <a:effectLst/>
              <a:latin typeface="+mn-lt"/>
              <a:ea typeface="+mn-ea"/>
              <a:cs typeface="+mn-cs"/>
            </a:rPr>
            <a:t>円とな</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都市公園の新設工事</a:t>
          </a:r>
          <a:r>
            <a:rPr kumimoji="1" lang="ja-JP" altLang="en-US" sz="1100">
              <a:solidFill>
                <a:schemeClr val="dk1"/>
              </a:solidFill>
              <a:effectLst/>
              <a:latin typeface="+mn-lt"/>
              <a:ea typeface="+mn-ea"/>
              <a:cs typeface="+mn-cs"/>
            </a:rPr>
            <a:t>などの実施により</a:t>
          </a:r>
          <a:r>
            <a:rPr kumimoji="1" lang="ja-JP" altLang="ja-JP" sz="1100">
              <a:solidFill>
                <a:schemeClr val="dk1"/>
              </a:solidFill>
              <a:effectLst/>
              <a:latin typeface="+mn-lt"/>
              <a:ea typeface="+mn-ea"/>
              <a:cs typeface="+mn-cs"/>
            </a:rPr>
            <a:t>前年度から増加し</a:t>
          </a:r>
          <a:r>
            <a:rPr kumimoji="1" lang="ja-JP" altLang="en-US" sz="1100">
              <a:solidFill>
                <a:schemeClr val="dk1"/>
              </a:solidFill>
              <a:effectLst/>
              <a:latin typeface="+mn-lt"/>
              <a:ea typeface="+mn-ea"/>
              <a:cs typeface="+mn-cs"/>
            </a:rPr>
            <a:t>ている。教育費は住民一人当たり５０，７２４円で前年度と比較して大きく減少しているが、減少の主な要因は令和４年度事業である七次台中学校校舎改修事業の終了によるものである。</a:t>
          </a:r>
          <a:endParaRPr kumimoji="1" lang="en-US" altLang="ja-JP" sz="1100">
            <a:solidFill>
              <a:schemeClr val="dk1"/>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千葉県白井市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chemeClr val="dk1"/>
              </a:solidFill>
              <a:effectLst/>
              <a:latin typeface="+mn-lt"/>
              <a:ea typeface="+mn-ea"/>
              <a:cs typeface="+mn-cs"/>
            </a:rPr>
            <a:t>　財政調整基金については、中期的な見通しのもとに、決算剰余金を中心に積立てを行うとともに、最低限の取り崩しとなるよう努めている</a:t>
          </a:r>
          <a:r>
            <a:rPr kumimoji="1" lang="ja-JP" altLang="en-US" sz="1050">
              <a:solidFill>
                <a:schemeClr val="dk1"/>
              </a:solidFill>
              <a:effectLst/>
              <a:latin typeface="+mn-lt"/>
              <a:ea typeface="+mn-ea"/>
              <a:cs typeface="+mn-cs"/>
            </a:rPr>
            <a:t>が基金残高は減少傾向にある。</a:t>
          </a:r>
          <a:r>
            <a:rPr kumimoji="1" lang="ja-JP" altLang="ja-JP" sz="1050">
              <a:solidFill>
                <a:schemeClr val="dk1"/>
              </a:solidFill>
              <a:effectLst/>
              <a:latin typeface="+mn-lt"/>
              <a:ea typeface="+mn-ea"/>
              <a:cs typeface="+mn-cs"/>
            </a:rPr>
            <a:t>令和</a:t>
          </a:r>
          <a:r>
            <a:rPr kumimoji="1" lang="ja-JP" altLang="en-US" sz="1050">
              <a:solidFill>
                <a:schemeClr val="dk1"/>
              </a:solidFill>
              <a:effectLst/>
              <a:latin typeface="+mn-lt"/>
              <a:ea typeface="+mn-ea"/>
              <a:cs typeface="+mn-cs"/>
            </a:rPr>
            <a:t>５</a:t>
          </a:r>
          <a:r>
            <a:rPr kumimoji="1" lang="ja-JP" altLang="ja-JP" sz="1050">
              <a:solidFill>
                <a:schemeClr val="dk1"/>
              </a:solidFill>
              <a:effectLst/>
              <a:latin typeface="+mn-lt"/>
              <a:ea typeface="+mn-ea"/>
              <a:cs typeface="+mn-cs"/>
            </a:rPr>
            <a:t>年度</a:t>
          </a:r>
          <a:r>
            <a:rPr kumimoji="1" lang="ja-JP" altLang="en-US" sz="1050">
              <a:solidFill>
                <a:schemeClr val="dk1"/>
              </a:solidFill>
              <a:effectLst/>
              <a:latin typeface="+mn-lt"/>
              <a:ea typeface="+mn-ea"/>
              <a:cs typeface="+mn-cs"/>
            </a:rPr>
            <a:t>は</a:t>
          </a:r>
          <a:r>
            <a:rPr kumimoji="1" lang="ja-JP" altLang="ja-JP" sz="1050">
              <a:solidFill>
                <a:schemeClr val="dk1"/>
              </a:solidFill>
              <a:effectLst/>
              <a:latin typeface="+mn-lt"/>
              <a:ea typeface="+mn-ea"/>
              <a:cs typeface="+mn-cs"/>
            </a:rPr>
            <a:t>市税については増収（前年度比</a:t>
          </a:r>
          <a:r>
            <a:rPr kumimoji="1" lang="ja-JP" altLang="en-US" sz="1050">
              <a:solidFill>
                <a:schemeClr val="dk1"/>
              </a:solidFill>
              <a:effectLst/>
              <a:latin typeface="+mn-lt"/>
              <a:ea typeface="+mn-ea"/>
              <a:cs typeface="+mn-cs"/>
            </a:rPr>
            <a:t>１．５</a:t>
          </a:r>
          <a:r>
            <a:rPr kumimoji="1" lang="ja-JP" altLang="ja-JP" sz="1050">
              <a:solidFill>
                <a:schemeClr val="dk1"/>
              </a:solidFill>
              <a:effectLst/>
              <a:latin typeface="+mn-lt"/>
              <a:ea typeface="+mn-ea"/>
              <a:cs typeface="+mn-cs"/>
            </a:rPr>
            <a:t>億円）となったものの、</a:t>
          </a:r>
          <a:r>
            <a:rPr kumimoji="1" lang="ja-JP" altLang="en-US" sz="1050">
              <a:solidFill>
                <a:schemeClr val="dk1"/>
              </a:solidFill>
              <a:effectLst/>
              <a:latin typeface="+mn-lt"/>
              <a:ea typeface="+mn-ea"/>
              <a:cs typeface="+mn-cs"/>
            </a:rPr>
            <a:t>子ども医療費の増や工業団地アクセス道路整備事業の実施等により取り崩し額が増</a:t>
          </a:r>
          <a:r>
            <a:rPr kumimoji="1" lang="ja-JP" altLang="ja-JP" sz="1050">
              <a:solidFill>
                <a:schemeClr val="dk1"/>
              </a:solidFill>
              <a:effectLst/>
              <a:latin typeface="+mn-lt"/>
              <a:ea typeface="+mn-ea"/>
              <a:cs typeface="+mn-cs"/>
            </a:rPr>
            <a:t>となった</a:t>
          </a:r>
          <a:r>
            <a:rPr kumimoji="1" lang="ja-JP" altLang="en-US" sz="1050">
              <a:solidFill>
                <a:schemeClr val="dk1"/>
              </a:solidFill>
              <a:effectLst/>
              <a:latin typeface="+mn-lt"/>
              <a:ea typeface="+mn-ea"/>
              <a:cs typeface="+mn-cs"/>
            </a:rPr>
            <a:t>ことから基金</a:t>
          </a:r>
          <a:r>
            <a:rPr kumimoji="1" lang="ja-JP" altLang="ja-JP" sz="1050">
              <a:solidFill>
                <a:schemeClr val="dk1"/>
              </a:solidFill>
              <a:effectLst/>
              <a:latin typeface="+mn-lt"/>
              <a:ea typeface="+mn-ea"/>
              <a:cs typeface="+mn-cs"/>
            </a:rPr>
            <a:t>残額が減少</a:t>
          </a:r>
          <a:r>
            <a:rPr kumimoji="1" lang="ja-JP" altLang="en-US" sz="1050">
              <a:solidFill>
                <a:schemeClr val="dk1"/>
              </a:solidFill>
              <a:effectLst/>
              <a:latin typeface="+mn-lt"/>
              <a:ea typeface="+mn-ea"/>
              <a:cs typeface="+mn-cs"/>
            </a:rPr>
            <a:t>した</a:t>
          </a:r>
          <a:r>
            <a:rPr kumimoji="1" lang="ja-JP" altLang="ja-JP" sz="1050">
              <a:solidFill>
                <a:schemeClr val="dk1"/>
              </a:solidFill>
              <a:effectLst/>
              <a:latin typeface="+mn-lt"/>
              <a:ea typeface="+mn-ea"/>
              <a:cs typeface="+mn-cs"/>
            </a:rPr>
            <a:t>。</a:t>
          </a:r>
          <a:endParaRPr lang="ja-JP" altLang="ja-JP" sz="1050">
            <a:effectLst/>
          </a:endParaRPr>
        </a:p>
        <a:p>
          <a:r>
            <a:rPr kumimoji="1" lang="ja-JP" altLang="ja-JP" sz="1050">
              <a:solidFill>
                <a:schemeClr val="dk1"/>
              </a:solidFill>
              <a:effectLst/>
              <a:latin typeface="+mn-lt"/>
              <a:ea typeface="+mn-ea"/>
              <a:cs typeface="+mn-cs"/>
            </a:rPr>
            <a:t>　実質収支額</a:t>
          </a:r>
          <a:r>
            <a:rPr kumimoji="1" lang="ja-JP" altLang="en-US" sz="1050">
              <a:solidFill>
                <a:schemeClr val="dk1"/>
              </a:solidFill>
              <a:effectLst/>
              <a:latin typeface="+mn-lt"/>
              <a:ea typeface="+mn-ea"/>
              <a:cs typeface="+mn-cs"/>
            </a:rPr>
            <a:t>・実質単年度収支については歳出の増が歳入の増を上回ったことにより、前年度から大幅に減少した。</a:t>
          </a:r>
          <a:r>
            <a:rPr kumimoji="1" lang="ja-JP" altLang="ja-JP" sz="1050">
              <a:solidFill>
                <a:schemeClr val="dk1"/>
              </a:solidFill>
              <a:effectLst/>
              <a:latin typeface="+mn-lt"/>
              <a:ea typeface="+mn-ea"/>
              <a:cs typeface="+mn-cs"/>
            </a:rPr>
            <a:t>歳出経費の削減</a:t>
          </a:r>
          <a:r>
            <a:rPr kumimoji="1" lang="ja-JP" altLang="en-US" sz="1050">
              <a:solidFill>
                <a:schemeClr val="dk1"/>
              </a:solidFill>
              <a:effectLst/>
              <a:latin typeface="+mn-lt"/>
              <a:ea typeface="+mn-ea"/>
              <a:cs typeface="+mn-cs"/>
            </a:rPr>
            <a:t>及び</a:t>
          </a:r>
          <a:r>
            <a:rPr kumimoji="1" lang="ja-JP" altLang="ja-JP" sz="1050">
              <a:solidFill>
                <a:schemeClr val="dk1"/>
              </a:solidFill>
              <a:effectLst/>
              <a:latin typeface="+mn-lt"/>
              <a:ea typeface="+mn-ea"/>
              <a:cs typeface="+mn-cs"/>
            </a:rPr>
            <a:t>市税の徴収強化等を中心と</a:t>
          </a:r>
          <a:r>
            <a:rPr kumimoji="1" lang="ja-JP" altLang="en-US" sz="1050">
              <a:solidFill>
                <a:schemeClr val="dk1"/>
              </a:solidFill>
              <a:effectLst/>
              <a:latin typeface="+mn-lt"/>
              <a:ea typeface="+mn-ea"/>
              <a:cs typeface="+mn-cs"/>
            </a:rPr>
            <a:t>した</a:t>
          </a:r>
          <a:r>
            <a:rPr kumimoji="1" lang="ja-JP" altLang="ja-JP" sz="1050">
              <a:solidFill>
                <a:schemeClr val="dk1"/>
              </a:solidFill>
              <a:effectLst/>
              <a:latin typeface="+mn-lt"/>
              <a:ea typeface="+mn-ea"/>
              <a:cs typeface="+mn-cs"/>
            </a:rPr>
            <a:t>歳入確保</a:t>
          </a:r>
          <a:r>
            <a:rPr kumimoji="1" lang="ja-JP" altLang="en-US" sz="1050">
              <a:solidFill>
                <a:schemeClr val="dk1"/>
              </a:solidFill>
              <a:effectLst/>
              <a:latin typeface="+mn-lt"/>
              <a:ea typeface="+mn-ea"/>
              <a:cs typeface="+mn-cs"/>
            </a:rPr>
            <a:t>を図る</a:t>
          </a:r>
          <a:r>
            <a:rPr kumimoji="1" lang="ja-JP" altLang="ja-JP" sz="1050">
              <a:solidFill>
                <a:schemeClr val="dk1"/>
              </a:solidFill>
              <a:effectLst/>
              <a:latin typeface="+mn-lt"/>
              <a:ea typeface="+mn-ea"/>
              <a:cs typeface="+mn-cs"/>
            </a:rPr>
            <a:t>ことで財政基盤の強化に努める。</a:t>
          </a:r>
          <a:endParaRPr lang="ja-JP" altLang="ja-JP" sz="105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千葉県白井市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年度及び経年において、全ての会計が黒字となってる。</a:t>
          </a:r>
          <a:endParaRPr lang="ja-JP" altLang="ja-JP" sz="1100">
            <a:effectLst/>
          </a:endParaRPr>
        </a:p>
        <a:p>
          <a:r>
            <a:rPr kumimoji="1" lang="ja-JP" altLang="ja-JP" sz="1100">
              <a:solidFill>
                <a:schemeClr val="dk1"/>
              </a:solidFill>
              <a:effectLst/>
              <a:latin typeface="+mn-lt"/>
              <a:ea typeface="+mn-ea"/>
              <a:cs typeface="+mn-cs"/>
            </a:rPr>
            <a:t>　それぞれの会計の令和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年度標準財政規模比</a:t>
          </a:r>
          <a:r>
            <a:rPr kumimoji="1" lang="ja-JP" altLang="en-US" sz="1100">
              <a:solidFill>
                <a:schemeClr val="dk1"/>
              </a:solidFill>
              <a:effectLst/>
              <a:latin typeface="+mn-lt"/>
              <a:ea typeface="+mn-ea"/>
              <a:cs typeface="+mn-cs"/>
            </a:rPr>
            <a:t>は、一般会計、</a:t>
          </a:r>
          <a:r>
            <a:rPr kumimoji="1" lang="ja-JP" altLang="ja-JP" sz="1100">
              <a:solidFill>
                <a:schemeClr val="dk1"/>
              </a:solidFill>
              <a:effectLst/>
              <a:latin typeface="+mn-lt"/>
              <a:ea typeface="+mn-ea"/>
              <a:cs typeface="+mn-cs"/>
            </a:rPr>
            <a:t>国民健康保険特別会計</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介護保険特別会計</a:t>
          </a:r>
          <a:r>
            <a:rPr kumimoji="1" lang="ja-JP" altLang="en-US" sz="1100">
              <a:solidFill>
                <a:schemeClr val="dk1"/>
              </a:solidFill>
              <a:effectLst/>
              <a:latin typeface="+mn-lt"/>
              <a:ea typeface="+mn-ea"/>
              <a:cs typeface="+mn-cs"/>
            </a:rPr>
            <a:t>については減少し、</a:t>
          </a:r>
          <a:r>
            <a:rPr kumimoji="1" lang="ja-JP" altLang="ja-JP" sz="1100">
              <a:solidFill>
                <a:schemeClr val="dk1"/>
              </a:solidFill>
              <a:effectLst/>
              <a:latin typeface="+mn-lt"/>
              <a:ea typeface="+mn-ea"/>
              <a:cs typeface="+mn-cs"/>
            </a:rPr>
            <a:t>その他の会計は全て増加した。</a:t>
          </a:r>
          <a:endParaRPr lang="ja-JP" altLang="ja-JP" sz="1100">
            <a:effectLst/>
          </a:endParaRPr>
        </a:p>
        <a:p>
          <a:r>
            <a:rPr kumimoji="1" lang="ja-JP" altLang="ja-JP" sz="1100">
              <a:solidFill>
                <a:schemeClr val="dk1"/>
              </a:solidFill>
              <a:effectLst/>
              <a:latin typeface="+mn-lt"/>
              <a:ea typeface="+mn-ea"/>
              <a:cs typeface="+mn-cs"/>
            </a:rPr>
            <a:t>　水道事業会計では料金回収率が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年連続</a:t>
          </a:r>
          <a:r>
            <a:rPr kumimoji="1" lang="ja-JP" altLang="en-US" sz="1100">
              <a:solidFill>
                <a:schemeClr val="dk1"/>
              </a:solidFill>
              <a:effectLst/>
              <a:latin typeface="+mn-lt"/>
              <a:ea typeface="+mn-ea"/>
              <a:cs typeface="+mn-cs"/>
            </a:rPr>
            <a:t>１００</a:t>
          </a:r>
          <a:r>
            <a:rPr kumimoji="1" lang="ja-JP" altLang="ja-JP" sz="1100">
              <a:solidFill>
                <a:schemeClr val="dk1"/>
              </a:solidFill>
              <a:effectLst/>
              <a:latin typeface="+mn-lt"/>
              <a:ea typeface="+mn-ea"/>
              <a:cs typeface="+mn-cs"/>
            </a:rPr>
            <a:t>％を</a:t>
          </a:r>
          <a:r>
            <a:rPr kumimoji="1" lang="ja-JP" altLang="en-US" sz="1100">
              <a:solidFill>
                <a:schemeClr val="dk1"/>
              </a:solidFill>
              <a:effectLst/>
              <a:latin typeface="+mn-lt"/>
              <a:ea typeface="+mn-ea"/>
              <a:cs typeface="+mn-cs"/>
            </a:rPr>
            <a:t>下回り、県や市の補助金等に依存しているが、</a:t>
          </a:r>
          <a:r>
            <a:rPr kumimoji="1" lang="ja-JP" altLang="ja-JP" sz="1100">
              <a:solidFill>
                <a:schemeClr val="dk1"/>
              </a:solidFill>
              <a:effectLst/>
              <a:latin typeface="+mn-lt"/>
              <a:ea typeface="+mn-ea"/>
              <a:cs typeface="+mn-cs"/>
            </a:rPr>
            <a:t>経営改善を図るため、令和</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年</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月</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日から水道料金改定（平均改定率</a:t>
          </a:r>
          <a:r>
            <a:rPr kumimoji="1" lang="ja-JP" altLang="en-US" sz="1100">
              <a:solidFill>
                <a:schemeClr val="dk1"/>
              </a:solidFill>
              <a:effectLst/>
              <a:latin typeface="+mn-lt"/>
              <a:ea typeface="+mn-ea"/>
              <a:cs typeface="+mn-cs"/>
            </a:rPr>
            <a:t>１５</a:t>
          </a:r>
          <a:r>
            <a:rPr kumimoji="1" lang="ja-JP" altLang="ja-JP" sz="1100">
              <a:solidFill>
                <a:schemeClr val="dk1"/>
              </a:solidFill>
              <a:effectLst/>
              <a:latin typeface="+mn-lt"/>
              <a:ea typeface="+mn-ea"/>
              <a:cs typeface="+mn-cs"/>
            </a:rPr>
            <a:t>％）を実施したことから、料金回収率は改善傾向にある。</a:t>
          </a:r>
          <a:r>
            <a:rPr kumimoji="1" lang="ja-JP" altLang="en-US" sz="1100">
              <a:solidFill>
                <a:schemeClr val="dk1"/>
              </a:solidFill>
              <a:effectLst/>
              <a:latin typeface="+mn-lt"/>
              <a:ea typeface="+mn-ea"/>
              <a:cs typeface="+mn-cs"/>
            </a:rPr>
            <a:t>令和５年度にアセットマネジメント計画を策定したことから、今後の更新需要を経営戦略に反映させるため、令和６年度から令和７年度までの２ヵ年をかけて、経営戦略の改定に取り組む。</a:t>
          </a:r>
          <a:endParaRPr lang="ja-JP" altLang="ja-JP" sz="1100">
            <a:effectLst/>
          </a:endParaRPr>
        </a:p>
        <a:p>
          <a:r>
            <a:rPr kumimoji="1" lang="ja-JP" altLang="ja-JP" sz="1100">
              <a:solidFill>
                <a:schemeClr val="dk1"/>
              </a:solidFill>
              <a:effectLst/>
              <a:latin typeface="+mn-lt"/>
              <a:ea typeface="+mn-ea"/>
              <a:cs typeface="+mn-cs"/>
            </a:rPr>
            <a:t>　下水道事業会計では、</a:t>
          </a:r>
          <a:r>
            <a:rPr kumimoji="1" lang="ja-JP" altLang="en-US" sz="1100">
              <a:solidFill>
                <a:schemeClr val="dk1"/>
              </a:solidFill>
              <a:effectLst/>
              <a:latin typeface="+mn-lt"/>
              <a:ea typeface="+mn-ea"/>
              <a:cs typeface="+mn-cs"/>
            </a:rPr>
            <a:t>経費回収率は１００％を上回り、企業債現在高も類似団体平均と比較して少ないことから健全性は高いものとなっているが、主に千葉ニュータウン区域を中心とした人口の減少などにより使用料が減収となっている。また、管渠老朽化率の状況が見込まれることから、下水道施設の更新事業を実施していく必要があり、更なる経営基盤の安定化や効率化を進める必要があ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国民健康保険特別会計、後期高齢者医療特別会計及び介護保険特別会計については、高齢化などの社会情勢の変化に伴う各種サービスに係る需要増による一般会計からの繰出金の増加が見込まれるため、給付費や医療費の抑制に繋がる効果的な事業を実施する必要がある。</a:t>
          </a:r>
          <a:endParaRPr lang="ja-JP" altLang="ja-JP" sz="11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千葉県白井市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n-ea"/>
              <a:ea typeface="+mn-ea"/>
            </a:rPr>
            <a:t>　実質公債費比率は前年度と比較して上昇したが、上昇の主な要因は、一部事務組合が起こした地方債の元利償還金に対する負担金の増加及び算入公債費等のうち都市計画税充当可能額の減少によるものである。</a:t>
          </a:r>
          <a:endParaRPr kumimoji="1" lang="en-US" altLang="ja-JP" sz="1000">
            <a:latin typeface="+mn-ea"/>
            <a:ea typeface="+mn-ea"/>
          </a:endParaRPr>
        </a:p>
        <a:p>
          <a:r>
            <a:rPr kumimoji="1" lang="ja-JP" altLang="en-US" sz="1000">
              <a:latin typeface="ＭＳ ゴシック" pitchFamily="49" charset="-128"/>
              <a:ea typeface="ＭＳ ゴシック" pitchFamily="49" charset="-128"/>
            </a:rPr>
            <a:t>　</a:t>
          </a:r>
          <a:r>
            <a:rPr kumimoji="1" lang="ja-JP" altLang="en-US" sz="1000">
              <a:solidFill>
                <a:schemeClr val="dk1"/>
              </a:solidFill>
              <a:effectLst/>
              <a:latin typeface="+mn-lt"/>
              <a:ea typeface="+mn-ea"/>
              <a:cs typeface="+mn-cs"/>
            </a:rPr>
            <a:t>また、</a:t>
          </a:r>
          <a:r>
            <a:rPr kumimoji="1" lang="ja-JP" altLang="ja-JP" sz="1000">
              <a:solidFill>
                <a:schemeClr val="dk1"/>
              </a:solidFill>
              <a:effectLst/>
              <a:latin typeface="+mn-lt"/>
              <a:ea typeface="+mn-ea"/>
              <a:cs typeface="+mn-cs"/>
            </a:rPr>
            <a:t>元利償還金等</a:t>
          </a:r>
          <a:r>
            <a:rPr kumimoji="1" lang="ja-JP" altLang="en-US" sz="1000">
              <a:solidFill>
                <a:schemeClr val="dk1"/>
              </a:solidFill>
              <a:effectLst/>
              <a:latin typeface="+mn-lt"/>
              <a:ea typeface="+mn-ea"/>
              <a:cs typeface="+mn-cs"/>
            </a:rPr>
            <a:t>（Ａ）</a:t>
          </a:r>
          <a:r>
            <a:rPr kumimoji="1" lang="ja-JP" altLang="ja-JP" sz="1000">
              <a:solidFill>
                <a:schemeClr val="dk1"/>
              </a:solidFill>
              <a:effectLst/>
              <a:latin typeface="+mn-lt"/>
              <a:ea typeface="+mn-ea"/>
              <a:cs typeface="+mn-cs"/>
            </a:rPr>
            <a:t>において、比率が最も高い項目</a:t>
          </a:r>
          <a:r>
            <a:rPr kumimoji="1" lang="ja-JP" altLang="en-US" sz="1000">
              <a:solidFill>
                <a:schemeClr val="dk1"/>
              </a:solidFill>
              <a:effectLst/>
              <a:latin typeface="+mn-lt"/>
              <a:ea typeface="+mn-ea"/>
              <a:cs typeface="+mn-cs"/>
            </a:rPr>
            <a:t>である</a:t>
          </a:r>
          <a:r>
            <a:rPr kumimoji="1" lang="ja-JP" altLang="ja-JP" sz="1000">
              <a:solidFill>
                <a:schemeClr val="dk1"/>
              </a:solidFill>
              <a:effectLst/>
              <a:latin typeface="+mn-lt"/>
              <a:ea typeface="+mn-ea"/>
              <a:cs typeface="+mn-cs"/>
            </a:rPr>
            <a:t>元利償還金</a:t>
          </a:r>
          <a:r>
            <a:rPr kumimoji="1" lang="ja-JP" altLang="en-US" sz="1000">
              <a:solidFill>
                <a:schemeClr val="dk1"/>
              </a:solidFill>
              <a:effectLst/>
              <a:latin typeface="+mn-lt"/>
              <a:ea typeface="+mn-ea"/>
              <a:cs typeface="+mn-cs"/>
            </a:rPr>
            <a:t>については、</a:t>
          </a:r>
          <a:r>
            <a:rPr kumimoji="1" lang="ja-JP" altLang="ja-JP" sz="1000">
              <a:solidFill>
                <a:schemeClr val="dk1"/>
              </a:solidFill>
              <a:effectLst/>
              <a:latin typeface="+mn-lt"/>
              <a:ea typeface="+mn-ea"/>
              <a:cs typeface="+mn-cs"/>
            </a:rPr>
            <a:t>令和</a:t>
          </a:r>
          <a:r>
            <a:rPr kumimoji="1" lang="ja-JP" altLang="en-US" sz="1000">
              <a:solidFill>
                <a:schemeClr val="dk1"/>
              </a:solidFill>
              <a:effectLst/>
              <a:latin typeface="+mn-lt"/>
              <a:ea typeface="+mn-ea"/>
              <a:cs typeface="+mn-cs"/>
            </a:rPr>
            <a:t>４</a:t>
          </a:r>
          <a:r>
            <a:rPr kumimoji="1" lang="ja-JP" altLang="ja-JP" sz="1000">
              <a:solidFill>
                <a:schemeClr val="dk1"/>
              </a:solidFill>
              <a:effectLst/>
              <a:latin typeface="+mn-lt"/>
              <a:ea typeface="+mn-ea"/>
              <a:cs typeface="+mn-cs"/>
            </a:rPr>
            <a:t>年度と比較すると</a:t>
          </a:r>
          <a:r>
            <a:rPr kumimoji="1" lang="ja-JP" altLang="en-US" sz="1000">
              <a:solidFill>
                <a:schemeClr val="dk1"/>
              </a:solidFill>
              <a:effectLst/>
              <a:latin typeface="+mn-lt"/>
              <a:ea typeface="+mn-ea"/>
              <a:cs typeface="+mn-cs"/>
            </a:rPr>
            <a:t>４６百</a:t>
          </a:r>
          <a:r>
            <a:rPr kumimoji="1" lang="ja-JP" altLang="ja-JP" sz="1000">
              <a:solidFill>
                <a:schemeClr val="dk1"/>
              </a:solidFill>
              <a:effectLst/>
              <a:latin typeface="+mn-lt"/>
              <a:ea typeface="+mn-ea"/>
              <a:cs typeface="+mn-cs"/>
            </a:rPr>
            <a:t>万円</a:t>
          </a:r>
          <a:r>
            <a:rPr kumimoji="1" lang="ja-JP" altLang="en-US" sz="1000">
              <a:solidFill>
                <a:schemeClr val="dk1"/>
              </a:solidFill>
              <a:effectLst/>
              <a:latin typeface="+mn-lt"/>
              <a:ea typeface="+mn-ea"/>
              <a:cs typeface="+mn-cs"/>
            </a:rPr>
            <a:t>減少</a:t>
          </a:r>
          <a:r>
            <a:rPr kumimoji="1" lang="ja-JP" altLang="ja-JP" sz="1000">
              <a:solidFill>
                <a:schemeClr val="dk1"/>
              </a:solidFill>
              <a:effectLst/>
              <a:latin typeface="+mn-lt"/>
              <a:ea typeface="+mn-ea"/>
              <a:cs typeface="+mn-cs"/>
            </a:rPr>
            <a:t>し</a:t>
          </a:r>
          <a:r>
            <a:rPr kumimoji="1" lang="ja-JP" altLang="en-US" sz="1000">
              <a:solidFill>
                <a:schemeClr val="dk1"/>
              </a:solidFill>
              <a:effectLst/>
              <a:latin typeface="+mn-lt"/>
              <a:ea typeface="+mn-ea"/>
              <a:cs typeface="+mn-cs"/>
            </a:rPr>
            <a:t>たが、減少の主な要因は千葉ニュータウン整備事業として借入を行った地方債の償還が令和４年度で終了したことによるものである。</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今後市において老朽化した施設の改修等が控えていることを踏まえ、</a:t>
          </a:r>
          <a:r>
            <a:rPr kumimoji="1" lang="ja-JP" altLang="ja-JP" sz="1000">
              <a:solidFill>
                <a:schemeClr val="dk1"/>
              </a:solidFill>
              <a:effectLst/>
              <a:latin typeface="+mn-lt"/>
              <a:ea typeface="+mn-ea"/>
              <a:cs typeface="+mn-cs"/>
            </a:rPr>
            <a:t>事業の必要性や財源についての更なる精査</a:t>
          </a:r>
          <a:r>
            <a:rPr kumimoji="0" lang="ja-JP" altLang="en-US" sz="1000">
              <a:solidFill>
                <a:schemeClr val="dk1"/>
              </a:solidFill>
              <a:effectLst/>
              <a:latin typeface="+mn-lt"/>
              <a:ea typeface="+mn-ea"/>
              <a:cs typeface="+mn-cs"/>
            </a:rPr>
            <a:t>を行うとともに、</a:t>
          </a:r>
          <a:r>
            <a:rPr kumimoji="1" lang="ja-JP" altLang="ja-JP" sz="1000">
              <a:solidFill>
                <a:schemeClr val="dk1"/>
              </a:solidFill>
              <a:effectLst/>
              <a:latin typeface="+mn-lt"/>
              <a:ea typeface="+mn-ea"/>
              <a:cs typeface="+mn-cs"/>
            </a:rPr>
            <a:t>今後の借入、特に普通建設事業の実施にあたっては、交付税算入される地方債の選定等を行うなど慎重な見極めが必要である。</a:t>
          </a:r>
          <a:endParaRPr lang="ja-JP" altLang="ja-JP" sz="10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満期一括償還地方債について、活用していないため、その返済財源としての減債基金は利用していない。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千葉県白井市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mn-lt"/>
              <a:ea typeface="+mn-ea"/>
              <a:cs typeface="+mn-cs"/>
            </a:rPr>
            <a:t>　</a:t>
          </a:r>
          <a:r>
            <a:rPr kumimoji="1" lang="ja-JP" altLang="en-US" sz="1000">
              <a:solidFill>
                <a:schemeClr val="dk1"/>
              </a:solidFill>
              <a:effectLst/>
              <a:latin typeface="+mn-lt"/>
              <a:ea typeface="+mn-ea"/>
              <a:cs typeface="+mn-cs"/>
            </a:rPr>
            <a:t>将来負担比率は前年度と比較して上昇したが、上昇の主な要因は、</a:t>
          </a:r>
          <a:r>
            <a:rPr kumimoji="1" lang="ja-JP" altLang="ja-JP" sz="1000">
              <a:solidFill>
                <a:schemeClr val="dk1"/>
              </a:solidFill>
              <a:effectLst/>
              <a:latin typeface="+mn-lt"/>
              <a:ea typeface="+mn-ea"/>
              <a:cs typeface="+mn-cs"/>
            </a:rPr>
            <a:t>将来負担額（</a:t>
          </a:r>
          <a:r>
            <a:rPr kumimoji="1" lang="ja-JP" altLang="en-US" sz="1000">
              <a:solidFill>
                <a:schemeClr val="dk1"/>
              </a:solidFill>
              <a:effectLst/>
              <a:latin typeface="+mn-lt"/>
              <a:ea typeface="+mn-ea"/>
              <a:cs typeface="+mn-cs"/>
            </a:rPr>
            <a:t>Ａ</a:t>
          </a:r>
          <a:r>
            <a:rPr kumimoji="1" lang="ja-JP" altLang="ja-JP" sz="1000">
              <a:solidFill>
                <a:schemeClr val="dk1"/>
              </a:solidFill>
              <a:effectLst/>
              <a:latin typeface="+mn-lt"/>
              <a:ea typeface="+mn-ea"/>
              <a:cs typeface="+mn-cs"/>
            </a:rPr>
            <a:t>）において、</a:t>
          </a:r>
          <a:r>
            <a:rPr kumimoji="1" lang="ja-JP" altLang="en-US" sz="1000">
              <a:solidFill>
                <a:schemeClr val="dk1"/>
              </a:solidFill>
              <a:effectLst/>
              <a:latin typeface="+mn-lt"/>
              <a:ea typeface="+mn-ea"/>
              <a:cs typeface="+mn-cs"/>
            </a:rPr>
            <a:t>組合加入団体で按分される基金の運用益について、前年度と比較して白井市分が減少したことなどから退職手当負担見込額が増加したこと及び充当可能財源等（Ｂ）において、基準財政需要額算入見込額、充当可能特定歳入が減少したことなど</a:t>
          </a:r>
          <a:r>
            <a:rPr kumimoji="1" lang="ja-JP" altLang="ja-JP" sz="1000">
              <a:solidFill>
                <a:schemeClr val="dk1"/>
              </a:solidFill>
              <a:effectLst/>
              <a:latin typeface="+mn-lt"/>
              <a:ea typeface="+mn-ea"/>
              <a:cs typeface="+mn-cs"/>
            </a:rPr>
            <a:t>である。</a:t>
          </a:r>
          <a:r>
            <a:rPr kumimoji="1" lang="ja-JP" altLang="en-US" sz="1000">
              <a:solidFill>
                <a:schemeClr val="dk1"/>
              </a:solidFill>
              <a:effectLst/>
              <a:latin typeface="+mn-lt"/>
              <a:ea typeface="+mn-ea"/>
              <a:cs typeface="+mn-cs"/>
            </a:rPr>
            <a:t>基準財政需要額算入見込額の減少の要因としては、臨時財政対策債の償還費が減少したことなどがあり、充当可能特定財源の減少の要因は地方債の償還に充てる都市計画税の減少によるものある。</a:t>
          </a:r>
          <a:endParaRPr kumimoji="1" lang="en-US" altLang="ja-JP" sz="1000">
            <a:solidFill>
              <a:schemeClr val="dk1"/>
            </a:solidFill>
            <a:effectLst/>
            <a:latin typeface="+mn-lt"/>
            <a:ea typeface="+mn-ea"/>
            <a:cs typeface="+mn-cs"/>
          </a:endParaRPr>
        </a:p>
        <a:p>
          <a:r>
            <a:rPr kumimoji="1" lang="ja-JP" altLang="ja-JP" sz="1000">
              <a:solidFill>
                <a:schemeClr val="dk1"/>
              </a:solidFill>
              <a:effectLst/>
              <a:latin typeface="+mn-lt"/>
              <a:ea typeface="+mn-ea"/>
              <a:cs typeface="+mn-cs"/>
            </a:rPr>
            <a:t>　</a:t>
          </a:r>
          <a:r>
            <a:rPr kumimoji="1" lang="ja-JP" altLang="en-US" sz="1000">
              <a:solidFill>
                <a:schemeClr val="dk1"/>
              </a:solidFill>
              <a:effectLst/>
              <a:latin typeface="+mn-lt"/>
              <a:ea typeface="+mn-ea"/>
              <a:cs typeface="+mn-cs"/>
            </a:rPr>
            <a:t>一方で、将来負担額（Ａ）において、比率が最も高い項目である一般会計等に係る地方債の現在高については、令和元年度</a:t>
          </a:r>
          <a:r>
            <a:rPr kumimoji="1" lang="ja-JP" altLang="ja-JP" sz="1000">
              <a:solidFill>
                <a:schemeClr val="dk1"/>
              </a:solidFill>
              <a:effectLst/>
              <a:latin typeface="+mn-lt"/>
              <a:ea typeface="+mn-ea"/>
              <a:cs typeface="+mn-cs"/>
            </a:rPr>
            <a:t>から</a:t>
          </a:r>
          <a:r>
            <a:rPr kumimoji="1" lang="ja-JP" altLang="en-US" sz="1000">
              <a:solidFill>
                <a:schemeClr val="dk1"/>
              </a:solidFill>
              <a:effectLst/>
              <a:latin typeface="+mn-lt"/>
              <a:ea typeface="+mn-ea"/>
              <a:cs typeface="+mn-cs"/>
            </a:rPr>
            <a:t>令和３</a:t>
          </a:r>
          <a:r>
            <a:rPr kumimoji="1" lang="ja-JP" altLang="ja-JP" sz="1000">
              <a:solidFill>
                <a:schemeClr val="dk1"/>
              </a:solidFill>
              <a:effectLst/>
              <a:latin typeface="+mn-lt"/>
              <a:ea typeface="+mn-ea"/>
              <a:cs typeface="+mn-cs"/>
            </a:rPr>
            <a:t>年度までは</a:t>
          </a:r>
          <a:r>
            <a:rPr kumimoji="1" lang="ja-JP" altLang="en-US" sz="1000">
              <a:solidFill>
                <a:schemeClr val="dk1"/>
              </a:solidFill>
              <a:effectLst/>
              <a:latin typeface="+mn-lt"/>
              <a:ea typeface="+mn-ea"/>
              <a:cs typeface="+mn-cs"/>
            </a:rPr>
            <a:t>２１０</a:t>
          </a:r>
          <a:r>
            <a:rPr kumimoji="1" lang="ja-JP" altLang="ja-JP" sz="1000">
              <a:solidFill>
                <a:schemeClr val="dk1"/>
              </a:solidFill>
              <a:effectLst/>
              <a:latin typeface="+mn-lt"/>
              <a:ea typeface="+mn-ea"/>
              <a:cs typeface="+mn-cs"/>
            </a:rPr>
            <a:t>億円台で推移していたが、令和</a:t>
          </a:r>
          <a:r>
            <a:rPr kumimoji="1" lang="ja-JP" altLang="en-US" sz="1000">
              <a:solidFill>
                <a:schemeClr val="dk1"/>
              </a:solidFill>
              <a:effectLst/>
              <a:latin typeface="+mn-lt"/>
              <a:ea typeface="+mn-ea"/>
              <a:cs typeface="+mn-cs"/>
            </a:rPr>
            <a:t>４</a:t>
          </a:r>
          <a:r>
            <a:rPr kumimoji="1" lang="ja-JP" altLang="ja-JP" sz="1000">
              <a:solidFill>
                <a:schemeClr val="dk1"/>
              </a:solidFill>
              <a:effectLst/>
              <a:latin typeface="+mn-lt"/>
              <a:ea typeface="+mn-ea"/>
              <a:cs typeface="+mn-cs"/>
            </a:rPr>
            <a:t>年度</a:t>
          </a:r>
          <a:r>
            <a:rPr kumimoji="1" lang="ja-JP" altLang="en-US" sz="1000">
              <a:solidFill>
                <a:schemeClr val="dk1"/>
              </a:solidFill>
              <a:effectLst/>
              <a:latin typeface="+mn-lt"/>
              <a:ea typeface="+mn-ea"/>
              <a:cs typeface="+mn-cs"/>
            </a:rPr>
            <a:t>に２００</a:t>
          </a:r>
          <a:r>
            <a:rPr kumimoji="1" lang="ja-JP" altLang="ja-JP" sz="1000">
              <a:solidFill>
                <a:schemeClr val="dk1"/>
              </a:solidFill>
              <a:effectLst/>
              <a:latin typeface="+mn-lt"/>
              <a:ea typeface="+mn-ea"/>
              <a:cs typeface="+mn-cs"/>
            </a:rPr>
            <a:t>億円台まで減少し</a:t>
          </a:r>
          <a:r>
            <a:rPr kumimoji="1" lang="ja-JP" altLang="en-US" sz="1000">
              <a:solidFill>
                <a:schemeClr val="dk1"/>
              </a:solidFill>
              <a:effectLst/>
              <a:latin typeface="+mn-lt"/>
              <a:ea typeface="+mn-ea"/>
              <a:cs typeface="+mn-cs"/>
            </a:rPr>
            <a:t>、令和５年度についても前年度から引き続き２００億円台となっている。</a:t>
          </a:r>
          <a:r>
            <a:rPr kumimoji="1" lang="ja-JP" altLang="ja-JP" sz="1000">
              <a:solidFill>
                <a:schemeClr val="dk1"/>
              </a:solidFill>
              <a:effectLst/>
              <a:latin typeface="+mn-lt"/>
              <a:ea typeface="+mn-ea"/>
              <a:cs typeface="+mn-cs"/>
            </a:rPr>
            <a:t>これは臨時財政対策債発行可能額の減に伴う借入額の減などが主な要因</a:t>
          </a:r>
          <a:r>
            <a:rPr kumimoji="1" lang="ja-JP" altLang="en-US" sz="1000">
              <a:solidFill>
                <a:schemeClr val="dk1"/>
              </a:solidFill>
              <a:effectLst/>
              <a:latin typeface="+mn-lt"/>
              <a:ea typeface="+mn-ea"/>
              <a:cs typeface="+mn-cs"/>
            </a:rPr>
            <a:t>である</a:t>
          </a:r>
          <a:r>
            <a:rPr kumimoji="1" lang="ja-JP" altLang="ja-JP" sz="1000">
              <a:solidFill>
                <a:schemeClr val="dk1"/>
              </a:solidFill>
              <a:effectLst/>
              <a:latin typeface="+mn-lt"/>
              <a:ea typeface="+mn-ea"/>
              <a:cs typeface="+mn-cs"/>
            </a:rPr>
            <a:t>。</a:t>
          </a:r>
          <a:endParaRPr kumimoji="1" lang="en-US" altLang="ja-JP" sz="10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a:solidFill>
                <a:schemeClr val="dk1"/>
              </a:solidFill>
              <a:effectLst/>
              <a:latin typeface="+mn-lt"/>
              <a:ea typeface="+mn-ea"/>
              <a:cs typeface="+mn-cs"/>
            </a:rPr>
            <a:t>　将来負担比率については、令和３年度から上昇傾向にあることから、</a:t>
          </a:r>
          <a:r>
            <a:rPr kumimoji="1" lang="ja-JP" altLang="ja-JP" sz="1000">
              <a:solidFill>
                <a:schemeClr val="dk1"/>
              </a:solidFill>
              <a:effectLst/>
              <a:latin typeface="+mn-lt"/>
              <a:ea typeface="+mn-ea"/>
              <a:cs typeface="+mn-cs"/>
            </a:rPr>
            <a:t>今後さらに将来負担比率が悪化しないよう行政経営指針及び白井市公共施設等総合管理計画等を基に、効率的な行政運営に努める必要がある。</a:t>
          </a:r>
          <a:endParaRPr lang="ja-JP" altLang="ja-JP" sz="1000">
            <a:effectLst/>
          </a:endParaRPr>
        </a:p>
        <a:p>
          <a:r>
            <a:rPr kumimoji="1" lang="ja-JP" altLang="ja-JP"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千葉県白井市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　財政調整基金、</a:t>
          </a:r>
          <a:r>
            <a:rPr kumimoji="1" lang="ja-JP" altLang="en-US" sz="1400">
              <a:solidFill>
                <a:schemeClr val="dk1"/>
              </a:solidFill>
              <a:effectLst/>
              <a:latin typeface="+mn-lt"/>
              <a:ea typeface="+mn-ea"/>
              <a:cs typeface="+mn-cs"/>
            </a:rPr>
            <a:t>千葉ニュータウン事業に係る白井市道等整備基金</a:t>
          </a:r>
          <a:r>
            <a:rPr kumimoji="1" lang="ja-JP" altLang="ja-JP" sz="1400">
              <a:solidFill>
                <a:schemeClr val="dk1"/>
              </a:solidFill>
              <a:effectLst/>
              <a:latin typeface="+mn-lt"/>
              <a:ea typeface="+mn-ea"/>
              <a:cs typeface="+mn-cs"/>
            </a:rPr>
            <a:t>をはじめとする基金の繰入額が、積立額を上回ったため、基金全体の残高が約</a:t>
          </a:r>
          <a:r>
            <a:rPr kumimoji="1" lang="ja-JP" altLang="en-US" sz="1400">
              <a:solidFill>
                <a:schemeClr val="dk1"/>
              </a:solidFill>
              <a:effectLst/>
              <a:latin typeface="+mn-lt"/>
              <a:ea typeface="+mn-ea"/>
              <a:cs typeface="+mn-cs"/>
            </a:rPr>
            <a:t>３７百万円</a:t>
          </a:r>
          <a:r>
            <a:rPr kumimoji="1" lang="ja-JP" altLang="ja-JP" sz="1400">
              <a:solidFill>
                <a:schemeClr val="dk1"/>
              </a:solidFill>
              <a:effectLst/>
              <a:latin typeface="+mn-lt"/>
              <a:ea typeface="+mn-ea"/>
              <a:cs typeface="+mn-cs"/>
            </a:rPr>
            <a:t>減少した。</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mn-lt"/>
              <a:ea typeface="+mn-ea"/>
              <a:cs typeface="+mn-cs"/>
            </a:rPr>
            <a:t>　財政調整基金については、平成</a:t>
          </a:r>
          <a:r>
            <a:rPr kumimoji="1" lang="ja-JP" altLang="en-US" sz="1400">
              <a:solidFill>
                <a:schemeClr val="dk1"/>
              </a:solidFill>
              <a:effectLst/>
              <a:latin typeface="+mn-lt"/>
              <a:ea typeface="+mn-ea"/>
              <a:cs typeface="+mn-cs"/>
            </a:rPr>
            <a:t>２８</a:t>
          </a:r>
          <a:r>
            <a:rPr kumimoji="1" lang="ja-JP" altLang="ja-JP" sz="1400">
              <a:solidFill>
                <a:schemeClr val="dk1"/>
              </a:solidFill>
              <a:effectLst/>
              <a:latin typeface="+mn-lt"/>
              <a:ea typeface="+mn-ea"/>
              <a:cs typeface="+mn-cs"/>
            </a:rPr>
            <a:t>年度末に定めた行政経営指針において、第</a:t>
          </a:r>
          <a:r>
            <a:rPr kumimoji="1" lang="ja-JP" altLang="en-US" sz="1400">
              <a:solidFill>
                <a:schemeClr val="dk1"/>
              </a:solidFill>
              <a:effectLst/>
              <a:latin typeface="+mn-lt"/>
              <a:ea typeface="+mn-ea"/>
              <a:cs typeface="+mn-cs"/>
            </a:rPr>
            <a:t>５</a:t>
          </a:r>
          <a:r>
            <a:rPr kumimoji="1" lang="ja-JP" altLang="ja-JP" sz="1400">
              <a:solidFill>
                <a:schemeClr val="dk1"/>
              </a:solidFill>
              <a:effectLst/>
              <a:latin typeface="+mn-lt"/>
              <a:ea typeface="+mn-ea"/>
              <a:cs typeface="+mn-cs"/>
            </a:rPr>
            <a:t>次総合計画前期基本計画の最終年度である令和</a:t>
          </a:r>
          <a:r>
            <a:rPr kumimoji="1" lang="ja-JP" altLang="en-US" sz="1400">
              <a:solidFill>
                <a:schemeClr val="dk1"/>
              </a:solidFill>
              <a:effectLst/>
              <a:latin typeface="+mn-lt"/>
              <a:ea typeface="+mn-ea"/>
              <a:cs typeface="+mn-cs"/>
            </a:rPr>
            <a:t>２</a:t>
          </a:r>
          <a:r>
            <a:rPr kumimoji="1" lang="ja-JP" altLang="ja-JP" sz="1400">
              <a:solidFill>
                <a:schemeClr val="dk1"/>
              </a:solidFill>
              <a:effectLst/>
              <a:latin typeface="+mn-lt"/>
              <a:ea typeface="+mn-ea"/>
              <a:cs typeface="+mn-cs"/>
            </a:rPr>
            <a:t>年度末及び令和</a:t>
          </a:r>
          <a:r>
            <a:rPr kumimoji="1" lang="ja-JP" altLang="en-US" sz="1400">
              <a:solidFill>
                <a:schemeClr val="dk1"/>
              </a:solidFill>
              <a:effectLst/>
              <a:latin typeface="+mn-lt"/>
              <a:ea typeface="+mn-ea"/>
              <a:cs typeface="+mn-cs"/>
            </a:rPr>
            <a:t>７</a:t>
          </a:r>
          <a:r>
            <a:rPr kumimoji="1" lang="ja-JP" altLang="ja-JP" sz="1400">
              <a:solidFill>
                <a:schemeClr val="dk1"/>
              </a:solidFill>
              <a:effectLst/>
              <a:latin typeface="+mn-lt"/>
              <a:ea typeface="+mn-ea"/>
              <a:cs typeface="+mn-cs"/>
            </a:rPr>
            <a:t>年度末における基金残高の目標数値を</a:t>
          </a:r>
          <a:r>
            <a:rPr kumimoji="1" lang="ja-JP" altLang="en-US" sz="1400">
              <a:solidFill>
                <a:schemeClr val="dk1"/>
              </a:solidFill>
              <a:effectLst/>
              <a:latin typeface="+mn-lt"/>
              <a:ea typeface="+mn-ea"/>
              <a:cs typeface="+mn-cs"/>
            </a:rPr>
            <a:t>２０</a:t>
          </a:r>
          <a:r>
            <a:rPr kumimoji="1" lang="ja-JP" altLang="ja-JP" sz="1400">
              <a:solidFill>
                <a:schemeClr val="dk1"/>
              </a:solidFill>
              <a:effectLst/>
              <a:latin typeface="+mn-lt"/>
              <a:ea typeface="+mn-ea"/>
              <a:cs typeface="+mn-cs"/>
            </a:rPr>
            <a:t>億円以上としている。</a:t>
          </a:r>
          <a:r>
            <a:rPr kumimoji="1" lang="ja-JP" altLang="en-US" sz="1400">
              <a:solidFill>
                <a:schemeClr val="dk1"/>
              </a:solidFill>
              <a:effectLst/>
              <a:latin typeface="+mn-lt"/>
              <a:ea typeface="+mn-ea"/>
              <a:cs typeface="+mn-cs"/>
            </a:rPr>
            <a:t>財政調整基金残高については減少傾向にあることから、</a:t>
          </a:r>
          <a:r>
            <a:rPr kumimoji="1" lang="ja-JP" altLang="ja-JP" sz="1400">
              <a:solidFill>
                <a:schemeClr val="dk1"/>
              </a:solidFill>
              <a:effectLst/>
              <a:latin typeface="+mn-lt"/>
              <a:ea typeface="+mn-ea"/>
              <a:cs typeface="+mn-cs"/>
            </a:rPr>
            <a:t>この目標を達成するためには更なる行政経営改革に取り組む必要がある。</a:t>
          </a:r>
          <a:endParaRPr kumimoji="1" lang="en-US" altLang="ja-JP" sz="1400">
            <a:solidFill>
              <a:schemeClr val="dk1"/>
            </a:solidFill>
            <a:effectLst/>
            <a:latin typeface="+mn-lt"/>
            <a:ea typeface="+mn-ea"/>
            <a:cs typeface="+mn-cs"/>
          </a:endParaRPr>
        </a:p>
        <a:p>
          <a:r>
            <a:rPr kumimoji="1" lang="ja-JP" altLang="en-US" sz="1400">
              <a:solidFill>
                <a:schemeClr val="dk1"/>
              </a:solidFill>
              <a:effectLst/>
              <a:latin typeface="+mn-lt"/>
              <a:ea typeface="+mn-ea"/>
              <a:cs typeface="+mn-cs"/>
            </a:rPr>
            <a:t>　減債基金については計画的な取崩を行うほか、その他特定目的基金については目的に応じ、計画的な積立及び効率的な運用について検討を行う必要がある。</a:t>
          </a:r>
          <a:endParaRPr lang="ja-JP" altLang="ja-JP" sz="1800">
            <a:effectLst/>
          </a:endParaRPr>
        </a:p>
        <a:p>
          <a:r>
            <a:rPr kumimoji="1" lang="ja-JP" altLang="ja-JP" sz="1600">
              <a:solidFill>
                <a:schemeClr val="dk1"/>
              </a:solidFill>
              <a:effectLst/>
              <a:latin typeface="+mn-lt"/>
              <a:ea typeface="+mn-ea"/>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mn-lt"/>
              <a:ea typeface="+mn-ea"/>
              <a:cs typeface="+mn-cs"/>
            </a:rPr>
            <a:t>公共施設整備保全基金：公共施設</a:t>
          </a:r>
          <a:r>
            <a:rPr kumimoji="1" lang="ja-JP" altLang="en-US" sz="1400">
              <a:solidFill>
                <a:schemeClr val="dk1"/>
              </a:solidFill>
              <a:effectLst/>
              <a:latin typeface="+mn-lt"/>
              <a:ea typeface="+mn-ea"/>
              <a:cs typeface="+mn-cs"/>
            </a:rPr>
            <a:t>（</a:t>
          </a:r>
          <a:r>
            <a:rPr kumimoji="1" lang="ja-JP" altLang="ja-JP" sz="1400">
              <a:solidFill>
                <a:schemeClr val="dk1"/>
              </a:solidFill>
              <a:effectLst/>
              <a:latin typeface="+mn-lt"/>
              <a:ea typeface="+mn-ea"/>
              <a:cs typeface="+mn-cs"/>
            </a:rPr>
            <a:t>庁舎、学校、保育所その他の建物</a:t>
          </a:r>
          <a:r>
            <a:rPr kumimoji="1" lang="ja-JP" altLang="en-US" sz="1400">
              <a:solidFill>
                <a:schemeClr val="dk1"/>
              </a:solidFill>
              <a:effectLst/>
              <a:latin typeface="+mn-lt"/>
              <a:ea typeface="+mn-ea"/>
              <a:cs typeface="+mn-cs"/>
            </a:rPr>
            <a:t>）</a:t>
          </a:r>
          <a:r>
            <a:rPr kumimoji="1" lang="ja-JP" altLang="ja-JP" sz="1400">
              <a:solidFill>
                <a:schemeClr val="dk1"/>
              </a:solidFill>
              <a:effectLst/>
              <a:latin typeface="+mn-lt"/>
              <a:ea typeface="+mn-ea"/>
              <a:cs typeface="+mn-cs"/>
            </a:rPr>
            <a:t>の整備及び保全</a:t>
          </a:r>
          <a:endParaRPr lang="ja-JP" altLang="ja-JP" sz="1800">
            <a:effectLst/>
          </a:endParaRPr>
        </a:p>
        <a:p>
          <a:r>
            <a:rPr kumimoji="1" lang="ja-JP" altLang="ja-JP" sz="1400">
              <a:solidFill>
                <a:schemeClr val="dk1"/>
              </a:solidFill>
              <a:effectLst/>
              <a:latin typeface="+mn-lt"/>
              <a:ea typeface="+mn-ea"/>
              <a:cs typeface="+mn-cs"/>
            </a:rPr>
            <a:t>千葉ニュータウン事業に係る白井市道等整備基金：千葉ニュータウン事業における未施工の道路及び千葉ニュータウン事業に関連する道路及び下水道施設の用地の整備</a:t>
          </a:r>
          <a:endParaRPr lang="ja-JP" altLang="ja-JP" sz="1800">
            <a:effectLst/>
          </a:endParaRPr>
        </a:p>
        <a:p>
          <a:r>
            <a:rPr kumimoji="1" lang="ja-JP" altLang="ja-JP" sz="1400">
              <a:solidFill>
                <a:schemeClr val="dk1"/>
              </a:solidFill>
              <a:effectLst/>
              <a:latin typeface="+mn-lt"/>
              <a:ea typeface="+mn-ea"/>
              <a:cs typeface="+mn-cs"/>
            </a:rPr>
            <a:t>まちづくり寄附金基金：市への寄附金の適正な管理及び運営</a:t>
          </a:r>
          <a:endParaRPr lang="ja-JP" altLang="ja-JP" sz="1800">
            <a:effectLst/>
          </a:endParaRPr>
        </a:p>
        <a:p>
          <a:r>
            <a:rPr kumimoji="1" lang="ja-JP" altLang="ja-JP" sz="1400">
              <a:solidFill>
                <a:schemeClr val="dk1"/>
              </a:solidFill>
              <a:effectLst/>
              <a:latin typeface="+mn-lt"/>
              <a:ea typeface="+mn-ea"/>
              <a:cs typeface="+mn-cs"/>
            </a:rPr>
            <a:t>森林環境譲与税基金：森林の整備及びその促進</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mn-lt"/>
              <a:ea typeface="+mn-ea"/>
              <a:cs typeface="+mn-cs"/>
            </a:rPr>
            <a:t>公共施設整備保全基金：</a:t>
          </a:r>
          <a:r>
            <a:rPr kumimoji="1" lang="ja-JP" altLang="en-US" sz="1400">
              <a:solidFill>
                <a:schemeClr val="dk1"/>
              </a:solidFill>
              <a:effectLst/>
              <a:latin typeface="+mn-lt"/>
              <a:ea typeface="+mn-ea"/>
              <a:cs typeface="+mn-cs"/>
            </a:rPr>
            <a:t>保健福祉センター維持保全工事の財源に充当したことに伴う減</a:t>
          </a:r>
          <a:r>
            <a:rPr kumimoji="1" lang="ja-JP" altLang="ja-JP" sz="1400">
              <a:solidFill>
                <a:schemeClr val="dk1"/>
              </a:solidFill>
              <a:effectLst/>
              <a:latin typeface="+mn-lt"/>
              <a:ea typeface="+mn-ea"/>
              <a:cs typeface="+mn-cs"/>
            </a:rPr>
            <a:t>。</a:t>
          </a:r>
          <a:endParaRPr lang="ja-JP" altLang="ja-JP" sz="1400">
            <a:effectLst/>
          </a:endParaRPr>
        </a:p>
        <a:p>
          <a:r>
            <a:rPr kumimoji="1" lang="ja-JP" altLang="ja-JP" sz="1400">
              <a:solidFill>
                <a:schemeClr val="dk1"/>
              </a:solidFill>
              <a:effectLst/>
              <a:latin typeface="+mn-lt"/>
              <a:ea typeface="+mn-ea"/>
              <a:cs typeface="+mn-cs"/>
            </a:rPr>
            <a:t>千葉ニュータウン事業に係る白井市道等整備基金：</a:t>
          </a:r>
          <a:r>
            <a:rPr kumimoji="1" lang="ja-JP" altLang="en-US" sz="1400">
              <a:solidFill>
                <a:schemeClr val="dk1"/>
              </a:solidFill>
              <a:effectLst/>
              <a:latin typeface="+mn-lt"/>
              <a:ea typeface="+mn-ea"/>
              <a:cs typeface="+mn-cs"/>
            </a:rPr>
            <a:t>市道１５－０１２号線改良事業</a:t>
          </a:r>
          <a:r>
            <a:rPr kumimoji="1" lang="ja-JP" altLang="ja-JP" sz="1400">
              <a:solidFill>
                <a:schemeClr val="dk1"/>
              </a:solidFill>
              <a:effectLst/>
              <a:latin typeface="+mn-lt"/>
              <a:ea typeface="+mn-ea"/>
              <a:cs typeface="+mn-cs"/>
            </a:rPr>
            <a:t>へ充当を行ったことによる減。</a:t>
          </a:r>
          <a:endParaRPr lang="ja-JP" altLang="ja-JP" sz="1400">
            <a:effectLst/>
          </a:endParaRPr>
        </a:p>
        <a:p>
          <a:r>
            <a:rPr kumimoji="1" lang="ja-JP" altLang="ja-JP" sz="1400">
              <a:solidFill>
                <a:schemeClr val="dk1"/>
              </a:solidFill>
              <a:effectLst/>
              <a:latin typeface="+mn-lt"/>
              <a:ea typeface="+mn-ea"/>
              <a:cs typeface="+mn-cs"/>
            </a:rPr>
            <a:t>まちづくり寄附金基金：積立額以上に基金対象事業へ充当を行ったことによる減。</a:t>
          </a:r>
          <a:endParaRPr lang="ja-JP" altLang="ja-JP" sz="1400">
            <a:effectLst/>
          </a:endParaRPr>
        </a:p>
        <a:p>
          <a:r>
            <a:rPr kumimoji="1" lang="ja-JP" altLang="ja-JP" sz="1400">
              <a:solidFill>
                <a:schemeClr val="dk1"/>
              </a:solidFill>
              <a:effectLst/>
              <a:latin typeface="+mn-lt"/>
              <a:ea typeface="+mn-ea"/>
              <a:cs typeface="+mn-cs"/>
            </a:rPr>
            <a:t>森林環境譲与税基金：令和</a:t>
          </a:r>
          <a:r>
            <a:rPr kumimoji="1" lang="ja-JP" altLang="en-US" sz="1400">
              <a:solidFill>
                <a:schemeClr val="dk1"/>
              </a:solidFill>
              <a:effectLst/>
              <a:latin typeface="+mn-lt"/>
              <a:ea typeface="+mn-ea"/>
              <a:cs typeface="+mn-cs"/>
            </a:rPr>
            <a:t>５</a:t>
          </a:r>
          <a:r>
            <a:rPr kumimoji="1" lang="ja-JP" altLang="ja-JP" sz="1400">
              <a:solidFill>
                <a:schemeClr val="dk1"/>
              </a:solidFill>
              <a:effectLst/>
              <a:latin typeface="+mn-lt"/>
              <a:ea typeface="+mn-ea"/>
              <a:cs typeface="+mn-cs"/>
            </a:rPr>
            <a:t>年度の譲与額のうち、対象事業充当額の残余を基金に</a:t>
          </a:r>
          <a:r>
            <a:rPr kumimoji="1" lang="ja-JP" altLang="en-US" sz="1400">
              <a:solidFill>
                <a:schemeClr val="dk1"/>
              </a:solidFill>
              <a:effectLst/>
              <a:latin typeface="+mn-lt"/>
              <a:ea typeface="+mn-ea"/>
              <a:cs typeface="+mn-cs"/>
            </a:rPr>
            <a:t>積み立てたこと</a:t>
          </a:r>
          <a:r>
            <a:rPr kumimoji="1" lang="ja-JP" altLang="ja-JP" sz="1400">
              <a:solidFill>
                <a:schemeClr val="dk1"/>
              </a:solidFill>
              <a:effectLst/>
              <a:latin typeface="+mn-lt"/>
              <a:ea typeface="+mn-ea"/>
              <a:cs typeface="+mn-cs"/>
            </a:rPr>
            <a:t>による増。</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その他特定目的基金については目的に応じ、計画的な積立及び効率的な運用について検討を行う。</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mn-ea"/>
              <a:ea typeface="+mn-ea"/>
              <a:cs typeface="+mn-cs"/>
            </a:rPr>
            <a:t>　財政調整基金の繰入額が積立額を上回ったため、基金残高が約２６百万円減少した。</a:t>
          </a:r>
          <a:endParaRPr kumimoji="1" lang="en-US" altLang="ja-JP" sz="1400">
            <a:solidFill>
              <a:schemeClr val="dk1"/>
            </a:solidFill>
            <a:effectLst/>
            <a:latin typeface="+mn-ea"/>
            <a:ea typeface="+mn-ea"/>
            <a:cs typeface="+mn-cs"/>
          </a:endParaRPr>
        </a:p>
        <a:p>
          <a:r>
            <a:rPr kumimoji="1" lang="ja-JP" altLang="en-US" sz="1400">
              <a:solidFill>
                <a:schemeClr val="dk1"/>
              </a:solidFill>
              <a:effectLst/>
              <a:latin typeface="+mn-ea"/>
              <a:ea typeface="+mn-ea"/>
              <a:cs typeface="+mn-cs"/>
            </a:rPr>
            <a:t>　財政調整基金の主な繰入要因としては、子ども医療費の増や工業団地アクセス道路整備事業の実施等によるものである。</a:t>
          </a:r>
          <a:endParaRPr kumimoji="1" lang="en-US" altLang="ja-JP" sz="14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　財政調整基金については、平成２８年度末に定めた行政経営指針において、第５次総合計画前期基本計画の最終年度である令和２年度末及び令和７年度末における基金残高の目標数値を２０億円以上としている。財政調整基金残高については減少傾向にあることから、この目標を達成するためには更なる行政経営改革に取り組む必要がある。</a:t>
          </a:r>
          <a:endParaRPr lang="ja-JP" altLang="ja-JP" sz="1400">
            <a:effectLst/>
          </a:endParaRPr>
        </a:p>
        <a:p>
          <a:endParaRPr kumimoji="1" lang="en-US" altLang="ja-JP" sz="16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mn-ea"/>
              <a:ea typeface="+mn-ea"/>
              <a:cs typeface="+mn-cs"/>
            </a:rPr>
            <a:t>　普通交付税の追加交付分（臨時財政対策債償還基金費）について積立を行ったことにより４５百万円増加した。</a:t>
          </a:r>
          <a:endParaRPr kumimoji="1" lang="en-US" altLang="ja-JP" sz="1400">
            <a:solidFill>
              <a:schemeClr val="dk1"/>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400">
              <a:solidFill>
                <a:schemeClr val="dk1"/>
              </a:solidFill>
              <a:effectLst/>
              <a:latin typeface="+mn-lt"/>
              <a:ea typeface="+mn-ea"/>
              <a:cs typeface="+mn-cs"/>
            </a:rPr>
            <a:t>　臨時財政対策債発行可能額の減に伴</a:t>
          </a:r>
          <a:r>
            <a:rPr kumimoji="1" lang="ja-JP" altLang="en-US" sz="1400">
              <a:solidFill>
                <a:schemeClr val="dk1"/>
              </a:solidFill>
              <a:effectLst/>
              <a:latin typeface="+mn-lt"/>
              <a:ea typeface="+mn-ea"/>
              <a:cs typeface="+mn-cs"/>
            </a:rPr>
            <a:t>い、</a:t>
          </a:r>
          <a:r>
            <a:rPr kumimoji="1" lang="ja-JP" altLang="ja-JP" sz="1400">
              <a:solidFill>
                <a:schemeClr val="dk1"/>
              </a:solidFill>
              <a:effectLst/>
              <a:latin typeface="+mn-lt"/>
              <a:ea typeface="+mn-ea"/>
              <a:cs typeface="+mn-cs"/>
            </a:rPr>
            <a:t>地方債残高が</a:t>
          </a:r>
          <a:r>
            <a:rPr kumimoji="1" lang="ja-JP" altLang="en-US" sz="1400">
              <a:solidFill>
                <a:schemeClr val="dk1"/>
              </a:solidFill>
              <a:effectLst/>
              <a:latin typeface="+mn-lt"/>
              <a:ea typeface="+mn-ea"/>
              <a:cs typeface="+mn-cs"/>
            </a:rPr>
            <a:t>減少していること及び</a:t>
          </a:r>
          <a:r>
            <a:rPr kumimoji="1" lang="ja-JP" altLang="ja-JP" sz="1400">
              <a:solidFill>
                <a:schemeClr val="dk1"/>
              </a:solidFill>
              <a:effectLst/>
              <a:latin typeface="+mn-lt"/>
              <a:ea typeface="+mn-ea"/>
              <a:cs typeface="+mn-cs"/>
            </a:rPr>
            <a:t>比較的低利で借り入れることができているため、繰上償還の必要性が低いことから、今後は普通交付税の再算定が行われ、追加交付されたもののうち地方債償還に充てるような指示がない限り、積極的な積立ては行わない予定である。</a:t>
          </a:r>
          <a:endParaRPr lang="ja-JP" altLang="ja-JP" sz="1800">
            <a:effectLst/>
          </a:endParaRPr>
        </a:p>
        <a:p>
          <a:r>
            <a:rPr kumimoji="1" lang="ja-JP" altLang="ja-JP" sz="1400">
              <a:solidFill>
                <a:schemeClr val="dk1"/>
              </a:solidFill>
              <a:effectLst/>
              <a:latin typeface="+mn-lt"/>
              <a:ea typeface="+mn-ea"/>
              <a:cs typeface="+mn-cs"/>
            </a:rPr>
            <a:t>  なお、積立てた基金については、今後見込まれる市債</a:t>
          </a:r>
          <a:r>
            <a:rPr kumimoji="1" lang="ja-JP" altLang="en-US" sz="1400">
              <a:solidFill>
                <a:schemeClr val="dk1"/>
              </a:solidFill>
              <a:effectLst/>
              <a:latin typeface="+mn-lt"/>
              <a:ea typeface="+mn-ea"/>
              <a:cs typeface="+mn-cs"/>
            </a:rPr>
            <a:t>の</a:t>
          </a:r>
          <a:r>
            <a:rPr kumimoji="1" lang="ja-JP" altLang="ja-JP" sz="1400">
              <a:solidFill>
                <a:schemeClr val="dk1"/>
              </a:solidFill>
              <a:effectLst/>
              <a:latin typeface="+mn-lt"/>
              <a:ea typeface="+mn-ea"/>
              <a:cs typeface="+mn-cs"/>
            </a:rPr>
            <a:t>償還</a:t>
          </a:r>
          <a:r>
            <a:rPr kumimoji="1" lang="ja-JP" altLang="en-US" sz="1400">
              <a:solidFill>
                <a:schemeClr val="dk1"/>
              </a:solidFill>
              <a:effectLst/>
              <a:latin typeface="+mn-lt"/>
              <a:ea typeface="+mn-ea"/>
              <a:cs typeface="+mn-cs"/>
            </a:rPr>
            <a:t>に充てる</a:t>
          </a:r>
          <a:r>
            <a:rPr kumimoji="1" lang="ja-JP" altLang="ja-JP" sz="1400">
              <a:solidFill>
                <a:schemeClr val="dk1"/>
              </a:solidFill>
              <a:effectLst/>
              <a:latin typeface="+mn-lt"/>
              <a:ea typeface="+mn-ea"/>
              <a:cs typeface="+mn-cs"/>
            </a:rPr>
            <a:t>ため、計画的に取崩しを行っていく。</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CBD2376-8472-41CC-BE81-5A1A8C7A3A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F537D53-BC80-435A-B118-974A45D415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4CF1871C-5758-4577-8BE0-98ACB290DDBB}"/>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5A93ECC2-1973-4EA7-8769-F850B7671EC1}"/>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C0C94B3E-0CE5-49C0-80FF-150E2A81CA18}"/>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1CDA8022-7BFD-4B2F-8CD1-160D4EF24A77}"/>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千葉県白井市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9F43BB5-5A35-4269-9124-10FA8F9DA154}"/>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7082ADD-EA15-4649-89A9-F0456492EB65}"/>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BB573EA-A278-4FE8-93C6-68325B897EB5}"/>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B77E950-0451-439F-9771-8E5CF5BDBED2}"/>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80072B9-C97D-4541-8A7B-8F787749FFF9}"/>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92354A35-2538-45D0-AFFA-867D6503BBD5}"/>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62,603
60,910
35.48
24,311,824
23,289,859
819,878
12,984,426
20,319,669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EB3DF443-5D16-417B-BACE-F92B747DB90E}"/>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FF14575-4304-452D-96BB-3165F9124F46}"/>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DC8F2EC-5C74-49EE-86EF-7137D41F1722}"/>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44.2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FD00C4F-328B-480A-A77F-DD739AC56FD0}"/>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9FA3C54-86ED-42AA-A4E9-39764FCF02D2}"/>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8F4CB3EE-8E36-4540-A213-8B9064AC8750}"/>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F1B9FECF-2D2A-4DAD-9766-4804A6843E77}"/>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C765E3D-C2D3-4E60-8803-3640DB5143C5}"/>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78C33BF-CFAB-4314-B2BD-0BF21CB2C077}"/>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71099858-2D61-402C-BEFB-3B157FB9002D}"/>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2C5A2C4-5F97-429A-A83A-5929A3D232D8}"/>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C0ECB2F-57B7-408C-8306-A11576500DB1}"/>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A4C10DF-369F-4864-B0D1-B0BB156D39E6}"/>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5FB6E3D-3998-48D1-8C3B-3C3CB401EF7F}"/>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FD1AA69-87EB-44B5-8686-7148B7EB28F8}"/>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5AC2108-B056-4FDC-AEC7-85579E537172}"/>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DF10EF50-9441-4E99-89EC-3669043B90AD}"/>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AB5FB5B8-FDA4-4265-9FBC-68096CCAFAC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562DBA6-A371-400E-A42D-47A60EF565E3}"/>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81ACBA55-2E2B-4FEE-8199-2B8E33E5A1E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5F5897F-58BB-4887-8FE4-8B2ACF8F976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FE6F643-F95B-49E4-9432-E5AE865DBDC6}"/>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7931434-BD91-4E14-ADAC-B8D4C450288E}"/>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7394C443-8C6B-4009-A8ED-1D4D7BB54C71}"/>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8A9630B-BB19-4F97-ADC2-B16DBD2A7626}"/>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2CB46071-3111-4561-A1A1-72D99F2D93E3}"/>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C1EE6D1-412B-47A0-AB76-A00A7D9D27BF}"/>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D6AEB3A2-9658-4476-8847-5500071890F2}"/>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838DB32B-3B8B-45A7-82C5-11DDC7FF8B38}"/>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6243377-49FF-463B-8FD5-FDECA3E67CB4}"/>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B45055F-F3B8-48DE-A992-EEA1079FD442}"/>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E6CE2DF-C610-454A-92DC-545B8C10349A}"/>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B6420195-69C2-46F4-B49A-37AD1AF680F9}"/>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858F02B-6BBC-4E13-B9E4-8FEB6AB77B28}"/>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F98FC6A8-34D7-4DF8-ABFF-6AFDF45001AE}"/>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有形固定資産減価償却率については、平成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年度及び平成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年度に老朽化した庁舎の建替や学校給食センターの建築を行ったことにより、近年は類似団体と比較して低い値を維持できているが、数値としては上昇傾向にあり、令和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年度は令和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年度と比較して</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ポイント増の</a:t>
          </a:r>
          <a:r>
            <a:rPr kumimoji="1" lang="en-US" altLang="ja-JP" sz="1100">
              <a:latin typeface="ＭＳ Ｐゴシック" panose="020B0600070205080204" pitchFamily="50" charset="-128"/>
              <a:ea typeface="ＭＳ Ｐゴシック" panose="020B0600070205080204" pitchFamily="50" charset="-128"/>
            </a:rPr>
            <a:t>53.0</a:t>
          </a:r>
          <a:r>
            <a:rPr kumimoji="1" lang="ja-JP" altLang="en-US" sz="1100">
              <a:latin typeface="ＭＳ Ｐゴシック" panose="020B0600070205080204" pitchFamily="50" charset="-128"/>
              <a:ea typeface="ＭＳ Ｐゴシック" panose="020B0600070205080204" pitchFamily="50" charset="-128"/>
            </a:rPr>
            <a:t>％となった。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施設の老朽化に伴い、今後も上昇傾向となる見込みであるため、現在改訂作業中である公共施設総合管理計画及び個別施設計画に基づいた施設の維持管理をより適正に進めていく必要がある。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0C2A23A-D8DD-4062-B9B0-994295A9724C}"/>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28530002-44FA-44A8-ABEB-B034EB335FD3}"/>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5572A93B-083F-44C3-AD77-37C2DF0DA230}"/>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71E87ABC-BDB9-412B-8833-8B2193F0C029}"/>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CEDF2770-24F9-4DE1-8771-72128F087DD2}"/>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3508536D-9FE5-4321-8D4A-D06DDD485394}"/>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347D595D-6555-408B-AE74-A877BC9C340A}"/>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A2DC25EB-34B7-4398-839F-FEFDB04308F9}"/>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BE06BCCD-EF14-4F0E-8790-E780AC89C8EC}"/>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2D4F36FC-F7EC-4C67-BB39-72F435FECA0C}"/>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FAE1D5AD-5574-47FA-8BDE-172F62D71537}"/>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52733E73-A196-4515-B18B-467A306EBD38}"/>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12E21E4-904A-45FC-BBE9-7BDA6DF10C84}"/>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84620E27-5127-4340-BF81-0A1F6CF73700}"/>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6A07C11D-2C62-4F93-AC6B-2C43E4098D7F}"/>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89675889-3B9D-47F0-B642-22CE6697988D}"/>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154305</xdr:rowOff>
    </xdr:from>
    <xdr:to>
      <xdr:col>23</xdr:col>
      <xdr:colOff>85090</xdr:colOff>
      <xdr:row>34</xdr:row>
      <xdr:rowOff>126154</xdr:rowOff>
    </xdr:to>
    <xdr:cxnSp macro="">
      <xdr:nvCxnSpPr>
        <xdr:cNvPr id="65" name="直線コネクタ 64">
          <a:extLst>
            <a:ext uri="{FF2B5EF4-FFF2-40B4-BE49-F238E27FC236}">
              <a16:creationId xmlns:a16="http://schemas.microsoft.com/office/drawing/2014/main" id="{31A679E3-81C4-474D-845E-68C032D09D29}"/>
            </a:ext>
          </a:extLst>
        </xdr:cNvPr>
        <xdr:cNvCxnSpPr/>
      </xdr:nvCxnSpPr>
      <xdr:spPr>
        <a:xfrm flipV="1">
          <a:off x="4295775" y="5193030"/>
          <a:ext cx="1270" cy="151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129981</xdr:rowOff>
    </xdr:from>
    <xdr:ext cx="405111" cy="259045"/>
    <xdr:sp macro="" textlink="">
      <xdr:nvSpPr>
        <xdr:cNvPr id="66" name="有形固定資産減価償却率最小値テキスト">
          <a:extLst>
            <a:ext uri="{FF2B5EF4-FFF2-40B4-BE49-F238E27FC236}">
              <a16:creationId xmlns:a16="http://schemas.microsoft.com/office/drawing/2014/main" id="{E458B0F6-9511-43CF-AB29-D3D337E30400}"/>
            </a:ext>
          </a:extLst>
        </xdr:cNvPr>
        <xdr:cNvSpPr txBox="1"/>
      </xdr:nvSpPr>
      <xdr:spPr>
        <a:xfrm>
          <a:off x="4342765" y="6715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126154</xdr:rowOff>
    </xdr:from>
    <xdr:to>
      <xdr:col>23</xdr:col>
      <xdr:colOff>174625</xdr:colOff>
      <xdr:row>34</xdr:row>
      <xdr:rowOff>126154</xdr:rowOff>
    </xdr:to>
    <xdr:cxnSp macro="">
      <xdr:nvCxnSpPr>
        <xdr:cNvPr id="67" name="直線コネクタ 66">
          <a:extLst>
            <a:ext uri="{FF2B5EF4-FFF2-40B4-BE49-F238E27FC236}">
              <a16:creationId xmlns:a16="http://schemas.microsoft.com/office/drawing/2014/main" id="{851173B2-A60C-4364-A736-6BEFDC821F9F}"/>
            </a:ext>
          </a:extLst>
        </xdr:cNvPr>
        <xdr:cNvCxnSpPr/>
      </xdr:nvCxnSpPr>
      <xdr:spPr>
        <a:xfrm>
          <a:off x="4206875" y="6711739"/>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100982</xdr:rowOff>
    </xdr:from>
    <xdr:ext cx="405111" cy="259045"/>
    <xdr:sp macro="" textlink="">
      <xdr:nvSpPr>
        <xdr:cNvPr id="68" name="有形固定資産減価償却率最大値テキスト">
          <a:extLst>
            <a:ext uri="{FF2B5EF4-FFF2-40B4-BE49-F238E27FC236}">
              <a16:creationId xmlns:a16="http://schemas.microsoft.com/office/drawing/2014/main" id="{EC83D00D-8FC7-46A9-855B-90FE1B77139E}"/>
            </a:ext>
          </a:extLst>
        </xdr:cNvPr>
        <xdr:cNvSpPr txBox="1"/>
      </xdr:nvSpPr>
      <xdr:spPr>
        <a:xfrm>
          <a:off x="4342765" y="4964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154305</xdr:rowOff>
    </xdr:from>
    <xdr:to>
      <xdr:col>23</xdr:col>
      <xdr:colOff>174625</xdr:colOff>
      <xdr:row>25</xdr:row>
      <xdr:rowOff>154305</xdr:rowOff>
    </xdr:to>
    <xdr:cxnSp macro="">
      <xdr:nvCxnSpPr>
        <xdr:cNvPr id="69" name="直線コネクタ 68">
          <a:extLst>
            <a:ext uri="{FF2B5EF4-FFF2-40B4-BE49-F238E27FC236}">
              <a16:creationId xmlns:a16="http://schemas.microsoft.com/office/drawing/2014/main" id="{D6AB93CF-491A-4DD7-9822-1D7FF3EBB767}"/>
            </a:ext>
          </a:extLst>
        </xdr:cNvPr>
        <xdr:cNvCxnSpPr/>
      </xdr:nvCxnSpPr>
      <xdr:spPr>
        <a:xfrm>
          <a:off x="4206875" y="519303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39175</xdr:rowOff>
    </xdr:from>
    <xdr:ext cx="405111" cy="259045"/>
    <xdr:sp macro="" textlink="">
      <xdr:nvSpPr>
        <xdr:cNvPr id="70" name="有形固定資産減価償却率平均値テキスト">
          <a:extLst>
            <a:ext uri="{FF2B5EF4-FFF2-40B4-BE49-F238E27FC236}">
              <a16:creationId xmlns:a16="http://schemas.microsoft.com/office/drawing/2014/main" id="{E03276A3-94D5-4749-82B8-C14FBAE44BA6}"/>
            </a:ext>
          </a:extLst>
        </xdr:cNvPr>
        <xdr:cNvSpPr txBox="1"/>
      </xdr:nvSpPr>
      <xdr:spPr>
        <a:xfrm>
          <a:off x="4342765" y="61066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60748</xdr:rowOff>
    </xdr:from>
    <xdr:to>
      <xdr:col>23</xdr:col>
      <xdr:colOff>136525</xdr:colOff>
      <xdr:row>31</xdr:row>
      <xdr:rowOff>162348</xdr:rowOff>
    </xdr:to>
    <xdr:sp macro="" textlink="">
      <xdr:nvSpPr>
        <xdr:cNvPr id="71" name="フローチャート: 判断 70">
          <a:extLst>
            <a:ext uri="{FF2B5EF4-FFF2-40B4-BE49-F238E27FC236}">
              <a16:creationId xmlns:a16="http://schemas.microsoft.com/office/drawing/2014/main" id="{7AA72C05-EF10-4218-951C-05B2E1D314C1}"/>
            </a:ext>
          </a:extLst>
        </xdr:cNvPr>
        <xdr:cNvSpPr/>
      </xdr:nvSpPr>
      <xdr:spPr>
        <a:xfrm>
          <a:off x="4244975" y="612436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42757</xdr:rowOff>
    </xdr:from>
    <xdr:to>
      <xdr:col>19</xdr:col>
      <xdr:colOff>187325</xdr:colOff>
      <xdr:row>31</xdr:row>
      <xdr:rowOff>144357</xdr:rowOff>
    </xdr:to>
    <xdr:sp macro="" textlink="">
      <xdr:nvSpPr>
        <xdr:cNvPr id="72" name="フローチャート: 判断 71">
          <a:extLst>
            <a:ext uri="{FF2B5EF4-FFF2-40B4-BE49-F238E27FC236}">
              <a16:creationId xmlns:a16="http://schemas.microsoft.com/office/drawing/2014/main" id="{D714385A-B8C0-4095-940C-E6DC66752C6B}"/>
            </a:ext>
          </a:extLst>
        </xdr:cNvPr>
        <xdr:cNvSpPr/>
      </xdr:nvSpPr>
      <xdr:spPr>
        <a:xfrm>
          <a:off x="3611880" y="6112087"/>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28363</xdr:rowOff>
    </xdr:from>
    <xdr:to>
      <xdr:col>15</xdr:col>
      <xdr:colOff>187325</xdr:colOff>
      <xdr:row>31</xdr:row>
      <xdr:rowOff>129963</xdr:rowOff>
    </xdr:to>
    <xdr:sp macro="" textlink="">
      <xdr:nvSpPr>
        <xdr:cNvPr id="73" name="フローチャート: 判断 72">
          <a:extLst>
            <a:ext uri="{FF2B5EF4-FFF2-40B4-BE49-F238E27FC236}">
              <a16:creationId xmlns:a16="http://schemas.microsoft.com/office/drawing/2014/main" id="{5C88F981-58FD-4EEC-8AD2-20FE6CB2EEB6}"/>
            </a:ext>
          </a:extLst>
        </xdr:cNvPr>
        <xdr:cNvSpPr/>
      </xdr:nvSpPr>
      <xdr:spPr>
        <a:xfrm>
          <a:off x="2926080" y="6093883"/>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3175</xdr:rowOff>
    </xdr:from>
    <xdr:to>
      <xdr:col>11</xdr:col>
      <xdr:colOff>187325</xdr:colOff>
      <xdr:row>31</xdr:row>
      <xdr:rowOff>104775</xdr:rowOff>
    </xdr:to>
    <xdr:sp macro="" textlink="">
      <xdr:nvSpPr>
        <xdr:cNvPr id="74" name="フローチャート: 判断 73">
          <a:extLst>
            <a:ext uri="{FF2B5EF4-FFF2-40B4-BE49-F238E27FC236}">
              <a16:creationId xmlns:a16="http://schemas.microsoft.com/office/drawing/2014/main" id="{BC1E2CAA-40CE-4E4E-B928-179A6EAC810E}"/>
            </a:ext>
          </a:extLst>
        </xdr:cNvPr>
        <xdr:cNvSpPr/>
      </xdr:nvSpPr>
      <xdr:spPr>
        <a:xfrm>
          <a:off x="2240280" y="607060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75" name="フローチャート: 判断 74">
          <a:extLst>
            <a:ext uri="{FF2B5EF4-FFF2-40B4-BE49-F238E27FC236}">
              <a16:creationId xmlns:a16="http://schemas.microsoft.com/office/drawing/2014/main" id="{6D88B29E-EF5D-49C1-8FFB-5D6E6DF92490}"/>
            </a:ext>
          </a:extLst>
        </xdr:cNvPr>
        <xdr:cNvSpPr/>
      </xdr:nvSpPr>
      <xdr:spPr>
        <a:xfrm>
          <a:off x="1554480" y="601853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67E75BB-7758-4418-AB42-B0C5B4337A5C}"/>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7E693565-4AC8-4F15-BE2D-FF0E52711819}"/>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F9299C3-6724-4A22-A156-327BE8A05B1A}"/>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63D2DEB0-66D2-4837-852A-0CE2AB6B34E5}"/>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D7B799C-B7F0-4F5D-A4D1-26708B0D116D}"/>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157692</xdr:rowOff>
    </xdr:from>
    <xdr:to>
      <xdr:col>23</xdr:col>
      <xdr:colOff>136525</xdr:colOff>
      <xdr:row>29</xdr:row>
      <xdr:rowOff>87842</xdr:rowOff>
    </xdr:to>
    <xdr:sp macro="" textlink="">
      <xdr:nvSpPr>
        <xdr:cNvPr id="81" name="楕円 80">
          <a:extLst>
            <a:ext uri="{FF2B5EF4-FFF2-40B4-BE49-F238E27FC236}">
              <a16:creationId xmlns:a16="http://schemas.microsoft.com/office/drawing/2014/main" id="{72049519-F801-4006-B145-B574B220537C}"/>
            </a:ext>
          </a:extLst>
        </xdr:cNvPr>
        <xdr:cNvSpPr/>
      </xdr:nvSpPr>
      <xdr:spPr>
        <a:xfrm>
          <a:off x="4244975" y="571267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9119</xdr:rowOff>
    </xdr:from>
    <xdr:ext cx="405111" cy="259045"/>
    <xdr:sp macro="" textlink="">
      <xdr:nvSpPr>
        <xdr:cNvPr id="82" name="有形固定資産減価償却率該当値テキスト">
          <a:extLst>
            <a:ext uri="{FF2B5EF4-FFF2-40B4-BE49-F238E27FC236}">
              <a16:creationId xmlns:a16="http://schemas.microsoft.com/office/drawing/2014/main" id="{B4FE0C8B-328E-4701-982E-9BAA8BFA58A0}"/>
            </a:ext>
          </a:extLst>
        </xdr:cNvPr>
        <xdr:cNvSpPr txBox="1"/>
      </xdr:nvSpPr>
      <xdr:spPr>
        <a:xfrm>
          <a:off x="4342765" y="5564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121708</xdr:rowOff>
    </xdr:from>
    <xdr:to>
      <xdr:col>19</xdr:col>
      <xdr:colOff>187325</xdr:colOff>
      <xdr:row>29</xdr:row>
      <xdr:rowOff>51858</xdr:rowOff>
    </xdr:to>
    <xdr:sp macro="" textlink="">
      <xdr:nvSpPr>
        <xdr:cNvPr id="83" name="楕円 82">
          <a:extLst>
            <a:ext uri="{FF2B5EF4-FFF2-40B4-BE49-F238E27FC236}">
              <a16:creationId xmlns:a16="http://schemas.microsoft.com/office/drawing/2014/main" id="{D937B54B-C819-44AF-ADE6-EBAD0BA3F230}"/>
            </a:ext>
          </a:extLst>
        </xdr:cNvPr>
        <xdr:cNvSpPr/>
      </xdr:nvSpPr>
      <xdr:spPr>
        <a:xfrm>
          <a:off x="3611880" y="567668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1058</xdr:rowOff>
    </xdr:from>
    <xdr:to>
      <xdr:col>23</xdr:col>
      <xdr:colOff>85725</xdr:colOff>
      <xdr:row>29</xdr:row>
      <xdr:rowOff>37042</xdr:rowOff>
    </xdr:to>
    <xdr:cxnSp macro="">
      <xdr:nvCxnSpPr>
        <xdr:cNvPr id="84" name="直線コネクタ 83">
          <a:extLst>
            <a:ext uri="{FF2B5EF4-FFF2-40B4-BE49-F238E27FC236}">
              <a16:creationId xmlns:a16="http://schemas.microsoft.com/office/drawing/2014/main" id="{2BD2E509-E446-4566-A0EC-A7E3D22A8694}"/>
            </a:ext>
          </a:extLst>
        </xdr:cNvPr>
        <xdr:cNvCxnSpPr/>
      </xdr:nvCxnSpPr>
      <xdr:spPr>
        <a:xfrm>
          <a:off x="3656965" y="5725583"/>
          <a:ext cx="640715"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74930</xdr:rowOff>
    </xdr:from>
    <xdr:to>
      <xdr:col>15</xdr:col>
      <xdr:colOff>187325</xdr:colOff>
      <xdr:row>29</xdr:row>
      <xdr:rowOff>5080</xdr:rowOff>
    </xdr:to>
    <xdr:sp macro="" textlink="">
      <xdr:nvSpPr>
        <xdr:cNvPr id="85" name="楕円 84">
          <a:extLst>
            <a:ext uri="{FF2B5EF4-FFF2-40B4-BE49-F238E27FC236}">
              <a16:creationId xmlns:a16="http://schemas.microsoft.com/office/drawing/2014/main" id="{CA7A01CA-9A41-4287-8651-C09754031115}"/>
            </a:ext>
          </a:extLst>
        </xdr:cNvPr>
        <xdr:cNvSpPr/>
      </xdr:nvSpPr>
      <xdr:spPr>
        <a:xfrm>
          <a:off x="2926080" y="562800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125730</xdr:rowOff>
    </xdr:from>
    <xdr:to>
      <xdr:col>19</xdr:col>
      <xdr:colOff>136525</xdr:colOff>
      <xdr:row>29</xdr:row>
      <xdr:rowOff>1058</xdr:rowOff>
    </xdr:to>
    <xdr:cxnSp macro="">
      <xdr:nvCxnSpPr>
        <xdr:cNvPr id="86" name="直線コネクタ 85">
          <a:extLst>
            <a:ext uri="{FF2B5EF4-FFF2-40B4-BE49-F238E27FC236}">
              <a16:creationId xmlns:a16="http://schemas.microsoft.com/office/drawing/2014/main" id="{FBB6E368-CD11-49BC-A27E-67D06CDFBAC8}"/>
            </a:ext>
          </a:extLst>
        </xdr:cNvPr>
        <xdr:cNvCxnSpPr/>
      </xdr:nvCxnSpPr>
      <xdr:spPr>
        <a:xfrm>
          <a:off x="2971165" y="5682615"/>
          <a:ext cx="685800" cy="42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17357</xdr:rowOff>
    </xdr:from>
    <xdr:to>
      <xdr:col>11</xdr:col>
      <xdr:colOff>187325</xdr:colOff>
      <xdr:row>28</xdr:row>
      <xdr:rowOff>118957</xdr:rowOff>
    </xdr:to>
    <xdr:sp macro="" textlink="">
      <xdr:nvSpPr>
        <xdr:cNvPr id="87" name="楕円 86">
          <a:extLst>
            <a:ext uri="{FF2B5EF4-FFF2-40B4-BE49-F238E27FC236}">
              <a16:creationId xmlns:a16="http://schemas.microsoft.com/office/drawing/2014/main" id="{4ADAABC6-BEBE-494B-9F39-CF26EC108043}"/>
            </a:ext>
          </a:extLst>
        </xdr:cNvPr>
        <xdr:cNvSpPr/>
      </xdr:nvSpPr>
      <xdr:spPr>
        <a:xfrm>
          <a:off x="2240280" y="5574242"/>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68157</xdr:rowOff>
    </xdr:from>
    <xdr:to>
      <xdr:col>15</xdr:col>
      <xdr:colOff>136525</xdr:colOff>
      <xdr:row>28</xdr:row>
      <xdr:rowOff>125730</xdr:rowOff>
    </xdr:to>
    <xdr:cxnSp macro="">
      <xdr:nvCxnSpPr>
        <xdr:cNvPr id="88" name="直線コネクタ 87">
          <a:extLst>
            <a:ext uri="{FF2B5EF4-FFF2-40B4-BE49-F238E27FC236}">
              <a16:creationId xmlns:a16="http://schemas.microsoft.com/office/drawing/2014/main" id="{1E20C18E-2911-4B63-899A-E705D02730A4}"/>
            </a:ext>
          </a:extLst>
        </xdr:cNvPr>
        <xdr:cNvCxnSpPr/>
      </xdr:nvCxnSpPr>
      <xdr:spPr>
        <a:xfrm>
          <a:off x="2285365" y="5619327"/>
          <a:ext cx="685800" cy="63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127635</xdr:rowOff>
    </xdr:from>
    <xdr:to>
      <xdr:col>7</xdr:col>
      <xdr:colOff>187325</xdr:colOff>
      <xdr:row>28</xdr:row>
      <xdr:rowOff>57785</xdr:rowOff>
    </xdr:to>
    <xdr:sp macro="" textlink="">
      <xdr:nvSpPr>
        <xdr:cNvPr id="89" name="楕円 88">
          <a:extLst>
            <a:ext uri="{FF2B5EF4-FFF2-40B4-BE49-F238E27FC236}">
              <a16:creationId xmlns:a16="http://schemas.microsoft.com/office/drawing/2014/main" id="{4A5DED58-503C-4E75-B219-5A69222F753D}"/>
            </a:ext>
          </a:extLst>
        </xdr:cNvPr>
        <xdr:cNvSpPr/>
      </xdr:nvSpPr>
      <xdr:spPr>
        <a:xfrm>
          <a:off x="1554480" y="5513070"/>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6985</xdr:rowOff>
    </xdr:from>
    <xdr:to>
      <xdr:col>11</xdr:col>
      <xdr:colOff>136525</xdr:colOff>
      <xdr:row>28</xdr:row>
      <xdr:rowOff>68157</xdr:rowOff>
    </xdr:to>
    <xdr:cxnSp macro="">
      <xdr:nvCxnSpPr>
        <xdr:cNvPr id="90" name="直線コネクタ 89">
          <a:extLst>
            <a:ext uri="{FF2B5EF4-FFF2-40B4-BE49-F238E27FC236}">
              <a16:creationId xmlns:a16="http://schemas.microsoft.com/office/drawing/2014/main" id="{65CC1C65-50CF-4D74-BA67-5F8876EA258D}"/>
            </a:ext>
          </a:extLst>
        </xdr:cNvPr>
        <xdr:cNvCxnSpPr/>
      </xdr:nvCxnSpPr>
      <xdr:spPr>
        <a:xfrm>
          <a:off x="1599565" y="5561965"/>
          <a:ext cx="685800" cy="5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135484</xdr:rowOff>
    </xdr:from>
    <xdr:ext cx="405111" cy="259045"/>
    <xdr:sp macro="" textlink="">
      <xdr:nvSpPr>
        <xdr:cNvPr id="91" name="n_1aveValue有形固定資産減価償却率">
          <a:extLst>
            <a:ext uri="{FF2B5EF4-FFF2-40B4-BE49-F238E27FC236}">
              <a16:creationId xmlns:a16="http://schemas.microsoft.com/office/drawing/2014/main" id="{89CFB747-3F05-4BD1-932A-18FB79984F3C}"/>
            </a:ext>
          </a:extLst>
        </xdr:cNvPr>
        <xdr:cNvSpPr txBox="1"/>
      </xdr:nvSpPr>
      <xdr:spPr>
        <a:xfrm>
          <a:off x="3464569" y="6199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121090</xdr:rowOff>
    </xdr:from>
    <xdr:ext cx="405111" cy="259045"/>
    <xdr:sp macro="" textlink="">
      <xdr:nvSpPr>
        <xdr:cNvPr id="92" name="n_2aveValue有形固定資産減価償却率">
          <a:extLst>
            <a:ext uri="{FF2B5EF4-FFF2-40B4-BE49-F238E27FC236}">
              <a16:creationId xmlns:a16="http://schemas.microsoft.com/office/drawing/2014/main" id="{D3275172-95E0-4884-B18B-0D314F873A6F}"/>
            </a:ext>
          </a:extLst>
        </xdr:cNvPr>
        <xdr:cNvSpPr txBox="1"/>
      </xdr:nvSpPr>
      <xdr:spPr>
        <a:xfrm>
          <a:off x="2793374" y="6190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95902</xdr:rowOff>
    </xdr:from>
    <xdr:ext cx="405111" cy="259045"/>
    <xdr:sp macro="" textlink="">
      <xdr:nvSpPr>
        <xdr:cNvPr id="93" name="n_3aveValue有形固定資産減価償却率">
          <a:extLst>
            <a:ext uri="{FF2B5EF4-FFF2-40B4-BE49-F238E27FC236}">
              <a16:creationId xmlns:a16="http://schemas.microsoft.com/office/drawing/2014/main" id="{507422BC-C426-4A49-8306-3D3D14EA5A37}"/>
            </a:ext>
          </a:extLst>
        </xdr:cNvPr>
        <xdr:cNvSpPr txBox="1"/>
      </xdr:nvSpPr>
      <xdr:spPr>
        <a:xfrm>
          <a:off x="210757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94" name="n_4aveValue有形固定資産減価償却率">
          <a:extLst>
            <a:ext uri="{FF2B5EF4-FFF2-40B4-BE49-F238E27FC236}">
              <a16:creationId xmlns:a16="http://schemas.microsoft.com/office/drawing/2014/main" id="{A472E8EA-CED6-4DC7-8863-3AAC955AB250}"/>
            </a:ext>
          </a:extLst>
        </xdr:cNvPr>
        <xdr:cNvSpPr txBox="1"/>
      </xdr:nvSpPr>
      <xdr:spPr>
        <a:xfrm>
          <a:off x="1421774" y="611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68385</xdr:rowOff>
    </xdr:from>
    <xdr:ext cx="405111" cy="259045"/>
    <xdr:sp macro="" textlink="">
      <xdr:nvSpPr>
        <xdr:cNvPr id="95" name="n_1mainValue有形固定資産減価償却率">
          <a:extLst>
            <a:ext uri="{FF2B5EF4-FFF2-40B4-BE49-F238E27FC236}">
              <a16:creationId xmlns:a16="http://schemas.microsoft.com/office/drawing/2014/main" id="{6128D8AD-D1E1-476C-BBFC-DCB3E5ECE078}"/>
            </a:ext>
          </a:extLst>
        </xdr:cNvPr>
        <xdr:cNvSpPr txBox="1"/>
      </xdr:nvSpPr>
      <xdr:spPr>
        <a:xfrm>
          <a:off x="3464569" y="5448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21607</xdr:rowOff>
    </xdr:from>
    <xdr:ext cx="405111" cy="259045"/>
    <xdr:sp macro="" textlink="">
      <xdr:nvSpPr>
        <xdr:cNvPr id="96" name="n_2mainValue有形固定資産減価償却率">
          <a:extLst>
            <a:ext uri="{FF2B5EF4-FFF2-40B4-BE49-F238E27FC236}">
              <a16:creationId xmlns:a16="http://schemas.microsoft.com/office/drawing/2014/main" id="{7E76AFE1-C11A-4AE5-8948-E8AE626A226B}"/>
            </a:ext>
          </a:extLst>
        </xdr:cNvPr>
        <xdr:cNvSpPr txBox="1"/>
      </xdr:nvSpPr>
      <xdr:spPr>
        <a:xfrm>
          <a:off x="2793374" y="539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135484</xdr:rowOff>
    </xdr:from>
    <xdr:ext cx="405111" cy="259045"/>
    <xdr:sp macro="" textlink="">
      <xdr:nvSpPr>
        <xdr:cNvPr id="97" name="n_3mainValue有形固定資産減価償却率">
          <a:extLst>
            <a:ext uri="{FF2B5EF4-FFF2-40B4-BE49-F238E27FC236}">
              <a16:creationId xmlns:a16="http://schemas.microsoft.com/office/drawing/2014/main" id="{1F0BB0D1-4249-4A78-BBA7-A405719EEAC9}"/>
            </a:ext>
          </a:extLst>
        </xdr:cNvPr>
        <xdr:cNvSpPr txBox="1"/>
      </xdr:nvSpPr>
      <xdr:spPr>
        <a:xfrm>
          <a:off x="2107574" y="5341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74312</xdr:rowOff>
    </xdr:from>
    <xdr:ext cx="405111" cy="259045"/>
    <xdr:sp macro="" textlink="">
      <xdr:nvSpPr>
        <xdr:cNvPr id="98" name="n_4mainValue有形固定資産減価償却率">
          <a:extLst>
            <a:ext uri="{FF2B5EF4-FFF2-40B4-BE49-F238E27FC236}">
              <a16:creationId xmlns:a16="http://schemas.microsoft.com/office/drawing/2014/main" id="{33443C3D-C4DB-4706-9B0D-1D019E0DA7E1}"/>
            </a:ext>
          </a:extLst>
        </xdr:cNvPr>
        <xdr:cNvSpPr txBox="1"/>
      </xdr:nvSpPr>
      <xdr:spPr>
        <a:xfrm>
          <a:off x="1421774" y="5284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3DF89BDA-0C36-49F2-B8DD-8C45DE8140CE}"/>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36094B80-6B15-4CD4-8445-B55C5E0E4BD8}"/>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FC0ADA58-13DE-4C46-9080-68173AFBF2F9}"/>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367054D5-093B-4598-949F-2649DD94B9ED}"/>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7A1846F6-1AAC-46B5-8353-854277CBD35C}"/>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6BA3C9C4-2F23-4139-9968-2AB15DE7042D}"/>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3A3CFB13-99F0-40B3-9E56-AD67E2A1D7F2}"/>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CCA515FF-136E-4DCD-8463-2C9B229B8C39}"/>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28ED9C86-F3FB-4DF9-90AC-3C3B59D12A9F}"/>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F8B359C4-6C9F-419E-A7CA-6EA4745EBFA5}"/>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FB6EA14D-097F-4760-A410-01F8AD4466C0}"/>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6ECC6EB5-8C46-4DFC-B1C4-9305CB5857C3}"/>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89F1A91A-30B4-4E6F-982C-70B05A13EDBE}"/>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債務償還比率については、千葉ニュータウン整備事業として平成</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年度に借入を行った地方債の償還が令和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年度で終了したことによる元利償還金の減少に伴い、将来負担額が減少したことから、令和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年度は令和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年度と比較して</a:t>
          </a:r>
          <a:r>
            <a:rPr kumimoji="1" lang="en-US" altLang="ja-JP" sz="1100">
              <a:latin typeface="ＭＳ Ｐゴシック" panose="020B0600070205080204" pitchFamily="50" charset="-128"/>
              <a:ea typeface="ＭＳ Ｐゴシック" panose="020B0600070205080204" pitchFamily="50" charset="-128"/>
            </a:rPr>
            <a:t>5.4</a:t>
          </a:r>
          <a:r>
            <a:rPr kumimoji="1" lang="ja-JP" altLang="en-US" sz="1100">
              <a:latin typeface="ＭＳ Ｐゴシック" panose="020B0600070205080204" pitchFamily="50" charset="-128"/>
              <a:ea typeface="ＭＳ Ｐゴシック" panose="020B0600070205080204" pitchFamily="50" charset="-128"/>
            </a:rPr>
            <a:t>ポイント減の</a:t>
          </a:r>
          <a:r>
            <a:rPr kumimoji="1" lang="en-US" altLang="ja-JP" sz="1100">
              <a:latin typeface="ＭＳ Ｐゴシック" panose="020B0600070205080204" pitchFamily="50" charset="-128"/>
              <a:ea typeface="ＭＳ Ｐゴシック" panose="020B0600070205080204" pitchFamily="50" charset="-128"/>
            </a:rPr>
            <a:t>500.2</a:t>
          </a:r>
          <a:r>
            <a:rPr kumimoji="1" lang="ja-JP" altLang="en-US" sz="1100">
              <a:latin typeface="ＭＳ Ｐゴシック" panose="020B0600070205080204" pitchFamily="50" charset="-128"/>
              <a:ea typeface="ＭＳ Ｐゴシック" panose="020B0600070205080204" pitchFamily="50" charset="-128"/>
            </a:rPr>
            <a:t>％となった。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a:t>
          </a:r>
          <a:r>
            <a:rPr lang="ja-JP" altLang="ja-JP" sz="1100">
              <a:effectLst/>
              <a:latin typeface="ＭＳ Ｐゴシック" panose="020B0600070205080204" pitchFamily="50" charset="-128"/>
              <a:ea typeface="ＭＳ Ｐゴシック" panose="020B0600070205080204" pitchFamily="50" charset="-128"/>
              <a:cs typeface="Times New Roman" panose="02020603050405020304" pitchFamily="18" charset="0"/>
            </a:rPr>
            <a:t>一部事務組合で大規模な事業を予定しているこ</a:t>
          </a:r>
          <a:r>
            <a:rPr lang="ja-JP" altLang="en-US" sz="1100">
              <a:effectLst/>
              <a:latin typeface="ＭＳ Ｐゴシック" panose="020B0600070205080204" pitchFamily="50" charset="-128"/>
              <a:ea typeface="ＭＳ Ｐゴシック" panose="020B0600070205080204" pitchFamily="50" charset="-128"/>
              <a:cs typeface="Times New Roman" panose="02020603050405020304" pitchFamily="18" charset="0"/>
            </a:rPr>
            <a:t>とから、比率の上昇が見込まれるため、現在策定中である行政経営指針に基づく借入残高の圧縮及び</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地方債の充当可能財源となる</a:t>
          </a:r>
          <a:r>
            <a:rPr lang="ja-JP" altLang="en-US" sz="1100">
              <a:effectLst/>
              <a:latin typeface="ＭＳ Ｐゴシック" panose="020B0600070205080204" pitchFamily="50" charset="-128"/>
              <a:ea typeface="ＭＳ Ｐゴシック" panose="020B0600070205080204" pitchFamily="50" charset="-128"/>
              <a:cs typeface="Times New Roman" panose="02020603050405020304" pitchFamily="18" charset="0"/>
            </a:rPr>
            <a:t>財政調整基金の残高確保に努める必要がある。</a:t>
          </a:r>
          <a:endParaRPr lang="en-US" altLang="ja-JP" sz="1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endParaRPr lang="en-US" altLang="ja-JP" sz="1100">
            <a:effectLst/>
            <a:ea typeface="ＭＳ 明朝" panose="02020609040205080304" pitchFamily="17" charset="-128"/>
            <a:cs typeface="Times New Roman" panose="02020603050405020304" pitchFamily="18" charset="0"/>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4DAB2E6C-7634-4979-9582-3C31E772F0BB}"/>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B3108074-DDB9-45DA-AC32-5DB3B5F6DCAF}"/>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19E916D5-6FC8-401D-93DA-54BFAEA6B6A1}"/>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ED1E6E2B-10B5-4A30-A94D-35DD9F5F62DB}"/>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C95B2723-F137-4C67-9844-DC1E5EC8467B}"/>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1331ABD5-2A64-48AA-8A40-4BC6A0713E22}"/>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9F52642D-8578-4CA4-A48E-8340FFEE26B5}"/>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6A7D3658-73FF-4FF0-B1E6-4838BED08E3A}"/>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2A2BBCAF-4BE7-43B2-A273-42B84A93C9AA}"/>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0B854E3E-9BCE-4CEA-A692-8389FDDFCFF9}"/>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FF26F089-3B77-4801-9148-262C8C8D74D5}"/>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5BED8158-075B-477F-8B73-D0070133C07C}"/>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7ED47C75-D613-402E-86A5-5FB711FD5E92}"/>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7AC6667-56E7-4D7D-8765-E36228F30B43}"/>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8A89D881-EBD3-463B-9213-16BB55749E58}"/>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130161</xdr:rowOff>
    </xdr:to>
    <xdr:cxnSp macro="">
      <xdr:nvCxnSpPr>
        <xdr:cNvPr id="127" name="直線コネクタ 126">
          <a:extLst>
            <a:ext uri="{FF2B5EF4-FFF2-40B4-BE49-F238E27FC236}">
              <a16:creationId xmlns:a16="http://schemas.microsoft.com/office/drawing/2014/main" id="{2A3A54BF-B6DB-4F69-9F59-B28FCBDB4A0F}"/>
            </a:ext>
          </a:extLst>
        </xdr:cNvPr>
        <xdr:cNvCxnSpPr/>
      </xdr:nvCxnSpPr>
      <xdr:spPr>
        <a:xfrm flipV="1">
          <a:off x="13313410" y="5295688"/>
          <a:ext cx="1269" cy="1248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133988</xdr:rowOff>
    </xdr:from>
    <xdr:ext cx="560923" cy="259045"/>
    <xdr:sp macro="" textlink="">
      <xdr:nvSpPr>
        <xdr:cNvPr id="128" name="債務償還比率最小値テキスト">
          <a:extLst>
            <a:ext uri="{FF2B5EF4-FFF2-40B4-BE49-F238E27FC236}">
              <a16:creationId xmlns:a16="http://schemas.microsoft.com/office/drawing/2014/main" id="{A1A0D208-8125-476C-92F9-455CB8209060}"/>
            </a:ext>
          </a:extLst>
        </xdr:cNvPr>
        <xdr:cNvSpPr txBox="1"/>
      </xdr:nvSpPr>
      <xdr:spPr>
        <a:xfrm>
          <a:off x="13369925" y="654050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130161</xdr:rowOff>
    </xdr:from>
    <xdr:to>
      <xdr:col>76</xdr:col>
      <xdr:colOff>111125</xdr:colOff>
      <xdr:row>33</xdr:row>
      <xdr:rowOff>130161</xdr:rowOff>
    </xdr:to>
    <xdr:cxnSp macro="">
      <xdr:nvCxnSpPr>
        <xdr:cNvPr id="129" name="直線コネクタ 128">
          <a:extLst>
            <a:ext uri="{FF2B5EF4-FFF2-40B4-BE49-F238E27FC236}">
              <a16:creationId xmlns:a16="http://schemas.microsoft.com/office/drawing/2014/main" id="{6DA87CE9-53E1-419B-85F5-748AB8E5FC4B}"/>
            </a:ext>
          </a:extLst>
        </xdr:cNvPr>
        <xdr:cNvCxnSpPr/>
      </xdr:nvCxnSpPr>
      <xdr:spPr>
        <a:xfrm>
          <a:off x="13251180" y="6544296"/>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18CE7C27-D9DC-4D03-ABF3-CEB3D7EE9802}"/>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A5F48AC1-6582-40A1-925F-BA370E85DF33}"/>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116998</xdr:rowOff>
    </xdr:from>
    <xdr:ext cx="469744" cy="259045"/>
    <xdr:sp macro="" textlink="">
      <xdr:nvSpPr>
        <xdr:cNvPr id="132" name="債務償還比率平均値テキスト">
          <a:extLst>
            <a:ext uri="{FF2B5EF4-FFF2-40B4-BE49-F238E27FC236}">
              <a16:creationId xmlns:a16="http://schemas.microsoft.com/office/drawing/2014/main" id="{76B4AEA6-0177-45FC-AFA1-0E5B2C2B3389}"/>
            </a:ext>
          </a:extLst>
        </xdr:cNvPr>
        <xdr:cNvSpPr txBox="1"/>
      </xdr:nvSpPr>
      <xdr:spPr>
        <a:xfrm>
          <a:off x="13369925" y="5841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138571</xdr:rowOff>
    </xdr:from>
    <xdr:to>
      <xdr:col>76</xdr:col>
      <xdr:colOff>73025</xdr:colOff>
      <xdr:row>30</xdr:row>
      <xdr:rowOff>68721</xdr:rowOff>
    </xdr:to>
    <xdr:sp macro="" textlink="">
      <xdr:nvSpPr>
        <xdr:cNvPr id="133" name="フローチャート: 判断 132">
          <a:extLst>
            <a:ext uri="{FF2B5EF4-FFF2-40B4-BE49-F238E27FC236}">
              <a16:creationId xmlns:a16="http://schemas.microsoft.com/office/drawing/2014/main" id="{7F52E5F8-BE44-4545-A4BC-8EB14FF5D25D}"/>
            </a:ext>
          </a:extLst>
        </xdr:cNvPr>
        <xdr:cNvSpPr/>
      </xdr:nvSpPr>
      <xdr:spPr>
        <a:xfrm>
          <a:off x="13289280" y="5859286"/>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117221</xdr:rowOff>
    </xdr:from>
    <xdr:to>
      <xdr:col>72</xdr:col>
      <xdr:colOff>123825</xdr:colOff>
      <xdr:row>30</xdr:row>
      <xdr:rowOff>47371</xdr:rowOff>
    </xdr:to>
    <xdr:sp macro="" textlink="">
      <xdr:nvSpPr>
        <xdr:cNvPr id="134" name="フローチャート: 判断 133">
          <a:extLst>
            <a:ext uri="{FF2B5EF4-FFF2-40B4-BE49-F238E27FC236}">
              <a16:creationId xmlns:a16="http://schemas.microsoft.com/office/drawing/2014/main" id="{91694903-6097-4F46-858B-678A526466B2}"/>
            </a:ext>
          </a:extLst>
        </xdr:cNvPr>
        <xdr:cNvSpPr/>
      </xdr:nvSpPr>
      <xdr:spPr>
        <a:xfrm>
          <a:off x="12629515" y="5841746"/>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63965</xdr:rowOff>
    </xdr:from>
    <xdr:to>
      <xdr:col>68</xdr:col>
      <xdr:colOff>123825</xdr:colOff>
      <xdr:row>29</xdr:row>
      <xdr:rowOff>165565</xdr:rowOff>
    </xdr:to>
    <xdr:sp macro="" textlink="">
      <xdr:nvSpPr>
        <xdr:cNvPr id="135" name="フローチャート: 判断 134">
          <a:extLst>
            <a:ext uri="{FF2B5EF4-FFF2-40B4-BE49-F238E27FC236}">
              <a16:creationId xmlns:a16="http://schemas.microsoft.com/office/drawing/2014/main" id="{B2D1BE13-C925-463A-91C1-F466E7F4DB68}"/>
            </a:ext>
          </a:extLst>
        </xdr:cNvPr>
        <xdr:cNvSpPr/>
      </xdr:nvSpPr>
      <xdr:spPr>
        <a:xfrm>
          <a:off x="11943715" y="5784680"/>
          <a:ext cx="10731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94862</xdr:rowOff>
    </xdr:from>
    <xdr:to>
      <xdr:col>64</xdr:col>
      <xdr:colOff>123825</xdr:colOff>
      <xdr:row>31</xdr:row>
      <xdr:rowOff>25012</xdr:rowOff>
    </xdr:to>
    <xdr:sp macro="" textlink="">
      <xdr:nvSpPr>
        <xdr:cNvPr id="136" name="フローチャート: 判断 135">
          <a:extLst>
            <a:ext uri="{FF2B5EF4-FFF2-40B4-BE49-F238E27FC236}">
              <a16:creationId xmlns:a16="http://schemas.microsoft.com/office/drawing/2014/main" id="{8531921E-2637-4A28-A9BA-822B6385CF76}"/>
            </a:ext>
          </a:extLst>
        </xdr:cNvPr>
        <xdr:cNvSpPr/>
      </xdr:nvSpPr>
      <xdr:spPr>
        <a:xfrm>
          <a:off x="11257915" y="5994647"/>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111534</xdr:rowOff>
    </xdr:from>
    <xdr:to>
      <xdr:col>60</xdr:col>
      <xdr:colOff>123825</xdr:colOff>
      <xdr:row>31</xdr:row>
      <xdr:rowOff>41684</xdr:rowOff>
    </xdr:to>
    <xdr:sp macro="" textlink="">
      <xdr:nvSpPr>
        <xdr:cNvPr id="137" name="フローチャート: 判断 136">
          <a:extLst>
            <a:ext uri="{FF2B5EF4-FFF2-40B4-BE49-F238E27FC236}">
              <a16:creationId xmlns:a16="http://schemas.microsoft.com/office/drawing/2014/main" id="{F1C87ABE-75D6-40DD-9C58-886752972F18}"/>
            </a:ext>
          </a:extLst>
        </xdr:cNvPr>
        <xdr:cNvSpPr/>
      </xdr:nvSpPr>
      <xdr:spPr>
        <a:xfrm>
          <a:off x="10572115" y="6007509"/>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A0B7229D-8197-4EC2-9292-0D06848F372C}"/>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C0C27F07-C222-4992-9639-3B694692E122}"/>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2C011B4-F720-4D2C-A155-D31B1036DF21}"/>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ECE73CE4-5058-4FE9-AEE7-7355D7451706}"/>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641F10AE-C3F3-4C16-9ED5-B0B07800EF1A}"/>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118420</xdr:rowOff>
    </xdr:from>
    <xdr:to>
      <xdr:col>76</xdr:col>
      <xdr:colOff>73025</xdr:colOff>
      <xdr:row>30</xdr:row>
      <xdr:rowOff>48570</xdr:rowOff>
    </xdr:to>
    <xdr:sp macro="" textlink="">
      <xdr:nvSpPr>
        <xdr:cNvPr id="143" name="楕円 142">
          <a:extLst>
            <a:ext uri="{FF2B5EF4-FFF2-40B4-BE49-F238E27FC236}">
              <a16:creationId xmlns:a16="http://schemas.microsoft.com/office/drawing/2014/main" id="{6A02A7E5-BB9B-4351-B3A6-C6CDAEA34E0F}"/>
            </a:ext>
          </a:extLst>
        </xdr:cNvPr>
        <xdr:cNvSpPr/>
      </xdr:nvSpPr>
      <xdr:spPr>
        <a:xfrm>
          <a:off x="13289280" y="584485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141297</xdr:rowOff>
    </xdr:from>
    <xdr:ext cx="469744" cy="259045"/>
    <xdr:sp macro="" textlink="">
      <xdr:nvSpPr>
        <xdr:cNvPr id="144" name="債務償還比率該当値テキスト">
          <a:extLst>
            <a:ext uri="{FF2B5EF4-FFF2-40B4-BE49-F238E27FC236}">
              <a16:creationId xmlns:a16="http://schemas.microsoft.com/office/drawing/2014/main" id="{A16A68C3-C359-4AA8-99F3-FEC19FE8D990}"/>
            </a:ext>
          </a:extLst>
        </xdr:cNvPr>
        <xdr:cNvSpPr txBox="1"/>
      </xdr:nvSpPr>
      <xdr:spPr>
        <a:xfrm>
          <a:off x="13369925" y="569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124897</xdr:rowOff>
    </xdr:from>
    <xdr:to>
      <xdr:col>72</xdr:col>
      <xdr:colOff>123825</xdr:colOff>
      <xdr:row>30</xdr:row>
      <xdr:rowOff>55047</xdr:rowOff>
    </xdr:to>
    <xdr:sp macro="" textlink="">
      <xdr:nvSpPr>
        <xdr:cNvPr id="145" name="楕円 144">
          <a:extLst>
            <a:ext uri="{FF2B5EF4-FFF2-40B4-BE49-F238E27FC236}">
              <a16:creationId xmlns:a16="http://schemas.microsoft.com/office/drawing/2014/main" id="{9FC78165-0EA5-4937-BEFA-12A0B429D8DF}"/>
            </a:ext>
          </a:extLst>
        </xdr:cNvPr>
        <xdr:cNvSpPr/>
      </xdr:nvSpPr>
      <xdr:spPr>
        <a:xfrm>
          <a:off x="12629515" y="5851327"/>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169220</xdr:rowOff>
    </xdr:from>
    <xdr:to>
      <xdr:col>76</xdr:col>
      <xdr:colOff>22225</xdr:colOff>
      <xdr:row>30</xdr:row>
      <xdr:rowOff>4247</xdr:rowOff>
    </xdr:to>
    <xdr:cxnSp macro="">
      <xdr:nvCxnSpPr>
        <xdr:cNvPr id="146" name="直線コネクタ 145">
          <a:extLst>
            <a:ext uri="{FF2B5EF4-FFF2-40B4-BE49-F238E27FC236}">
              <a16:creationId xmlns:a16="http://schemas.microsoft.com/office/drawing/2014/main" id="{2DD8C4CB-DAE5-4DA8-B7CD-C06D3B319986}"/>
            </a:ext>
          </a:extLst>
        </xdr:cNvPr>
        <xdr:cNvCxnSpPr/>
      </xdr:nvCxnSpPr>
      <xdr:spPr>
        <a:xfrm flipV="1">
          <a:off x="12684125" y="5897555"/>
          <a:ext cx="63119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22465</xdr:rowOff>
    </xdr:from>
    <xdr:to>
      <xdr:col>68</xdr:col>
      <xdr:colOff>123825</xdr:colOff>
      <xdr:row>29</xdr:row>
      <xdr:rowOff>124065</xdr:rowOff>
    </xdr:to>
    <xdr:sp macro="" textlink="">
      <xdr:nvSpPr>
        <xdr:cNvPr id="147" name="楕円 146">
          <a:extLst>
            <a:ext uri="{FF2B5EF4-FFF2-40B4-BE49-F238E27FC236}">
              <a16:creationId xmlns:a16="http://schemas.microsoft.com/office/drawing/2014/main" id="{64CD9BD1-B42B-4F1D-B5CC-63A6B415C441}"/>
            </a:ext>
          </a:extLst>
        </xdr:cNvPr>
        <xdr:cNvSpPr/>
      </xdr:nvSpPr>
      <xdr:spPr>
        <a:xfrm>
          <a:off x="11943715" y="574318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73265</xdr:rowOff>
    </xdr:from>
    <xdr:to>
      <xdr:col>72</xdr:col>
      <xdr:colOff>73025</xdr:colOff>
      <xdr:row>30</xdr:row>
      <xdr:rowOff>4247</xdr:rowOff>
    </xdr:to>
    <xdr:cxnSp macro="">
      <xdr:nvCxnSpPr>
        <xdr:cNvPr id="148" name="直線コネクタ 147">
          <a:extLst>
            <a:ext uri="{FF2B5EF4-FFF2-40B4-BE49-F238E27FC236}">
              <a16:creationId xmlns:a16="http://schemas.microsoft.com/office/drawing/2014/main" id="{A22C6DC4-9FBA-4865-AE1D-FAAC68E6DE00}"/>
            </a:ext>
          </a:extLst>
        </xdr:cNvPr>
        <xdr:cNvCxnSpPr/>
      </xdr:nvCxnSpPr>
      <xdr:spPr>
        <a:xfrm>
          <a:off x="11998325" y="5797790"/>
          <a:ext cx="685800" cy="104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105417</xdr:rowOff>
    </xdr:from>
    <xdr:to>
      <xdr:col>64</xdr:col>
      <xdr:colOff>123825</xdr:colOff>
      <xdr:row>31</xdr:row>
      <xdr:rowOff>35567</xdr:rowOff>
    </xdr:to>
    <xdr:sp macro="" textlink="">
      <xdr:nvSpPr>
        <xdr:cNvPr id="149" name="楕円 148">
          <a:extLst>
            <a:ext uri="{FF2B5EF4-FFF2-40B4-BE49-F238E27FC236}">
              <a16:creationId xmlns:a16="http://schemas.microsoft.com/office/drawing/2014/main" id="{1C7A3A7D-6BF1-40A0-AD7C-FA14329B7AF9}"/>
            </a:ext>
          </a:extLst>
        </xdr:cNvPr>
        <xdr:cNvSpPr/>
      </xdr:nvSpPr>
      <xdr:spPr>
        <a:xfrm>
          <a:off x="11257915" y="5999487"/>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73265</xdr:rowOff>
    </xdr:from>
    <xdr:to>
      <xdr:col>68</xdr:col>
      <xdr:colOff>73025</xdr:colOff>
      <xdr:row>30</xdr:row>
      <xdr:rowOff>156217</xdr:rowOff>
    </xdr:to>
    <xdr:cxnSp macro="">
      <xdr:nvCxnSpPr>
        <xdr:cNvPr id="150" name="直線コネクタ 149">
          <a:extLst>
            <a:ext uri="{FF2B5EF4-FFF2-40B4-BE49-F238E27FC236}">
              <a16:creationId xmlns:a16="http://schemas.microsoft.com/office/drawing/2014/main" id="{10802F18-754B-4F0C-AEF4-FACDB8DFA5DC}"/>
            </a:ext>
          </a:extLst>
        </xdr:cNvPr>
        <xdr:cNvCxnSpPr/>
      </xdr:nvCxnSpPr>
      <xdr:spPr>
        <a:xfrm flipV="1">
          <a:off x="11312525" y="5797790"/>
          <a:ext cx="685800" cy="25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30882</xdr:rowOff>
    </xdr:from>
    <xdr:to>
      <xdr:col>60</xdr:col>
      <xdr:colOff>123825</xdr:colOff>
      <xdr:row>31</xdr:row>
      <xdr:rowOff>132482</xdr:rowOff>
    </xdr:to>
    <xdr:sp macro="" textlink="">
      <xdr:nvSpPr>
        <xdr:cNvPr id="151" name="楕円 150">
          <a:extLst>
            <a:ext uri="{FF2B5EF4-FFF2-40B4-BE49-F238E27FC236}">
              <a16:creationId xmlns:a16="http://schemas.microsoft.com/office/drawing/2014/main" id="{2CFC5A65-D149-4799-B8C9-6156363E3429}"/>
            </a:ext>
          </a:extLst>
        </xdr:cNvPr>
        <xdr:cNvSpPr/>
      </xdr:nvSpPr>
      <xdr:spPr>
        <a:xfrm>
          <a:off x="10572115" y="6096402"/>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156217</xdr:rowOff>
    </xdr:from>
    <xdr:to>
      <xdr:col>64</xdr:col>
      <xdr:colOff>73025</xdr:colOff>
      <xdr:row>31</xdr:row>
      <xdr:rowOff>81682</xdr:rowOff>
    </xdr:to>
    <xdr:cxnSp macro="">
      <xdr:nvCxnSpPr>
        <xdr:cNvPr id="152" name="直線コネクタ 151">
          <a:extLst>
            <a:ext uri="{FF2B5EF4-FFF2-40B4-BE49-F238E27FC236}">
              <a16:creationId xmlns:a16="http://schemas.microsoft.com/office/drawing/2014/main" id="{DAB53DD8-2874-4F46-A49C-AB2A05E3FF86}"/>
            </a:ext>
          </a:extLst>
        </xdr:cNvPr>
        <xdr:cNvCxnSpPr/>
      </xdr:nvCxnSpPr>
      <xdr:spPr>
        <a:xfrm flipV="1">
          <a:off x="10626725" y="6054097"/>
          <a:ext cx="685800" cy="96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63898</xdr:rowOff>
    </xdr:from>
    <xdr:ext cx="469744" cy="259045"/>
    <xdr:sp macro="" textlink="">
      <xdr:nvSpPr>
        <xdr:cNvPr id="153" name="n_1aveValue債務償還比率">
          <a:extLst>
            <a:ext uri="{FF2B5EF4-FFF2-40B4-BE49-F238E27FC236}">
              <a16:creationId xmlns:a16="http://schemas.microsoft.com/office/drawing/2014/main" id="{B2DD684B-407C-4CF8-8A80-42C4B52C2F99}"/>
            </a:ext>
          </a:extLst>
        </xdr:cNvPr>
        <xdr:cNvSpPr txBox="1"/>
      </xdr:nvSpPr>
      <xdr:spPr>
        <a:xfrm>
          <a:off x="12459412" y="5613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156692</xdr:rowOff>
    </xdr:from>
    <xdr:ext cx="469744" cy="259045"/>
    <xdr:sp macro="" textlink="">
      <xdr:nvSpPr>
        <xdr:cNvPr id="154" name="n_2aveValue債務償還比率">
          <a:extLst>
            <a:ext uri="{FF2B5EF4-FFF2-40B4-BE49-F238E27FC236}">
              <a16:creationId xmlns:a16="http://schemas.microsoft.com/office/drawing/2014/main" id="{CF304ED6-04F7-4ECA-B840-3792C27175F7}"/>
            </a:ext>
          </a:extLst>
        </xdr:cNvPr>
        <xdr:cNvSpPr txBox="1"/>
      </xdr:nvSpPr>
      <xdr:spPr>
        <a:xfrm>
          <a:off x="11780597" y="588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41539</xdr:rowOff>
    </xdr:from>
    <xdr:ext cx="469744" cy="259045"/>
    <xdr:sp macro="" textlink="">
      <xdr:nvSpPr>
        <xdr:cNvPr id="155" name="n_3aveValue債務償還比率">
          <a:extLst>
            <a:ext uri="{FF2B5EF4-FFF2-40B4-BE49-F238E27FC236}">
              <a16:creationId xmlns:a16="http://schemas.microsoft.com/office/drawing/2014/main" id="{736553C0-5810-46B8-9F58-9EEF95509B13}"/>
            </a:ext>
          </a:extLst>
        </xdr:cNvPr>
        <xdr:cNvSpPr txBox="1"/>
      </xdr:nvSpPr>
      <xdr:spPr>
        <a:xfrm>
          <a:off x="11094797" y="576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58211</xdr:rowOff>
    </xdr:from>
    <xdr:ext cx="469744" cy="259045"/>
    <xdr:sp macro="" textlink="">
      <xdr:nvSpPr>
        <xdr:cNvPr id="156" name="n_4aveValue債務償還比率">
          <a:extLst>
            <a:ext uri="{FF2B5EF4-FFF2-40B4-BE49-F238E27FC236}">
              <a16:creationId xmlns:a16="http://schemas.microsoft.com/office/drawing/2014/main" id="{2E6ED951-B33E-4FF1-BBD8-5818823FF4D5}"/>
            </a:ext>
          </a:extLst>
        </xdr:cNvPr>
        <xdr:cNvSpPr txBox="1"/>
      </xdr:nvSpPr>
      <xdr:spPr>
        <a:xfrm>
          <a:off x="10408997" y="57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46174</xdr:rowOff>
    </xdr:from>
    <xdr:ext cx="469744" cy="259045"/>
    <xdr:sp macro="" textlink="">
      <xdr:nvSpPr>
        <xdr:cNvPr id="157" name="n_1mainValue債務償還比率">
          <a:extLst>
            <a:ext uri="{FF2B5EF4-FFF2-40B4-BE49-F238E27FC236}">
              <a16:creationId xmlns:a16="http://schemas.microsoft.com/office/drawing/2014/main" id="{1C7740BA-C5C0-4F12-9121-18A5737E9777}"/>
            </a:ext>
          </a:extLst>
        </xdr:cNvPr>
        <xdr:cNvSpPr txBox="1"/>
      </xdr:nvSpPr>
      <xdr:spPr>
        <a:xfrm>
          <a:off x="12459412" y="5944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140592</xdr:rowOff>
    </xdr:from>
    <xdr:ext cx="469744" cy="259045"/>
    <xdr:sp macro="" textlink="">
      <xdr:nvSpPr>
        <xdr:cNvPr id="158" name="n_2mainValue債務償還比率">
          <a:extLst>
            <a:ext uri="{FF2B5EF4-FFF2-40B4-BE49-F238E27FC236}">
              <a16:creationId xmlns:a16="http://schemas.microsoft.com/office/drawing/2014/main" id="{E27AD6B8-685B-4C67-BC27-260871D81837}"/>
            </a:ext>
          </a:extLst>
        </xdr:cNvPr>
        <xdr:cNvSpPr txBox="1"/>
      </xdr:nvSpPr>
      <xdr:spPr>
        <a:xfrm>
          <a:off x="11780597" y="551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26694</xdr:rowOff>
    </xdr:from>
    <xdr:ext cx="469744" cy="259045"/>
    <xdr:sp macro="" textlink="">
      <xdr:nvSpPr>
        <xdr:cNvPr id="159" name="n_3mainValue債務償還比率">
          <a:extLst>
            <a:ext uri="{FF2B5EF4-FFF2-40B4-BE49-F238E27FC236}">
              <a16:creationId xmlns:a16="http://schemas.microsoft.com/office/drawing/2014/main" id="{838F24A6-CBD4-442D-B57D-4A312CA82C97}"/>
            </a:ext>
          </a:extLst>
        </xdr:cNvPr>
        <xdr:cNvSpPr txBox="1"/>
      </xdr:nvSpPr>
      <xdr:spPr>
        <a:xfrm>
          <a:off x="11094797" y="6092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123609</xdr:rowOff>
    </xdr:from>
    <xdr:ext cx="469744" cy="259045"/>
    <xdr:sp macro="" textlink="">
      <xdr:nvSpPr>
        <xdr:cNvPr id="160" name="n_4mainValue債務償還比率">
          <a:extLst>
            <a:ext uri="{FF2B5EF4-FFF2-40B4-BE49-F238E27FC236}">
              <a16:creationId xmlns:a16="http://schemas.microsoft.com/office/drawing/2014/main" id="{97808E97-5CCD-4AD0-816B-0B33C8432C57}"/>
            </a:ext>
          </a:extLst>
        </xdr:cNvPr>
        <xdr:cNvSpPr txBox="1"/>
      </xdr:nvSpPr>
      <xdr:spPr>
        <a:xfrm>
          <a:off x="10408997" y="6192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8AFD0287-61AE-4698-ABF8-CD940E1F5F0C}"/>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3110A496-450B-4826-AC56-FC1192B655F2}"/>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9E94F482-0E6B-47C5-93F4-1FD3D1C807B8}"/>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D85B4BCE-2361-4121-964B-806130AE5C02}"/>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7D0E92C4-0E7E-4E0B-B5D6-06E51FAE0701}"/>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E1CD6520-7E0B-4703-AA25-99FE87D16041}"/>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40B56D1-F51D-4187-94C2-9CD4C46808B5}"/>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4A1CFA4-C57C-4879-A0C7-530DC9960906}"/>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29BBA0D-F47F-4039-B232-C3DEABF84267}"/>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C635D27-8F65-4675-ADC2-661C2011A27D}"/>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千葉県白井市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0FE2615-C809-4694-9EB9-AF7A85B6F6CE}"/>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BF161F2-0539-45E5-86E7-FF4A5856F213}"/>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36AB6E7-67BF-4988-869F-C2051B1CFFF2}"/>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495312C-8ED8-4287-89D5-D1214487789E}"/>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8065ACE-E8DB-43F6-A497-3984BFEEB0DC}"/>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0E5DC64-A916-4EB8-9F0A-AD6399580D9C}"/>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62,603
60,910
35.48
24,311,824
23,289,859
819,878
12,984,426
20,319,669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BFD7DDB-2D3F-4A35-B8C8-17A34408270D}"/>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277C786-6E68-490E-A844-50D9C258B7DE}"/>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0218B4E-71D9-4C0A-BC8F-00A0C5BFB271}"/>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44.2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D1ECFFA-60DB-488F-963D-2918D22567FF}"/>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B38A2AE-BBFF-4663-8C98-C1CB9719D32A}"/>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68EF172-04BE-42BA-9272-F62893599F43}"/>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8F089C1-8F7A-4718-9FF0-33980462E443}"/>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3CAB6CC-A32E-46C2-9436-917BB6B8CA67}"/>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5681B11-5E0B-405E-B428-7F61B35AC73F}"/>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84175C3-1CF2-4508-B278-EDF3868F8AED}"/>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683A644-3437-475C-9D7B-CCF02B27EF65}"/>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9939888-2A28-4715-A3F8-AB4B34128325}"/>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0669F15-C946-4DE5-AC2F-F861D2761A06}"/>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AEC8498-33DD-44E6-8511-CFF9C122D0B1}"/>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59CC393-0921-4DE7-8BEA-C6D3CFD2697B}"/>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BF1C109-E975-442B-96AE-6E76838F5FB0}"/>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331FD59-D3D0-4C37-929C-78E826E80734}"/>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E22D106-4626-4613-9F22-0BB565596908}"/>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BA30E34-5AE4-48B9-BE73-C7ADC2868FB5}"/>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648627F-3321-48E3-AD78-E5550119A999}"/>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93AD289-A3AA-4BF5-9394-AD752BBD2EA6}"/>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A1E83F1-F4B8-49E6-B4FC-CCC667AB742B}"/>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69FA984-519C-4F02-91A2-FC2FBEA61E52}"/>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F51AAF2-F8EA-4A82-B279-32C70B11473F}"/>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5F7B56D-CC8A-48C2-8721-A330009601B7}"/>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2D829FD-1758-4C6A-998A-DAA4E2FA6073}"/>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4D95159-BB0F-4F10-AC0F-1B4350EFF66A}"/>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6DF0ADE-BF9D-487C-A4A4-51C0FE48E48F}"/>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9C27B19-88C9-41E3-86B9-8EEE1D538865}"/>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186462D-4A09-4F9C-87DB-2CA441409DA3}"/>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C9C1175-F986-428E-9027-CA8633A08AA4}"/>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B54F83C-E52B-4C89-9713-9A63B3EBB253}"/>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EA4D5FB-150D-4B21-99C0-FEFC35E24307}"/>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A9FF236-4308-401E-8201-928F52D9DA50}"/>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6A31DBE-C1CC-41DF-9A62-586C8B6DC011}"/>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D54163F-023A-4DE6-B481-F8C05077DBD1}"/>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FDA90A7-0610-4581-8E80-C1BEE0542680}"/>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113F279-3D7A-43D2-982E-50F224B21B24}"/>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6E9F168-685F-4A0B-9DBB-14B8734FCBB3}"/>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EAE19F6-27F6-48B4-A104-345F0BFBCC42}"/>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2B5723F-8BB6-402D-A990-F09DACF8B093}"/>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E1859AE-2222-4756-93CF-B607DB99BF5E}"/>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19D3952-BEDF-4B02-BA2C-4C15D607985D}"/>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0E3DF96-137C-4E5C-9F77-7DC7E699199D}"/>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7E42897-C565-414A-8D4D-501E81F9333D}"/>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121920</xdr:rowOff>
    </xdr:from>
    <xdr:to>
      <xdr:col>24</xdr:col>
      <xdr:colOff>62865</xdr:colOff>
      <xdr:row>42</xdr:row>
      <xdr:rowOff>7620</xdr:rowOff>
    </xdr:to>
    <xdr:cxnSp macro="">
      <xdr:nvCxnSpPr>
        <xdr:cNvPr id="57" name="直線コネクタ 56">
          <a:extLst>
            <a:ext uri="{FF2B5EF4-FFF2-40B4-BE49-F238E27FC236}">
              <a16:creationId xmlns:a16="http://schemas.microsoft.com/office/drawing/2014/main" id="{9497AA36-4C24-44A1-8C1A-DF396F480770}"/>
            </a:ext>
          </a:extLst>
        </xdr:cNvPr>
        <xdr:cNvCxnSpPr/>
      </xdr:nvCxnSpPr>
      <xdr:spPr>
        <a:xfrm flipV="1">
          <a:off x="4173855" y="57816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11447</xdr:rowOff>
    </xdr:from>
    <xdr:ext cx="405111" cy="259045"/>
    <xdr:sp macro="" textlink="">
      <xdr:nvSpPr>
        <xdr:cNvPr id="58" name="【道路】&#10;有形固定資産減価償却率最小値テキスト">
          <a:extLst>
            <a:ext uri="{FF2B5EF4-FFF2-40B4-BE49-F238E27FC236}">
              <a16:creationId xmlns:a16="http://schemas.microsoft.com/office/drawing/2014/main" id="{09F78145-2669-4007-9A37-87F8CCBBE719}"/>
            </a:ext>
          </a:extLst>
        </xdr:cNvPr>
        <xdr:cNvSpPr txBox="1"/>
      </xdr:nvSpPr>
      <xdr:spPr>
        <a:xfrm>
          <a:off x="4212590" y="721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7620</xdr:rowOff>
    </xdr:from>
    <xdr:to>
      <xdr:col>24</xdr:col>
      <xdr:colOff>152400</xdr:colOff>
      <xdr:row>42</xdr:row>
      <xdr:rowOff>7620</xdr:rowOff>
    </xdr:to>
    <xdr:cxnSp macro="">
      <xdr:nvCxnSpPr>
        <xdr:cNvPr id="59" name="直線コネクタ 58">
          <a:extLst>
            <a:ext uri="{FF2B5EF4-FFF2-40B4-BE49-F238E27FC236}">
              <a16:creationId xmlns:a16="http://schemas.microsoft.com/office/drawing/2014/main" id="{75612576-E8AD-4EB1-9C46-D90A86D3CD22}"/>
            </a:ext>
          </a:extLst>
        </xdr:cNvPr>
        <xdr:cNvCxnSpPr/>
      </xdr:nvCxnSpPr>
      <xdr:spPr>
        <a:xfrm>
          <a:off x="4112260" y="7210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68597</xdr:rowOff>
    </xdr:from>
    <xdr:ext cx="405111" cy="259045"/>
    <xdr:sp macro="" textlink="">
      <xdr:nvSpPr>
        <xdr:cNvPr id="60" name="【道路】&#10;有形固定資産減価償却率最大値テキスト">
          <a:extLst>
            <a:ext uri="{FF2B5EF4-FFF2-40B4-BE49-F238E27FC236}">
              <a16:creationId xmlns:a16="http://schemas.microsoft.com/office/drawing/2014/main" id="{DB25078D-903B-4C64-BC38-53B75C1FDCBC}"/>
            </a:ext>
          </a:extLst>
        </xdr:cNvPr>
        <xdr:cNvSpPr txBox="1"/>
      </xdr:nvSpPr>
      <xdr:spPr>
        <a:xfrm>
          <a:off x="4212590" y="5553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121920</xdr:rowOff>
    </xdr:from>
    <xdr:to>
      <xdr:col>24</xdr:col>
      <xdr:colOff>152400</xdr:colOff>
      <xdr:row>33</xdr:row>
      <xdr:rowOff>121920</xdr:rowOff>
    </xdr:to>
    <xdr:cxnSp macro="">
      <xdr:nvCxnSpPr>
        <xdr:cNvPr id="61" name="直線コネクタ 60">
          <a:extLst>
            <a:ext uri="{FF2B5EF4-FFF2-40B4-BE49-F238E27FC236}">
              <a16:creationId xmlns:a16="http://schemas.microsoft.com/office/drawing/2014/main" id="{1FAAA894-9B53-4EB4-ABA9-34EC40CC92CD}"/>
            </a:ext>
          </a:extLst>
        </xdr:cNvPr>
        <xdr:cNvCxnSpPr/>
      </xdr:nvCxnSpPr>
      <xdr:spPr>
        <a:xfrm>
          <a:off x="4112260" y="57816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47642</xdr:rowOff>
    </xdr:from>
    <xdr:ext cx="405111" cy="259045"/>
    <xdr:sp macro="" textlink="">
      <xdr:nvSpPr>
        <xdr:cNvPr id="62" name="【道路】&#10;有形固定資産減価償却率平均値テキスト">
          <a:extLst>
            <a:ext uri="{FF2B5EF4-FFF2-40B4-BE49-F238E27FC236}">
              <a16:creationId xmlns:a16="http://schemas.microsoft.com/office/drawing/2014/main" id="{8FFFD475-7859-409E-AA91-D7587BB3E869}"/>
            </a:ext>
          </a:extLst>
        </xdr:cNvPr>
        <xdr:cNvSpPr txBox="1"/>
      </xdr:nvSpPr>
      <xdr:spPr>
        <a:xfrm>
          <a:off x="4212590" y="656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69215</xdr:rowOff>
    </xdr:from>
    <xdr:to>
      <xdr:col>24</xdr:col>
      <xdr:colOff>114300</xdr:colOff>
      <xdr:row>38</xdr:row>
      <xdr:rowOff>170815</xdr:rowOff>
    </xdr:to>
    <xdr:sp macro="" textlink="">
      <xdr:nvSpPr>
        <xdr:cNvPr id="63" name="フローチャート: 判断 62">
          <a:extLst>
            <a:ext uri="{FF2B5EF4-FFF2-40B4-BE49-F238E27FC236}">
              <a16:creationId xmlns:a16="http://schemas.microsoft.com/office/drawing/2014/main" id="{7F86B79C-3B93-4E77-AEC2-DAE6C2888E02}"/>
            </a:ext>
          </a:extLst>
        </xdr:cNvPr>
        <xdr:cNvSpPr/>
      </xdr:nvSpPr>
      <xdr:spPr>
        <a:xfrm>
          <a:off x="4131310" y="658241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F0770F41-3808-4FD1-B1D4-14AF4647C8FF}"/>
            </a:ext>
          </a:extLst>
        </xdr:cNvPr>
        <xdr:cNvSpPr/>
      </xdr:nvSpPr>
      <xdr:spPr>
        <a:xfrm>
          <a:off x="3388360" y="65652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74A5F3A0-0B41-4673-8512-3B1AA0EBBEF0}"/>
            </a:ext>
          </a:extLst>
        </xdr:cNvPr>
        <xdr:cNvSpPr/>
      </xdr:nvSpPr>
      <xdr:spPr>
        <a:xfrm>
          <a:off x="2571750" y="65519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166370</xdr:rowOff>
    </xdr:from>
    <xdr:to>
      <xdr:col>10</xdr:col>
      <xdr:colOff>165100</xdr:colOff>
      <xdr:row>38</xdr:row>
      <xdr:rowOff>96520</xdr:rowOff>
    </xdr:to>
    <xdr:sp macro="" textlink="">
      <xdr:nvSpPr>
        <xdr:cNvPr id="66" name="フローチャート: 判断 65">
          <a:extLst>
            <a:ext uri="{FF2B5EF4-FFF2-40B4-BE49-F238E27FC236}">
              <a16:creationId xmlns:a16="http://schemas.microsoft.com/office/drawing/2014/main" id="{90914CE3-4754-48C5-9D40-1AB93B7BD4F7}"/>
            </a:ext>
          </a:extLst>
        </xdr:cNvPr>
        <xdr:cNvSpPr/>
      </xdr:nvSpPr>
      <xdr:spPr>
        <a:xfrm>
          <a:off x="1774190" y="651383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EC668B82-4168-41B4-A97B-7BE7D6AE9A62}"/>
            </a:ext>
          </a:extLst>
        </xdr:cNvPr>
        <xdr:cNvSpPr/>
      </xdr:nvSpPr>
      <xdr:spPr>
        <a:xfrm>
          <a:off x="988060" y="64738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C192EF6-327D-42DF-AC4B-94F4A99C1875}"/>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84FCE6A-72EC-4F18-B933-340E4D2569BF}"/>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0ED7234-D65D-4A0F-AB4F-FBFBDC04C97E}"/>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31A40E9-AE7E-4160-964D-4AB6AA694ADF}"/>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93A8F5D-22E4-43B5-A016-C04A3B65D211}"/>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139700</xdr:rowOff>
    </xdr:from>
    <xdr:to>
      <xdr:col>24</xdr:col>
      <xdr:colOff>114300</xdr:colOff>
      <xdr:row>37</xdr:row>
      <xdr:rowOff>69850</xdr:rowOff>
    </xdr:to>
    <xdr:sp macro="" textlink="">
      <xdr:nvSpPr>
        <xdr:cNvPr id="73" name="楕円 72">
          <a:extLst>
            <a:ext uri="{FF2B5EF4-FFF2-40B4-BE49-F238E27FC236}">
              <a16:creationId xmlns:a16="http://schemas.microsoft.com/office/drawing/2014/main" id="{EC64B9BA-D6B3-40AE-BF43-5F005E22A7D4}"/>
            </a:ext>
          </a:extLst>
        </xdr:cNvPr>
        <xdr:cNvSpPr/>
      </xdr:nvSpPr>
      <xdr:spPr>
        <a:xfrm>
          <a:off x="4131310" y="63080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162577</xdr:rowOff>
    </xdr:from>
    <xdr:ext cx="405111" cy="259045"/>
    <xdr:sp macro="" textlink="">
      <xdr:nvSpPr>
        <xdr:cNvPr id="74" name="【道路】&#10;有形固定資産減価償却率該当値テキスト">
          <a:extLst>
            <a:ext uri="{FF2B5EF4-FFF2-40B4-BE49-F238E27FC236}">
              <a16:creationId xmlns:a16="http://schemas.microsoft.com/office/drawing/2014/main" id="{EDB051A2-8F36-4EBB-B68E-47A63318745E}"/>
            </a:ext>
          </a:extLst>
        </xdr:cNvPr>
        <xdr:cNvSpPr txBox="1"/>
      </xdr:nvSpPr>
      <xdr:spPr>
        <a:xfrm>
          <a:off x="4212590" y="616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27305</xdr:rowOff>
    </xdr:from>
    <xdr:to>
      <xdr:col>20</xdr:col>
      <xdr:colOff>38100</xdr:colOff>
      <xdr:row>36</xdr:row>
      <xdr:rowOff>128905</xdr:rowOff>
    </xdr:to>
    <xdr:sp macro="" textlink="">
      <xdr:nvSpPr>
        <xdr:cNvPr id="75" name="楕円 74">
          <a:extLst>
            <a:ext uri="{FF2B5EF4-FFF2-40B4-BE49-F238E27FC236}">
              <a16:creationId xmlns:a16="http://schemas.microsoft.com/office/drawing/2014/main" id="{9DCDD89C-27B1-4D64-B606-C1B4B6FE55FB}"/>
            </a:ext>
          </a:extLst>
        </xdr:cNvPr>
        <xdr:cNvSpPr/>
      </xdr:nvSpPr>
      <xdr:spPr>
        <a:xfrm>
          <a:off x="3388360" y="619760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78105</xdr:rowOff>
    </xdr:from>
    <xdr:to>
      <xdr:col>24</xdr:col>
      <xdr:colOff>63500</xdr:colOff>
      <xdr:row>37</xdr:row>
      <xdr:rowOff>19050</xdr:rowOff>
    </xdr:to>
    <xdr:cxnSp macro="">
      <xdr:nvCxnSpPr>
        <xdr:cNvPr id="76" name="直線コネクタ 75">
          <a:extLst>
            <a:ext uri="{FF2B5EF4-FFF2-40B4-BE49-F238E27FC236}">
              <a16:creationId xmlns:a16="http://schemas.microsoft.com/office/drawing/2014/main" id="{12EEF6B3-BE0F-4190-9048-88BDB84AD8E6}"/>
            </a:ext>
          </a:extLst>
        </xdr:cNvPr>
        <xdr:cNvCxnSpPr/>
      </xdr:nvCxnSpPr>
      <xdr:spPr>
        <a:xfrm>
          <a:off x="3431540" y="6250305"/>
          <a:ext cx="74295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170180</xdr:rowOff>
    </xdr:from>
    <xdr:to>
      <xdr:col>15</xdr:col>
      <xdr:colOff>101600</xdr:colOff>
      <xdr:row>36</xdr:row>
      <xdr:rowOff>100330</xdr:rowOff>
    </xdr:to>
    <xdr:sp macro="" textlink="">
      <xdr:nvSpPr>
        <xdr:cNvPr id="77" name="楕円 76">
          <a:extLst>
            <a:ext uri="{FF2B5EF4-FFF2-40B4-BE49-F238E27FC236}">
              <a16:creationId xmlns:a16="http://schemas.microsoft.com/office/drawing/2014/main" id="{D8050FA4-036A-4211-B39F-BB5ACE221478}"/>
            </a:ext>
          </a:extLst>
        </xdr:cNvPr>
        <xdr:cNvSpPr/>
      </xdr:nvSpPr>
      <xdr:spPr>
        <a:xfrm>
          <a:off x="2571750" y="61747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49530</xdr:rowOff>
    </xdr:from>
    <xdr:to>
      <xdr:col>19</xdr:col>
      <xdr:colOff>177800</xdr:colOff>
      <xdr:row>36</xdr:row>
      <xdr:rowOff>78105</xdr:rowOff>
    </xdr:to>
    <xdr:cxnSp macro="">
      <xdr:nvCxnSpPr>
        <xdr:cNvPr id="78" name="直線コネクタ 77">
          <a:extLst>
            <a:ext uri="{FF2B5EF4-FFF2-40B4-BE49-F238E27FC236}">
              <a16:creationId xmlns:a16="http://schemas.microsoft.com/office/drawing/2014/main" id="{7D7C3FF3-1A67-4732-ABC8-DE5ECAF1D5EC}"/>
            </a:ext>
          </a:extLst>
        </xdr:cNvPr>
        <xdr:cNvCxnSpPr/>
      </xdr:nvCxnSpPr>
      <xdr:spPr>
        <a:xfrm>
          <a:off x="2626360" y="6225540"/>
          <a:ext cx="80518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164465</xdr:rowOff>
    </xdr:from>
    <xdr:to>
      <xdr:col>10</xdr:col>
      <xdr:colOff>165100</xdr:colOff>
      <xdr:row>36</xdr:row>
      <xdr:rowOff>94615</xdr:rowOff>
    </xdr:to>
    <xdr:sp macro="" textlink="">
      <xdr:nvSpPr>
        <xdr:cNvPr id="79" name="楕円 78">
          <a:extLst>
            <a:ext uri="{FF2B5EF4-FFF2-40B4-BE49-F238E27FC236}">
              <a16:creationId xmlns:a16="http://schemas.microsoft.com/office/drawing/2014/main" id="{25258CF7-93D0-4196-B561-ABFB7CD7C7AC}"/>
            </a:ext>
          </a:extLst>
        </xdr:cNvPr>
        <xdr:cNvSpPr/>
      </xdr:nvSpPr>
      <xdr:spPr>
        <a:xfrm>
          <a:off x="1774190" y="616902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43815</xdr:rowOff>
    </xdr:from>
    <xdr:to>
      <xdr:col>15</xdr:col>
      <xdr:colOff>50800</xdr:colOff>
      <xdr:row>36</xdr:row>
      <xdr:rowOff>49530</xdr:rowOff>
    </xdr:to>
    <xdr:cxnSp macro="">
      <xdr:nvCxnSpPr>
        <xdr:cNvPr id="80" name="直線コネクタ 79">
          <a:extLst>
            <a:ext uri="{FF2B5EF4-FFF2-40B4-BE49-F238E27FC236}">
              <a16:creationId xmlns:a16="http://schemas.microsoft.com/office/drawing/2014/main" id="{5BE23237-93CC-4324-94FE-0978CA578E90}"/>
            </a:ext>
          </a:extLst>
        </xdr:cNvPr>
        <xdr:cNvCxnSpPr/>
      </xdr:nvCxnSpPr>
      <xdr:spPr>
        <a:xfrm>
          <a:off x="1828800" y="6217920"/>
          <a:ext cx="7975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116840</xdr:rowOff>
    </xdr:from>
    <xdr:to>
      <xdr:col>6</xdr:col>
      <xdr:colOff>38100</xdr:colOff>
      <xdr:row>36</xdr:row>
      <xdr:rowOff>46990</xdr:rowOff>
    </xdr:to>
    <xdr:sp macro="" textlink="">
      <xdr:nvSpPr>
        <xdr:cNvPr id="81" name="楕円 80">
          <a:extLst>
            <a:ext uri="{FF2B5EF4-FFF2-40B4-BE49-F238E27FC236}">
              <a16:creationId xmlns:a16="http://schemas.microsoft.com/office/drawing/2014/main" id="{2786A676-238E-4E6A-8B7B-D526D90F2DEE}"/>
            </a:ext>
          </a:extLst>
        </xdr:cNvPr>
        <xdr:cNvSpPr/>
      </xdr:nvSpPr>
      <xdr:spPr>
        <a:xfrm>
          <a:off x="988060" y="61175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167640</xdr:rowOff>
    </xdr:from>
    <xdr:to>
      <xdr:col>10</xdr:col>
      <xdr:colOff>114300</xdr:colOff>
      <xdr:row>36</xdr:row>
      <xdr:rowOff>43815</xdr:rowOff>
    </xdr:to>
    <xdr:cxnSp macro="">
      <xdr:nvCxnSpPr>
        <xdr:cNvPr id="82" name="直線コネクタ 81">
          <a:extLst>
            <a:ext uri="{FF2B5EF4-FFF2-40B4-BE49-F238E27FC236}">
              <a16:creationId xmlns:a16="http://schemas.microsoft.com/office/drawing/2014/main" id="{A64F6A8A-0B74-480B-A5B1-09FAA4C8AADE}"/>
            </a:ext>
          </a:extLst>
        </xdr:cNvPr>
        <xdr:cNvCxnSpPr/>
      </xdr:nvCxnSpPr>
      <xdr:spPr>
        <a:xfrm>
          <a:off x="1031240" y="6172200"/>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140987</xdr:rowOff>
    </xdr:from>
    <xdr:ext cx="405111" cy="259045"/>
    <xdr:sp macro="" textlink="">
      <xdr:nvSpPr>
        <xdr:cNvPr id="83" name="n_1aveValue【道路】&#10;有形固定資産減価償却率">
          <a:extLst>
            <a:ext uri="{FF2B5EF4-FFF2-40B4-BE49-F238E27FC236}">
              <a16:creationId xmlns:a16="http://schemas.microsoft.com/office/drawing/2014/main" id="{656C2CE4-3E46-4C5D-85F8-76C8785DAD65}"/>
            </a:ext>
          </a:extLst>
        </xdr:cNvPr>
        <xdr:cNvSpPr txBox="1"/>
      </xdr:nvSpPr>
      <xdr:spPr>
        <a:xfrm>
          <a:off x="323914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55687529-5F73-4463-8657-22C2DA4E8B01}"/>
            </a:ext>
          </a:extLst>
        </xdr:cNvPr>
        <xdr:cNvSpPr txBox="1"/>
      </xdr:nvSpPr>
      <xdr:spPr>
        <a:xfrm>
          <a:off x="243904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87647</xdr:rowOff>
    </xdr:from>
    <xdr:ext cx="405111" cy="259045"/>
    <xdr:sp macro="" textlink="">
      <xdr:nvSpPr>
        <xdr:cNvPr id="85" name="n_3aveValue【道路】&#10;有形固定資産減価償却率">
          <a:extLst>
            <a:ext uri="{FF2B5EF4-FFF2-40B4-BE49-F238E27FC236}">
              <a16:creationId xmlns:a16="http://schemas.microsoft.com/office/drawing/2014/main" id="{02733AC5-2623-4F8D-81A8-D25DEC339FE9}"/>
            </a:ext>
          </a:extLst>
        </xdr:cNvPr>
        <xdr:cNvSpPr txBox="1"/>
      </xdr:nvSpPr>
      <xdr:spPr>
        <a:xfrm>
          <a:off x="164148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F35427B1-B195-4A35-91E2-91989BA5FAC7}"/>
            </a:ext>
          </a:extLst>
        </xdr:cNvPr>
        <xdr:cNvSpPr txBox="1"/>
      </xdr:nvSpPr>
      <xdr:spPr>
        <a:xfrm>
          <a:off x="85535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145432</xdr:rowOff>
    </xdr:from>
    <xdr:ext cx="405111" cy="259045"/>
    <xdr:sp macro="" textlink="">
      <xdr:nvSpPr>
        <xdr:cNvPr id="87" name="n_1mainValue【道路】&#10;有形固定資産減価償却率">
          <a:extLst>
            <a:ext uri="{FF2B5EF4-FFF2-40B4-BE49-F238E27FC236}">
              <a16:creationId xmlns:a16="http://schemas.microsoft.com/office/drawing/2014/main" id="{D729A313-41DB-4E94-9B18-959E8583753C}"/>
            </a:ext>
          </a:extLst>
        </xdr:cNvPr>
        <xdr:cNvSpPr txBox="1"/>
      </xdr:nvSpPr>
      <xdr:spPr>
        <a:xfrm>
          <a:off x="32391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116857</xdr:rowOff>
    </xdr:from>
    <xdr:ext cx="405111" cy="259045"/>
    <xdr:sp macro="" textlink="">
      <xdr:nvSpPr>
        <xdr:cNvPr id="88" name="n_2mainValue【道路】&#10;有形固定資産減価償却率">
          <a:extLst>
            <a:ext uri="{FF2B5EF4-FFF2-40B4-BE49-F238E27FC236}">
              <a16:creationId xmlns:a16="http://schemas.microsoft.com/office/drawing/2014/main" id="{17CECF92-DB48-4B3E-9717-FA83514AD468}"/>
            </a:ext>
          </a:extLst>
        </xdr:cNvPr>
        <xdr:cNvSpPr txBox="1"/>
      </xdr:nvSpPr>
      <xdr:spPr>
        <a:xfrm>
          <a:off x="24390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111142</xdr:rowOff>
    </xdr:from>
    <xdr:ext cx="405111" cy="259045"/>
    <xdr:sp macro="" textlink="">
      <xdr:nvSpPr>
        <xdr:cNvPr id="89" name="n_3mainValue【道路】&#10;有形固定資産減価償却率">
          <a:extLst>
            <a:ext uri="{FF2B5EF4-FFF2-40B4-BE49-F238E27FC236}">
              <a16:creationId xmlns:a16="http://schemas.microsoft.com/office/drawing/2014/main" id="{BE461F1E-B76A-44D3-A3D6-35BEECB6D7F5}"/>
            </a:ext>
          </a:extLst>
        </xdr:cNvPr>
        <xdr:cNvSpPr txBox="1"/>
      </xdr:nvSpPr>
      <xdr:spPr>
        <a:xfrm>
          <a:off x="1641484" y="594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63517</xdr:rowOff>
    </xdr:from>
    <xdr:ext cx="405111" cy="259045"/>
    <xdr:sp macro="" textlink="">
      <xdr:nvSpPr>
        <xdr:cNvPr id="90" name="n_4mainValue【道路】&#10;有形固定資産減価償却率">
          <a:extLst>
            <a:ext uri="{FF2B5EF4-FFF2-40B4-BE49-F238E27FC236}">
              <a16:creationId xmlns:a16="http://schemas.microsoft.com/office/drawing/2014/main" id="{BBCB8D92-B3C0-4099-A48A-6CC8F4700453}"/>
            </a:ext>
          </a:extLst>
        </xdr:cNvPr>
        <xdr:cNvSpPr txBox="1"/>
      </xdr:nvSpPr>
      <xdr:spPr>
        <a:xfrm>
          <a:off x="855354" y="58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0B3FB95-D6A6-45FC-A38E-91443DC46186}"/>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52D9F80-6614-4872-BC63-2FA010E412E4}"/>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7A5B504-49D3-4375-8995-F4FF34136F9D}"/>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8A6EF6A-FF48-4E50-97F6-278E7E60C825}"/>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194679B-68DA-4FD7-80F8-2D4B543FEA43}"/>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77B39E6-1966-4502-BFBE-164BE054D5BF}"/>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377129C-CFED-487A-B772-E5DD7367D146}"/>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7377729-D134-47FB-A6FA-6503CCA67FB0}"/>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8035016-8C0E-4BCD-955A-681451947963}"/>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CBAAE83-5CD3-4274-AF85-AF0EE1BB3C7E}"/>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D259B819-5DEB-4A96-AAB2-90408D3A30A0}"/>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58D4E83-E6AF-4FED-8CA6-6A7BCF276D36}"/>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485F720-9B80-4B75-8663-7CDC08592705}"/>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4EAC7FD2-3F1C-441E-88C6-7ADD505C713E}"/>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B25E81F-0109-4A60-96F4-8B6FFC40E45C}"/>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5E31FAB4-28C1-46FE-AF5D-32021C1D95D9}"/>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B50F39B-584E-4CDB-BEDC-D43A2D026C05}"/>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B5DF5E1A-C444-4615-9BB2-FA10AA6294EC}"/>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DE0A118-8B9E-4694-A92D-AC405E8B4779}"/>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ED79945B-6A34-4EE1-A9E1-D4AF35DB1DE7}"/>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9997CB1-9494-4D74-9198-4F6BAD183B3B}"/>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3FB6BCFF-E08D-498E-BAEC-B06A8D0915E2}"/>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6C18706-ED3F-45A2-99D5-94D0B2E9F0BF}"/>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51092</xdr:rowOff>
    </xdr:from>
    <xdr:to>
      <xdr:col>54</xdr:col>
      <xdr:colOff>189865</xdr:colOff>
      <xdr:row>41</xdr:row>
      <xdr:rowOff>154724</xdr:rowOff>
    </xdr:to>
    <xdr:cxnSp macro="">
      <xdr:nvCxnSpPr>
        <xdr:cNvPr id="114" name="直線コネクタ 113">
          <a:extLst>
            <a:ext uri="{FF2B5EF4-FFF2-40B4-BE49-F238E27FC236}">
              <a16:creationId xmlns:a16="http://schemas.microsoft.com/office/drawing/2014/main" id="{AEFFA2E9-D10E-4D36-8800-E2179D6ADA41}"/>
            </a:ext>
          </a:extLst>
        </xdr:cNvPr>
        <xdr:cNvCxnSpPr/>
      </xdr:nvCxnSpPr>
      <xdr:spPr>
        <a:xfrm flipV="1">
          <a:off x="9429115" y="5884202"/>
          <a:ext cx="0" cy="1299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158551</xdr:rowOff>
    </xdr:from>
    <xdr:ext cx="469744" cy="259045"/>
    <xdr:sp macro="" textlink="">
      <xdr:nvSpPr>
        <xdr:cNvPr id="115" name="【道路】&#10;一人当たり延長最小値テキスト">
          <a:extLst>
            <a:ext uri="{FF2B5EF4-FFF2-40B4-BE49-F238E27FC236}">
              <a16:creationId xmlns:a16="http://schemas.microsoft.com/office/drawing/2014/main" id="{9B2D9077-EA28-40D7-8767-E6066EFE637B}"/>
            </a:ext>
          </a:extLst>
        </xdr:cNvPr>
        <xdr:cNvSpPr txBox="1"/>
      </xdr:nvSpPr>
      <xdr:spPr>
        <a:xfrm>
          <a:off x="9467850" y="7189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154724</xdr:rowOff>
    </xdr:from>
    <xdr:to>
      <xdr:col>55</xdr:col>
      <xdr:colOff>88900</xdr:colOff>
      <xdr:row>41</xdr:row>
      <xdr:rowOff>154724</xdr:rowOff>
    </xdr:to>
    <xdr:cxnSp macro="">
      <xdr:nvCxnSpPr>
        <xdr:cNvPr id="116" name="直線コネクタ 115">
          <a:extLst>
            <a:ext uri="{FF2B5EF4-FFF2-40B4-BE49-F238E27FC236}">
              <a16:creationId xmlns:a16="http://schemas.microsoft.com/office/drawing/2014/main" id="{7596043B-FD26-42D4-AC43-48605D8C1D8A}"/>
            </a:ext>
          </a:extLst>
        </xdr:cNvPr>
        <xdr:cNvCxnSpPr/>
      </xdr:nvCxnSpPr>
      <xdr:spPr>
        <a:xfrm>
          <a:off x="9356090" y="718417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169219</xdr:rowOff>
    </xdr:from>
    <xdr:ext cx="534377" cy="259045"/>
    <xdr:sp macro="" textlink="">
      <xdr:nvSpPr>
        <xdr:cNvPr id="117" name="【道路】&#10;一人当たり延長最大値テキスト">
          <a:extLst>
            <a:ext uri="{FF2B5EF4-FFF2-40B4-BE49-F238E27FC236}">
              <a16:creationId xmlns:a16="http://schemas.microsoft.com/office/drawing/2014/main" id="{F7C0AD84-508E-4BC1-A119-C123C2C728FC}"/>
            </a:ext>
          </a:extLst>
        </xdr:cNvPr>
        <xdr:cNvSpPr txBox="1"/>
      </xdr:nvSpPr>
      <xdr:spPr>
        <a:xfrm>
          <a:off x="9467850" y="5659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51092</xdr:rowOff>
    </xdr:from>
    <xdr:to>
      <xdr:col>55</xdr:col>
      <xdr:colOff>88900</xdr:colOff>
      <xdr:row>34</xdr:row>
      <xdr:rowOff>51092</xdr:rowOff>
    </xdr:to>
    <xdr:cxnSp macro="">
      <xdr:nvCxnSpPr>
        <xdr:cNvPr id="118" name="直線コネクタ 117">
          <a:extLst>
            <a:ext uri="{FF2B5EF4-FFF2-40B4-BE49-F238E27FC236}">
              <a16:creationId xmlns:a16="http://schemas.microsoft.com/office/drawing/2014/main" id="{38AE553D-C04A-477D-B09F-B96D5ABEFEC0}"/>
            </a:ext>
          </a:extLst>
        </xdr:cNvPr>
        <xdr:cNvCxnSpPr/>
      </xdr:nvCxnSpPr>
      <xdr:spPr>
        <a:xfrm>
          <a:off x="9356090" y="588420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66756</xdr:rowOff>
    </xdr:from>
    <xdr:ext cx="469744" cy="259045"/>
    <xdr:sp macro="" textlink="">
      <xdr:nvSpPr>
        <xdr:cNvPr id="119" name="【道路】&#10;一人当たり延長平均値テキスト">
          <a:extLst>
            <a:ext uri="{FF2B5EF4-FFF2-40B4-BE49-F238E27FC236}">
              <a16:creationId xmlns:a16="http://schemas.microsoft.com/office/drawing/2014/main" id="{CC3FE525-7CBF-4622-8F49-FC6AC378F71A}"/>
            </a:ext>
          </a:extLst>
        </xdr:cNvPr>
        <xdr:cNvSpPr txBox="1"/>
      </xdr:nvSpPr>
      <xdr:spPr>
        <a:xfrm>
          <a:off x="9467850" y="6751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43879</xdr:rowOff>
    </xdr:from>
    <xdr:to>
      <xdr:col>55</xdr:col>
      <xdr:colOff>50800</xdr:colOff>
      <xdr:row>40</xdr:row>
      <xdr:rowOff>145479</xdr:rowOff>
    </xdr:to>
    <xdr:sp macro="" textlink="">
      <xdr:nvSpPr>
        <xdr:cNvPr id="120" name="フローチャート: 判断 119">
          <a:extLst>
            <a:ext uri="{FF2B5EF4-FFF2-40B4-BE49-F238E27FC236}">
              <a16:creationId xmlns:a16="http://schemas.microsoft.com/office/drawing/2014/main" id="{EA5F013F-B08C-4859-A3A4-17F175CDC764}"/>
            </a:ext>
          </a:extLst>
        </xdr:cNvPr>
        <xdr:cNvSpPr/>
      </xdr:nvSpPr>
      <xdr:spPr>
        <a:xfrm>
          <a:off x="9394190" y="6903784"/>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47422</xdr:rowOff>
    </xdr:from>
    <xdr:to>
      <xdr:col>50</xdr:col>
      <xdr:colOff>165100</xdr:colOff>
      <xdr:row>40</xdr:row>
      <xdr:rowOff>149022</xdr:rowOff>
    </xdr:to>
    <xdr:sp macro="" textlink="">
      <xdr:nvSpPr>
        <xdr:cNvPr id="121" name="フローチャート: 判断 120">
          <a:extLst>
            <a:ext uri="{FF2B5EF4-FFF2-40B4-BE49-F238E27FC236}">
              <a16:creationId xmlns:a16="http://schemas.microsoft.com/office/drawing/2014/main" id="{608EEE89-ED7F-41B5-B43D-3E633927272A}"/>
            </a:ext>
          </a:extLst>
        </xdr:cNvPr>
        <xdr:cNvSpPr/>
      </xdr:nvSpPr>
      <xdr:spPr>
        <a:xfrm>
          <a:off x="8632190" y="690732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50394</xdr:rowOff>
    </xdr:from>
    <xdr:to>
      <xdr:col>46</xdr:col>
      <xdr:colOff>38100</xdr:colOff>
      <xdr:row>40</xdr:row>
      <xdr:rowOff>151994</xdr:rowOff>
    </xdr:to>
    <xdr:sp macro="" textlink="">
      <xdr:nvSpPr>
        <xdr:cNvPr id="122" name="フローチャート: 判断 121">
          <a:extLst>
            <a:ext uri="{FF2B5EF4-FFF2-40B4-BE49-F238E27FC236}">
              <a16:creationId xmlns:a16="http://schemas.microsoft.com/office/drawing/2014/main" id="{98EEBCF5-D40D-4AB0-AC1A-0B9BE611D50F}"/>
            </a:ext>
          </a:extLst>
        </xdr:cNvPr>
        <xdr:cNvSpPr/>
      </xdr:nvSpPr>
      <xdr:spPr>
        <a:xfrm>
          <a:off x="7846060" y="69122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67272</xdr:rowOff>
    </xdr:from>
    <xdr:to>
      <xdr:col>41</xdr:col>
      <xdr:colOff>101600</xdr:colOff>
      <xdr:row>40</xdr:row>
      <xdr:rowOff>168872</xdr:rowOff>
    </xdr:to>
    <xdr:sp macro="" textlink="">
      <xdr:nvSpPr>
        <xdr:cNvPr id="123" name="フローチャート: 判断 122">
          <a:extLst>
            <a:ext uri="{FF2B5EF4-FFF2-40B4-BE49-F238E27FC236}">
              <a16:creationId xmlns:a16="http://schemas.microsoft.com/office/drawing/2014/main" id="{DDA0C936-33E7-4305-8044-E1ECBACE05D0}"/>
            </a:ext>
          </a:extLst>
        </xdr:cNvPr>
        <xdr:cNvSpPr/>
      </xdr:nvSpPr>
      <xdr:spPr>
        <a:xfrm>
          <a:off x="7029450" y="692336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64833</xdr:rowOff>
    </xdr:from>
    <xdr:to>
      <xdr:col>36</xdr:col>
      <xdr:colOff>165100</xdr:colOff>
      <xdr:row>40</xdr:row>
      <xdr:rowOff>166433</xdr:rowOff>
    </xdr:to>
    <xdr:sp macro="" textlink="">
      <xdr:nvSpPr>
        <xdr:cNvPr id="124" name="フローチャート: 判断 123">
          <a:extLst>
            <a:ext uri="{FF2B5EF4-FFF2-40B4-BE49-F238E27FC236}">
              <a16:creationId xmlns:a16="http://schemas.microsoft.com/office/drawing/2014/main" id="{F09C8E3E-089F-4D5A-9A78-27381F74132A}"/>
            </a:ext>
          </a:extLst>
        </xdr:cNvPr>
        <xdr:cNvSpPr/>
      </xdr:nvSpPr>
      <xdr:spPr>
        <a:xfrm>
          <a:off x="6231890" y="692092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A76E019-1186-47CB-8BB2-872B2125DB30}"/>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468F64D-552C-4349-A867-E24674FB8DD8}"/>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E75A6A9-3CE1-4E76-9C01-6C56B0FED15B}"/>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AE9FC9D-2839-4442-8B37-30763ED6D684}"/>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83F261C-9AC4-4443-912F-F7AE341DDC54}"/>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135051</xdr:rowOff>
    </xdr:from>
    <xdr:to>
      <xdr:col>55</xdr:col>
      <xdr:colOff>50800</xdr:colOff>
      <xdr:row>41</xdr:row>
      <xdr:rowOff>65201</xdr:rowOff>
    </xdr:to>
    <xdr:sp macro="" textlink="">
      <xdr:nvSpPr>
        <xdr:cNvPr id="130" name="楕円 129">
          <a:extLst>
            <a:ext uri="{FF2B5EF4-FFF2-40B4-BE49-F238E27FC236}">
              <a16:creationId xmlns:a16="http://schemas.microsoft.com/office/drawing/2014/main" id="{2762505B-91DC-4305-980E-A5465471DF91}"/>
            </a:ext>
          </a:extLst>
        </xdr:cNvPr>
        <xdr:cNvSpPr/>
      </xdr:nvSpPr>
      <xdr:spPr>
        <a:xfrm>
          <a:off x="9394190" y="6989241"/>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113478</xdr:rowOff>
    </xdr:from>
    <xdr:ext cx="469744" cy="259045"/>
    <xdr:sp macro="" textlink="">
      <xdr:nvSpPr>
        <xdr:cNvPr id="131" name="【道路】&#10;一人当たり延長該当値テキスト">
          <a:extLst>
            <a:ext uri="{FF2B5EF4-FFF2-40B4-BE49-F238E27FC236}">
              <a16:creationId xmlns:a16="http://schemas.microsoft.com/office/drawing/2014/main" id="{7748B120-9F75-404D-9D35-17006835DE11}"/>
            </a:ext>
          </a:extLst>
        </xdr:cNvPr>
        <xdr:cNvSpPr txBox="1"/>
      </xdr:nvSpPr>
      <xdr:spPr>
        <a:xfrm>
          <a:off x="9467850" y="6971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136042</xdr:rowOff>
    </xdr:from>
    <xdr:to>
      <xdr:col>50</xdr:col>
      <xdr:colOff>165100</xdr:colOff>
      <xdr:row>41</xdr:row>
      <xdr:rowOff>66192</xdr:rowOff>
    </xdr:to>
    <xdr:sp macro="" textlink="">
      <xdr:nvSpPr>
        <xdr:cNvPr id="132" name="楕円 131">
          <a:extLst>
            <a:ext uri="{FF2B5EF4-FFF2-40B4-BE49-F238E27FC236}">
              <a16:creationId xmlns:a16="http://schemas.microsoft.com/office/drawing/2014/main" id="{B5FF8C89-22FD-459F-9C78-9BF07BB17D7C}"/>
            </a:ext>
          </a:extLst>
        </xdr:cNvPr>
        <xdr:cNvSpPr/>
      </xdr:nvSpPr>
      <xdr:spPr>
        <a:xfrm>
          <a:off x="8632190" y="699023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14401</xdr:rowOff>
    </xdr:from>
    <xdr:to>
      <xdr:col>55</xdr:col>
      <xdr:colOff>0</xdr:colOff>
      <xdr:row>41</xdr:row>
      <xdr:rowOff>15392</xdr:rowOff>
    </xdr:to>
    <xdr:cxnSp macro="">
      <xdr:nvCxnSpPr>
        <xdr:cNvPr id="133" name="直線コネクタ 132">
          <a:extLst>
            <a:ext uri="{FF2B5EF4-FFF2-40B4-BE49-F238E27FC236}">
              <a16:creationId xmlns:a16="http://schemas.microsoft.com/office/drawing/2014/main" id="{08A285B3-F0C4-4EC9-9842-EA6589A068A7}"/>
            </a:ext>
          </a:extLst>
        </xdr:cNvPr>
        <xdr:cNvCxnSpPr/>
      </xdr:nvCxnSpPr>
      <xdr:spPr>
        <a:xfrm flipV="1">
          <a:off x="8686800" y="7047661"/>
          <a:ext cx="74295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144500</xdr:rowOff>
    </xdr:from>
    <xdr:to>
      <xdr:col>46</xdr:col>
      <xdr:colOff>38100</xdr:colOff>
      <xdr:row>41</xdr:row>
      <xdr:rowOff>74650</xdr:rowOff>
    </xdr:to>
    <xdr:sp macro="" textlink="">
      <xdr:nvSpPr>
        <xdr:cNvPr id="134" name="楕円 133">
          <a:extLst>
            <a:ext uri="{FF2B5EF4-FFF2-40B4-BE49-F238E27FC236}">
              <a16:creationId xmlns:a16="http://schemas.microsoft.com/office/drawing/2014/main" id="{454ED301-F643-4CF9-90DD-4A5A64895374}"/>
            </a:ext>
          </a:extLst>
        </xdr:cNvPr>
        <xdr:cNvSpPr/>
      </xdr:nvSpPr>
      <xdr:spPr>
        <a:xfrm>
          <a:off x="7846060" y="700059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15392</xdr:rowOff>
    </xdr:from>
    <xdr:to>
      <xdr:col>50</xdr:col>
      <xdr:colOff>114300</xdr:colOff>
      <xdr:row>41</xdr:row>
      <xdr:rowOff>23850</xdr:rowOff>
    </xdr:to>
    <xdr:cxnSp macro="">
      <xdr:nvCxnSpPr>
        <xdr:cNvPr id="135" name="直線コネクタ 134">
          <a:extLst>
            <a:ext uri="{FF2B5EF4-FFF2-40B4-BE49-F238E27FC236}">
              <a16:creationId xmlns:a16="http://schemas.microsoft.com/office/drawing/2014/main" id="{4F2A165A-5A63-4212-83F4-138A54107DFD}"/>
            </a:ext>
          </a:extLst>
        </xdr:cNvPr>
        <xdr:cNvCxnSpPr/>
      </xdr:nvCxnSpPr>
      <xdr:spPr>
        <a:xfrm flipV="1">
          <a:off x="7889240" y="7048652"/>
          <a:ext cx="79756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156235</xdr:rowOff>
    </xdr:from>
    <xdr:to>
      <xdr:col>41</xdr:col>
      <xdr:colOff>101600</xdr:colOff>
      <xdr:row>41</xdr:row>
      <xdr:rowOff>86385</xdr:rowOff>
    </xdr:to>
    <xdr:sp macro="" textlink="">
      <xdr:nvSpPr>
        <xdr:cNvPr id="136" name="楕円 135">
          <a:extLst>
            <a:ext uri="{FF2B5EF4-FFF2-40B4-BE49-F238E27FC236}">
              <a16:creationId xmlns:a16="http://schemas.microsoft.com/office/drawing/2014/main" id="{5A7A0DAC-B9F4-4D33-9017-B077869F526B}"/>
            </a:ext>
          </a:extLst>
        </xdr:cNvPr>
        <xdr:cNvSpPr/>
      </xdr:nvSpPr>
      <xdr:spPr>
        <a:xfrm>
          <a:off x="7029450" y="701614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23850</xdr:rowOff>
    </xdr:from>
    <xdr:to>
      <xdr:col>45</xdr:col>
      <xdr:colOff>177800</xdr:colOff>
      <xdr:row>41</xdr:row>
      <xdr:rowOff>35585</xdr:rowOff>
    </xdr:to>
    <xdr:cxnSp macro="">
      <xdr:nvCxnSpPr>
        <xdr:cNvPr id="137" name="直線コネクタ 136">
          <a:extLst>
            <a:ext uri="{FF2B5EF4-FFF2-40B4-BE49-F238E27FC236}">
              <a16:creationId xmlns:a16="http://schemas.microsoft.com/office/drawing/2014/main" id="{A77B0B55-D350-4B56-95A2-6D45EA05731A}"/>
            </a:ext>
          </a:extLst>
        </xdr:cNvPr>
        <xdr:cNvCxnSpPr/>
      </xdr:nvCxnSpPr>
      <xdr:spPr>
        <a:xfrm flipV="1">
          <a:off x="7084060" y="7049490"/>
          <a:ext cx="80518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156807</xdr:rowOff>
    </xdr:from>
    <xdr:to>
      <xdr:col>36</xdr:col>
      <xdr:colOff>165100</xdr:colOff>
      <xdr:row>41</xdr:row>
      <xdr:rowOff>86957</xdr:rowOff>
    </xdr:to>
    <xdr:sp macro="" textlink="">
      <xdr:nvSpPr>
        <xdr:cNvPr id="138" name="楕円 137">
          <a:extLst>
            <a:ext uri="{FF2B5EF4-FFF2-40B4-BE49-F238E27FC236}">
              <a16:creationId xmlns:a16="http://schemas.microsoft.com/office/drawing/2014/main" id="{8BF4F577-3A62-426B-8D52-FE839C9A7CC7}"/>
            </a:ext>
          </a:extLst>
        </xdr:cNvPr>
        <xdr:cNvSpPr/>
      </xdr:nvSpPr>
      <xdr:spPr>
        <a:xfrm>
          <a:off x="6231890" y="7016712"/>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35585</xdr:rowOff>
    </xdr:from>
    <xdr:to>
      <xdr:col>41</xdr:col>
      <xdr:colOff>50800</xdr:colOff>
      <xdr:row>41</xdr:row>
      <xdr:rowOff>36157</xdr:rowOff>
    </xdr:to>
    <xdr:cxnSp macro="">
      <xdr:nvCxnSpPr>
        <xdr:cNvPr id="139" name="直線コネクタ 138">
          <a:extLst>
            <a:ext uri="{FF2B5EF4-FFF2-40B4-BE49-F238E27FC236}">
              <a16:creationId xmlns:a16="http://schemas.microsoft.com/office/drawing/2014/main" id="{A7FB3330-FD87-40A5-9FA5-75268D6B867C}"/>
            </a:ext>
          </a:extLst>
        </xdr:cNvPr>
        <xdr:cNvCxnSpPr/>
      </xdr:nvCxnSpPr>
      <xdr:spPr>
        <a:xfrm flipV="1">
          <a:off x="6286500" y="7065035"/>
          <a:ext cx="79756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165549</xdr:rowOff>
    </xdr:from>
    <xdr:ext cx="469744" cy="259045"/>
    <xdr:sp macro="" textlink="">
      <xdr:nvSpPr>
        <xdr:cNvPr id="140" name="n_1aveValue【道路】&#10;一人当たり延長">
          <a:extLst>
            <a:ext uri="{FF2B5EF4-FFF2-40B4-BE49-F238E27FC236}">
              <a16:creationId xmlns:a16="http://schemas.microsoft.com/office/drawing/2014/main" id="{4561EFAA-A6CA-4DDD-9BF1-50F4CB269975}"/>
            </a:ext>
          </a:extLst>
        </xdr:cNvPr>
        <xdr:cNvSpPr txBox="1"/>
      </xdr:nvSpPr>
      <xdr:spPr>
        <a:xfrm>
          <a:off x="8454467" y="6684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168521</xdr:rowOff>
    </xdr:from>
    <xdr:ext cx="469744" cy="259045"/>
    <xdr:sp macro="" textlink="">
      <xdr:nvSpPr>
        <xdr:cNvPr id="141" name="n_2aveValue【道路】&#10;一人当たり延長">
          <a:extLst>
            <a:ext uri="{FF2B5EF4-FFF2-40B4-BE49-F238E27FC236}">
              <a16:creationId xmlns:a16="http://schemas.microsoft.com/office/drawing/2014/main" id="{A4853521-AF81-4F94-A47C-1A9596A44B30}"/>
            </a:ext>
          </a:extLst>
        </xdr:cNvPr>
        <xdr:cNvSpPr txBox="1"/>
      </xdr:nvSpPr>
      <xdr:spPr>
        <a:xfrm>
          <a:off x="7673417" y="6687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13949</xdr:rowOff>
    </xdr:from>
    <xdr:ext cx="469744" cy="259045"/>
    <xdr:sp macro="" textlink="">
      <xdr:nvSpPr>
        <xdr:cNvPr id="142" name="n_3aveValue【道路】&#10;一人当たり延長">
          <a:extLst>
            <a:ext uri="{FF2B5EF4-FFF2-40B4-BE49-F238E27FC236}">
              <a16:creationId xmlns:a16="http://schemas.microsoft.com/office/drawing/2014/main" id="{7933FC82-218F-4D06-B0A6-D626B73DFEF4}"/>
            </a:ext>
          </a:extLst>
        </xdr:cNvPr>
        <xdr:cNvSpPr txBox="1"/>
      </xdr:nvSpPr>
      <xdr:spPr>
        <a:xfrm>
          <a:off x="6866332" y="6704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11510</xdr:rowOff>
    </xdr:from>
    <xdr:ext cx="469744" cy="259045"/>
    <xdr:sp macro="" textlink="">
      <xdr:nvSpPr>
        <xdr:cNvPr id="143" name="n_4aveValue【道路】&#10;一人当たり延長">
          <a:extLst>
            <a:ext uri="{FF2B5EF4-FFF2-40B4-BE49-F238E27FC236}">
              <a16:creationId xmlns:a16="http://schemas.microsoft.com/office/drawing/2014/main" id="{2A47C76B-F2F9-47E8-98A8-93AB2A6C1C9F}"/>
            </a:ext>
          </a:extLst>
        </xdr:cNvPr>
        <xdr:cNvSpPr txBox="1"/>
      </xdr:nvSpPr>
      <xdr:spPr>
        <a:xfrm>
          <a:off x="6068772" y="6701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57319</xdr:rowOff>
    </xdr:from>
    <xdr:ext cx="469744" cy="259045"/>
    <xdr:sp macro="" textlink="">
      <xdr:nvSpPr>
        <xdr:cNvPr id="144" name="n_1mainValue【道路】&#10;一人当たり延長">
          <a:extLst>
            <a:ext uri="{FF2B5EF4-FFF2-40B4-BE49-F238E27FC236}">
              <a16:creationId xmlns:a16="http://schemas.microsoft.com/office/drawing/2014/main" id="{C6598893-D0FF-4A47-AE49-AF9EED504212}"/>
            </a:ext>
          </a:extLst>
        </xdr:cNvPr>
        <xdr:cNvSpPr txBox="1"/>
      </xdr:nvSpPr>
      <xdr:spPr>
        <a:xfrm>
          <a:off x="8454467" y="708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65777</xdr:rowOff>
    </xdr:from>
    <xdr:ext cx="469744" cy="259045"/>
    <xdr:sp macro="" textlink="">
      <xdr:nvSpPr>
        <xdr:cNvPr id="145" name="n_2mainValue【道路】&#10;一人当たり延長">
          <a:extLst>
            <a:ext uri="{FF2B5EF4-FFF2-40B4-BE49-F238E27FC236}">
              <a16:creationId xmlns:a16="http://schemas.microsoft.com/office/drawing/2014/main" id="{83812668-98E6-451F-B72B-57EFEA07291A}"/>
            </a:ext>
          </a:extLst>
        </xdr:cNvPr>
        <xdr:cNvSpPr txBox="1"/>
      </xdr:nvSpPr>
      <xdr:spPr>
        <a:xfrm>
          <a:off x="7673417" y="709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77512</xdr:rowOff>
    </xdr:from>
    <xdr:ext cx="469744" cy="259045"/>
    <xdr:sp macro="" textlink="">
      <xdr:nvSpPr>
        <xdr:cNvPr id="146" name="n_3mainValue【道路】&#10;一人当たり延長">
          <a:extLst>
            <a:ext uri="{FF2B5EF4-FFF2-40B4-BE49-F238E27FC236}">
              <a16:creationId xmlns:a16="http://schemas.microsoft.com/office/drawing/2014/main" id="{8652B532-523D-419F-BDF3-FB688F0B1D11}"/>
            </a:ext>
          </a:extLst>
        </xdr:cNvPr>
        <xdr:cNvSpPr txBox="1"/>
      </xdr:nvSpPr>
      <xdr:spPr>
        <a:xfrm>
          <a:off x="6866332" y="7106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78084</xdr:rowOff>
    </xdr:from>
    <xdr:ext cx="469744" cy="259045"/>
    <xdr:sp macro="" textlink="">
      <xdr:nvSpPr>
        <xdr:cNvPr id="147" name="n_4mainValue【道路】&#10;一人当たり延長">
          <a:extLst>
            <a:ext uri="{FF2B5EF4-FFF2-40B4-BE49-F238E27FC236}">
              <a16:creationId xmlns:a16="http://schemas.microsoft.com/office/drawing/2014/main" id="{330A4FC8-9A17-4E54-9D98-C6A529721DB9}"/>
            </a:ext>
          </a:extLst>
        </xdr:cNvPr>
        <xdr:cNvSpPr txBox="1"/>
      </xdr:nvSpPr>
      <xdr:spPr>
        <a:xfrm>
          <a:off x="6068772" y="7107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4DA72C0-219E-4754-9C1F-6D6831D02A3B}"/>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978A301-B958-43AF-B37A-2C0ABD7B81E9}"/>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9E7DD967-EDEB-4682-BBE7-F33A2EB4A88F}"/>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0E28B47-3C0C-4FAB-9933-2FB554C8D98A}"/>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D68952A-C147-4A4B-A9EA-E29D582BAFEE}"/>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0713543-4154-4004-BC03-8016F123434C}"/>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7C873F1-1CEF-4539-BA24-C14DE94F78B4}"/>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E8198F8-30EA-46CE-947D-FB64C611A3AB}"/>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C927EE9-2BF5-40F1-8BF3-5BB1A10165EA}"/>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A529056A-25AC-43F7-A014-55BFE82FDD33}"/>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A3DC0DF-943A-4212-9E20-1F4081C867F8}"/>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DD70D296-7F7A-4D81-A293-DAB461BCB9F6}"/>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C408D24B-E4B1-43D9-816B-F13512BB834C}"/>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172105B-13A4-450F-AA94-3435A4899123}"/>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EB6B7517-31B1-4758-A3AC-DFC571E728EB}"/>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3441B1FF-688A-409B-BF7D-89ED0BD517C3}"/>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CA003087-9A27-4E56-BB09-61D0C00B0BBE}"/>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D31AB458-7C08-42F6-9841-21903479ED3D}"/>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7498B978-C243-43B2-8647-3909E6C4C3BD}"/>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D8513A4D-C77C-4400-878A-1B95496FB070}"/>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CE60F126-8978-4851-8832-D595BC3D2264}"/>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C75B80B9-3783-46DE-B06D-EE5F9474CA5D}"/>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539630EE-75FD-44E3-9BA6-07B49C196065}"/>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5D06780-DCDC-46C2-99F6-663E81538DBC}"/>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C1482D71-E4EB-47D2-9813-B6F5974E27E1}"/>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31024</xdr:rowOff>
    </xdr:from>
    <xdr:to>
      <xdr:col>24</xdr:col>
      <xdr:colOff>62865</xdr:colOff>
      <xdr:row>64</xdr:row>
      <xdr:rowOff>3266</xdr:rowOff>
    </xdr:to>
    <xdr:cxnSp macro="">
      <xdr:nvCxnSpPr>
        <xdr:cNvPr id="173" name="直線コネクタ 172">
          <a:extLst>
            <a:ext uri="{FF2B5EF4-FFF2-40B4-BE49-F238E27FC236}">
              <a16:creationId xmlns:a16="http://schemas.microsoft.com/office/drawing/2014/main" id="{BA999A37-75BA-4644-8D51-7C4EAB543F49}"/>
            </a:ext>
          </a:extLst>
        </xdr:cNvPr>
        <xdr:cNvCxnSpPr/>
      </xdr:nvCxnSpPr>
      <xdr:spPr>
        <a:xfrm flipV="1">
          <a:off x="4173855" y="9630319"/>
          <a:ext cx="0" cy="1345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7093</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A715CD56-F647-4C51-B4BD-E6F05D751939}"/>
            </a:ext>
          </a:extLst>
        </xdr:cNvPr>
        <xdr:cNvSpPr txBox="1"/>
      </xdr:nvSpPr>
      <xdr:spPr>
        <a:xfrm>
          <a:off x="4212590" y="10981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3266</xdr:rowOff>
    </xdr:from>
    <xdr:to>
      <xdr:col>24</xdr:col>
      <xdr:colOff>152400</xdr:colOff>
      <xdr:row>64</xdr:row>
      <xdr:rowOff>3266</xdr:rowOff>
    </xdr:to>
    <xdr:cxnSp macro="">
      <xdr:nvCxnSpPr>
        <xdr:cNvPr id="175" name="直線コネクタ 174">
          <a:extLst>
            <a:ext uri="{FF2B5EF4-FFF2-40B4-BE49-F238E27FC236}">
              <a16:creationId xmlns:a16="http://schemas.microsoft.com/office/drawing/2014/main" id="{BF1821B8-09FE-4058-83C2-FDE931A1EAEC}"/>
            </a:ext>
          </a:extLst>
        </xdr:cNvPr>
        <xdr:cNvCxnSpPr/>
      </xdr:nvCxnSpPr>
      <xdr:spPr>
        <a:xfrm>
          <a:off x="4112260" y="109760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149151</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B49357CF-DC44-489C-8FFB-03AD5B99D5D9}"/>
            </a:ext>
          </a:extLst>
        </xdr:cNvPr>
        <xdr:cNvSpPr txBox="1"/>
      </xdr:nvSpPr>
      <xdr:spPr>
        <a:xfrm>
          <a:off x="4212590" y="940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31024</xdr:rowOff>
    </xdr:from>
    <xdr:to>
      <xdr:col>24</xdr:col>
      <xdr:colOff>152400</xdr:colOff>
      <xdr:row>56</xdr:row>
      <xdr:rowOff>31024</xdr:rowOff>
    </xdr:to>
    <xdr:cxnSp macro="">
      <xdr:nvCxnSpPr>
        <xdr:cNvPr id="177" name="直線コネクタ 176">
          <a:extLst>
            <a:ext uri="{FF2B5EF4-FFF2-40B4-BE49-F238E27FC236}">
              <a16:creationId xmlns:a16="http://schemas.microsoft.com/office/drawing/2014/main" id="{31821BD9-EBA0-4981-8580-C8D056A82DE0}"/>
            </a:ext>
          </a:extLst>
        </xdr:cNvPr>
        <xdr:cNvCxnSpPr/>
      </xdr:nvCxnSpPr>
      <xdr:spPr>
        <a:xfrm>
          <a:off x="4112260" y="96303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8000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22121686-BEEE-4743-A48E-719DDD869711}"/>
            </a:ext>
          </a:extLst>
        </xdr:cNvPr>
        <xdr:cNvSpPr txBox="1"/>
      </xdr:nvSpPr>
      <xdr:spPr>
        <a:xfrm>
          <a:off x="4212590" y="10296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156573</xdr:rowOff>
    </xdr:from>
    <xdr:to>
      <xdr:col>24</xdr:col>
      <xdr:colOff>114300</xdr:colOff>
      <xdr:row>61</xdr:row>
      <xdr:rowOff>86723</xdr:rowOff>
    </xdr:to>
    <xdr:sp macro="" textlink="">
      <xdr:nvSpPr>
        <xdr:cNvPr id="179" name="フローチャート: 判断 178">
          <a:extLst>
            <a:ext uri="{FF2B5EF4-FFF2-40B4-BE49-F238E27FC236}">
              <a16:creationId xmlns:a16="http://schemas.microsoft.com/office/drawing/2014/main" id="{536FF6C0-88FD-4E15-BD0D-BDE6E3C03B37}"/>
            </a:ext>
          </a:extLst>
        </xdr:cNvPr>
        <xdr:cNvSpPr/>
      </xdr:nvSpPr>
      <xdr:spPr>
        <a:xfrm>
          <a:off x="4131310" y="1044547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138612</xdr:rowOff>
    </xdr:from>
    <xdr:to>
      <xdr:col>20</xdr:col>
      <xdr:colOff>38100</xdr:colOff>
      <xdr:row>61</xdr:row>
      <xdr:rowOff>68762</xdr:rowOff>
    </xdr:to>
    <xdr:sp macro="" textlink="">
      <xdr:nvSpPr>
        <xdr:cNvPr id="180" name="フローチャート: 判断 179">
          <a:extLst>
            <a:ext uri="{FF2B5EF4-FFF2-40B4-BE49-F238E27FC236}">
              <a16:creationId xmlns:a16="http://schemas.microsoft.com/office/drawing/2014/main" id="{08040727-9E38-4F28-822A-694442489B64}"/>
            </a:ext>
          </a:extLst>
        </xdr:cNvPr>
        <xdr:cNvSpPr/>
      </xdr:nvSpPr>
      <xdr:spPr>
        <a:xfrm>
          <a:off x="3388360" y="1042180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127181</xdr:rowOff>
    </xdr:from>
    <xdr:to>
      <xdr:col>15</xdr:col>
      <xdr:colOff>101600</xdr:colOff>
      <xdr:row>61</xdr:row>
      <xdr:rowOff>57331</xdr:rowOff>
    </xdr:to>
    <xdr:sp macro="" textlink="">
      <xdr:nvSpPr>
        <xdr:cNvPr id="181" name="フローチャート: 判断 180">
          <a:extLst>
            <a:ext uri="{FF2B5EF4-FFF2-40B4-BE49-F238E27FC236}">
              <a16:creationId xmlns:a16="http://schemas.microsoft.com/office/drawing/2014/main" id="{FC309F14-C762-45DB-B71F-9024A70ACC7C}"/>
            </a:ext>
          </a:extLst>
        </xdr:cNvPr>
        <xdr:cNvSpPr/>
      </xdr:nvSpPr>
      <xdr:spPr>
        <a:xfrm>
          <a:off x="2571750" y="1041799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105954</xdr:rowOff>
    </xdr:from>
    <xdr:to>
      <xdr:col>10</xdr:col>
      <xdr:colOff>165100</xdr:colOff>
      <xdr:row>61</xdr:row>
      <xdr:rowOff>36104</xdr:rowOff>
    </xdr:to>
    <xdr:sp macro="" textlink="">
      <xdr:nvSpPr>
        <xdr:cNvPr id="182" name="フローチャート: 判断 181">
          <a:extLst>
            <a:ext uri="{FF2B5EF4-FFF2-40B4-BE49-F238E27FC236}">
              <a16:creationId xmlns:a16="http://schemas.microsoft.com/office/drawing/2014/main" id="{2F7B2650-BBA3-4838-9762-7E1A9CA8EF6D}"/>
            </a:ext>
          </a:extLst>
        </xdr:cNvPr>
        <xdr:cNvSpPr/>
      </xdr:nvSpPr>
      <xdr:spPr>
        <a:xfrm>
          <a:off x="1774190" y="1039104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83094</xdr:rowOff>
    </xdr:from>
    <xdr:to>
      <xdr:col>6</xdr:col>
      <xdr:colOff>38100</xdr:colOff>
      <xdr:row>61</xdr:row>
      <xdr:rowOff>13244</xdr:rowOff>
    </xdr:to>
    <xdr:sp macro="" textlink="">
      <xdr:nvSpPr>
        <xdr:cNvPr id="183" name="フローチャート: 判断 182">
          <a:extLst>
            <a:ext uri="{FF2B5EF4-FFF2-40B4-BE49-F238E27FC236}">
              <a16:creationId xmlns:a16="http://schemas.microsoft.com/office/drawing/2014/main" id="{EA6F77E8-76AB-436E-AFE6-D6C4190DFE22}"/>
            </a:ext>
          </a:extLst>
        </xdr:cNvPr>
        <xdr:cNvSpPr/>
      </xdr:nvSpPr>
      <xdr:spPr>
        <a:xfrm>
          <a:off x="988060" y="1037199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8B1251A-127B-41F5-B4FD-9DD16079AA3F}"/>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92C43C3-7395-4E90-AB66-C7B9F2592395}"/>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FA6ED38-8AB6-48AC-8F7A-7B89B712558E}"/>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7F049E3-F289-4FDF-8504-EB60F1765F6B}"/>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D685469-6DE7-4EC2-98BE-4963222D4D64}"/>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60234</xdr:rowOff>
    </xdr:from>
    <xdr:to>
      <xdr:col>24</xdr:col>
      <xdr:colOff>114300</xdr:colOff>
      <xdr:row>61</xdr:row>
      <xdr:rowOff>161834</xdr:rowOff>
    </xdr:to>
    <xdr:sp macro="" textlink="">
      <xdr:nvSpPr>
        <xdr:cNvPr id="189" name="楕円 188">
          <a:extLst>
            <a:ext uri="{FF2B5EF4-FFF2-40B4-BE49-F238E27FC236}">
              <a16:creationId xmlns:a16="http://schemas.microsoft.com/office/drawing/2014/main" id="{F76242ED-78B8-4839-905F-1E05894CBF70}"/>
            </a:ext>
          </a:extLst>
        </xdr:cNvPr>
        <xdr:cNvSpPr/>
      </xdr:nvSpPr>
      <xdr:spPr>
        <a:xfrm>
          <a:off x="4131310" y="1051487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38661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6CEFBC2C-D838-4C1D-A4EE-EE2BAA2B672F}"/>
            </a:ext>
          </a:extLst>
        </xdr:cNvPr>
        <xdr:cNvSpPr txBox="1"/>
      </xdr:nvSpPr>
      <xdr:spPr>
        <a:xfrm>
          <a:off x="4212590" y="1049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21046</xdr:rowOff>
    </xdr:from>
    <xdr:to>
      <xdr:col>20</xdr:col>
      <xdr:colOff>38100</xdr:colOff>
      <xdr:row>61</xdr:row>
      <xdr:rowOff>122646</xdr:rowOff>
    </xdr:to>
    <xdr:sp macro="" textlink="">
      <xdr:nvSpPr>
        <xdr:cNvPr id="191" name="楕円 190">
          <a:extLst>
            <a:ext uri="{FF2B5EF4-FFF2-40B4-BE49-F238E27FC236}">
              <a16:creationId xmlns:a16="http://schemas.microsoft.com/office/drawing/2014/main" id="{3516DF08-BA88-4075-B210-919738251C77}"/>
            </a:ext>
          </a:extLst>
        </xdr:cNvPr>
        <xdr:cNvSpPr/>
      </xdr:nvSpPr>
      <xdr:spPr>
        <a:xfrm>
          <a:off x="3388360" y="1047568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71846</xdr:rowOff>
    </xdr:from>
    <xdr:to>
      <xdr:col>24</xdr:col>
      <xdr:colOff>63500</xdr:colOff>
      <xdr:row>61</xdr:row>
      <xdr:rowOff>111034</xdr:rowOff>
    </xdr:to>
    <xdr:cxnSp macro="">
      <xdr:nvCxnSpPr>
        <xdr:cNvPr id="192" name="直線コネクタ 191">
          <a:extLst>
            <a:ext uri="{FF2B5EF4-FFF2-40B4-BE49-F238E27FC236}">
              <a16:creationId xmlns:a16="http://schemas.microsoft.com/office/drawing/2014/main" id="{5288224F-E424-4A1D-BDCD-F5F3B996D41E}"/>
            </a:ext>
          </a:extLst>
        </xdr:cNvPr>
        <xdr:cNvCxnSpPr/>
      </xdr:nvCxnSpPr>
      <xdr:spPr>
        <a:xfrm>
          <a:off x="3431540" y="10528391"/>
          <a:ext cx="742950" cy="4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164737</xdr:rowOff>
    </xdr:from>
    <xdr:to>
      <xdr:col>15</xdr:col>
      <xdr:colOff>101600</xdr:colOff>
      <xdr:row>61</xdr:row>
      <xdr:rowOff>94887</xdr:rowOff>
    </xdr:to>
    <xdr:sp macro="" textlink="">
      <xdr:nvSpPr>
        <xdr:cNvPr id="193" name="楕円 192">
          <a:extLst>
            <a:ext uri="{FF2B5EF4-FFF2-40B4-BE49-F238E27FC236}">
              <a16:creationId xmlns:a16="http://schemas.microsoft.com/office/drawing/2014/main" id="{58E6EB1C-9883-4130-BB69-12F72E3603FA}"/>
            </a:ext>
          </a:extLst>
        </xdr:cNvPr>
        <xdr:cNvSpPr/>
      </xdr:nvSpPr>
      <xdr:spPr>
        <a:xfrm>
          <a:off x="2571750" y="104555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44087</xdr:rowOff>
    </xdr:from>
    <xdr:to>
      <xdr:col>19</xdr:col>
      <xdr:colOff>177800</xdr:colOff>
      <xdr:row>61</xdr:row>
      <xdr:rowOff>71846</xdr:rowOff>
    </xdr:to>
    <xdr:cxnSp macro="">
      <xdr:nvCxnSpPr>
        <xdr:cNvPr id="194" name="直線コネクタ 193">
          <a:extLst>
            <a:ext uri="{FF2B5EF4-FFF2-40B4-BE49-F238E27FC236}">
              <a16:creationId xmlns:a16="http://schemas.microsoft.com/office/drawing/2014/main" id="{ACE5B4F5-CF5E-472B-9416-866BF01C0965}"/>
            </a:ext>
          </a:extLst>
        </xdr:cNvPr>
        <xdr:cNvCxnSpPr/>
      </xdr:nvCxnSpPr>
      <xdr:spPr>
        <a:xfrm>
          <a:off x="2626360" y="10504442"/>
          <a:ext cx="805180" cy="2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130447</xdr:rowOff>
    </xdr:from>
    <xdr:to>
      <xdr:col>10</xdr:col>
      <xdr:colOff>165100</xdr:colOff>
      <xdr:row>61</xdr:row>
      <xdr:rowOff>60597</xdr:rowOff>
    </xdr:to>
    <xdr:sp macro="" textlink="">
      <xdr:nvSpPr>
        <xdr:cNvPr id="195" name="楕円 194">
          <a:extLst>
            <a:ext uri="{FF2B5EF4-FFF2-40B4-BE49-F238E27FC236}">
              <a16:creationId xmlns:a16="http://schemas.microsoft.com/office/drawing/2014/main" id="{69145167-DD05-4A74-B29C-0A1C44B4A4FC}"/>
            </a:ext>
          </a:extLst>
        </xdr:cNvPr>
        <xdr:cNvSpPr/>
      </xdr:nvSpPr>
      <xdr:spPr>
        <a:xfrm>
          <a:off x="1774190" y="10421257"/>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9797</xdr:rowOff>
    </xdr:from>
    <xdr:to>
      <xdr:col>15</xdr:col>
      <xdr:colOff>50800</xdr:colOff>
      <xdr:row>61</xdr:row>
      <xdr:rowOff>44087</xdr:rowOff>
    </xdr:to>
    <xdr:cxnSp macro="">
      <xdr:nvCxnSpPr>
        <xdr:cNvPr id="196" name="直線コネクタ 195">
          <a:extLst>
            <a:ext uri="{FF2B5EF4-FFF2-40B4-BE49-F238E27FC236}">
              <a16:creationId xmlns:a16="http://schemas.microsoft.com/office/drawing/2014/main" id="{F183F059-3E14-4043-B4EC-9D01318A90FD}"/>
            </a:ext>
          </a:extLst>
        </xdr:cNvPr>
        <xdr:cNvCxnSpPr/>
      </xdr:nvCxnSpPr>
      <xdr:spPr>
        <a:xfrm>
          <a:off x="1828800" y="10470152"/>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110853</xdr:rowOff>
    </xdr:from>
    <xdr:to>
      <xdr:col>6</xdr:col>
      <xdr:colOff>38100</xdr:colOff>
      <xdr:row>61</xdr:row>
      <xdr:rowOff>41003</xdr:rowOff>
    </xdr:to>
    <xdr:sp macro="" textlink="">
      <xdr:nvSpPr>
        <xdr:cNvPr id="197" name="楕円 196">
          <a:extLst>
            <a:ext uri="{FF2B5EF4-FFF2-40B4-BE49-F238E27FC236}">
              <a16:creationId xmlns:a16="http://schemas.microsoft.com/office/drawing/2014/main" id="{75C28E04-E47A-4B94-8C72-93E352435357}"/>
            </a:ext>
          </a:extLst>
        </xdr:cNvPr>
        <xdr:cNvSpPr/>
      </xdr:nvSpPr>
      <xdr:spPr>
        <a:xfrm>
          <a:off x="988060" y="103978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161653</xdr:rowOff>
    </xdr:from>
    <xdr:to>
      <xdr:col>10</xdr:col>
      <xdr:colOff>114300</xdr:colOff>
      <xdr:row>61</xdr:row>
      <xdr:rowOff>9797</xdr:rowOff>
    </xdr:to>
    <xdr:cxnSp macro="">
      <xdr:nvCxnSpPr>
        <xdr:cNvPr id="198" name="直線コネクタ 197">
          <a:extLst>
            <a:ext uri="{FF2B5EF4-FFF2-40B4-BE49-F238E27FC236}">
              <a16:creationId xmlns:a16="http://schemas.microsoft.com/office/drawing/2014/main" id="{5E6DEA5B-A7E5-4694-B106-DB6E00F43EFB}"/>
            </a:ext>
          </a:extLst>
        </xdr:cNvPr>
        <xdr:cNvCxnSpPr/>
      </xdr:nvCxnSpPr>
      <xdr:spPr>
        <a:xfrm>
          <a:off x="1031240" y="10450558"/>
          <a:ext cx="79756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85289</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1F6AFF38-CF3C-4276-9D2A-83F0E532FEB0}"/>
            </a:ext>
          </a:extLst>
        </xdr:cNvPr>
        <xdr:cNvSpPr txBox="1"/>
      </xdr:nvSpPr>
      <xdr:spPr>
        <a:xfrm>
          <a:off x="3239144" y="10202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73858</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A39FC6B0-D7DD-43A5-92FA-79A8982D0B6F}"/>
            </a:ext>
          </a:extLst>
        </xdr:cNvPr>
        <xdr:cNvSpPr txBox="1"/>
      </xdr:nvSpPr>
      <xdr:spPr>
        <a:xfrm>
          <a:off x="24390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52631</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2A27D2-B962-4326-9071-287031681E96}"/>
            </a:ext>
          </a:extLst>
        </xdr:cNvPr>
        <xdr:cNvSpPr txBox="1"/>
      </xdr:nvSpPr>
      <xdr:spPr>
        <a:xfrm>
          <a:off x="1641484" y="1017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29771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EABD2112-0D3C-40AB-B88F-049EB592D031}"/>
            </a:ext>
          </a:extLst>
        </xdr:cNvPr>
        <xdr:cNvSpPr txBox="1"/>
      </xdr:nvSpPr>
      <xdr:spPr>
        <a:xfrm>
          <a:off x="855354" y="10143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113773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D5E30CFD-2FB3-413C-97C5-D5B30977E199}"/>
            </a:ext>
          </a:extLst>
        </xdr:cNvPr>
        <xdr:cNvSpPr txBox="1"/>
      </xdr:nvSpPr>
      <xdr:spPr>
        <a:xfrm>
          <a:off x="32391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86014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FA1E1A23-5D0B-4E72-96B2-702D77754F05}"/>
            </a:ext>
          </a:extLst>
        </xdr:cNvPr>
        <xdr:cNvSpPr txBox="1"/>
      </xdr:nvSpPr>
      <xdr:spPr>
        <a:xfrm>
          <a:off x="2439044" y="1054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51724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8EA0EF0C-F98C-48C6-8B35-342AB8C9244C}"/>
            </a:ext>
          </a:extLst>
        </xdr:cNvPr>
        <xdr:cNvSpPr txBox="1"/>
      </xdr:nvSpPr>
      <xdr:spPr>
        <a:xfrm>
          <a:off x="1641484" y="10513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CDAA647F-A137-4215-AB79-E6BC684CA3EF}"/>
            </a:ext>
          </a:extLst>
        </xdr:cNvPr>
        <xdr:cNvSpPr txBox="1"/>
      </xdr:nvSpPr>
      <xdr:spPr>
        <a:xfrm>
          <a:off x="855354" y="10488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14E2D51-0428-4720-9AD7-AD078C2E573D}"/>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B5B38870-81CE-4472-AE2E-8939B29642DF}"/>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02AD76D-4F89-469A-9922-F9AA7DA9354A}"/>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8A02D0D-4507-4342-B6D8-171E4FEEE73E}"/>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B9FE3F4-CAA0-44FE-BD4B-993559DB9888}"/>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71C438F-A560-4F9C-95D6-7016DB67B51C}"/>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A9A75D3-5846-4042-B030-CFE8F9414366}"/>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3F64B73-10BD-41C5-ABE4-E3E8A6D11C12}"/>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5404FB02-D2B4-4912-8FCD-57F08D7C15C0}"/>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808A74C7-B2A4-4FA6-BA52-0BC1979D3127}"/>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C25F0A9-99BF-4C6A-9306-E7E3E837A23A}"/>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5105C4CE-4B65-4C2C-9E10-0CD262F3A35D}"/>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F84A4C2F-9273-4B67-8E85-CA2EFFF4467D}"/>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8BB93A5B-0205-4B73-87B2-5CC51C077721}"/>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11EF870F-0911-4EC6-9391-C4F443EB9076}"/>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A64431C4-D85A-49D7-918C-8542F2F4B6CC}"/>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231BE205-0569-4C30-BFDB-C2B443CF8A68}"/>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A16A2C2F-F5A9-48A1-AB5B-27821CA9E114}"/>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D8EB1E2-FB3D-4FC9-B084-B6EEAA8B1416}"/>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F190A70-E086-468D-83A0-83F6A1E024EF}"/>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CCD6C25E-B008-4CE1-B49C-8815ED50DFAC}"/>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A8CA9EF-7D1B-4AFF-AAAF-7C66C3181159}"/>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55063659-5830-4B3C-AB59-17C46D1DBC96}"/>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170462</xdr:rowOff>
    </xdr:from>
    <xdr:to>
      <xdr:col>54</xdr:col>
      <xdr:colOff>189865</xdr:colOff>
      <xdr:row>64</xdr:row>
      <xdr:rowOff>72098</xdr:rowOff>
    </xdr:to>
    <xdr:cxnSp macro="">
      <xdr:nvCxnSpPr>
        <xdr:cNvPr id="230" name="直線コネクタ 229">
          <a:extLst>
            <a:ext uri="{FF2B5EF4-FFF2-40B4-BE49-F238E27FC236}">
              <a16:creationId xmlns:a16="http://schemas.microsoft.com/office/drawing/2014/main" id="{401102B5-9DE5-4E9C-B397-23D649BC17FE}"/>
            </a:ext>
          </a:extLst>
        </xdr:cNvPr>
        <xdr:cNvCxnSpPr/>
      </xdr:nvCxnSpPr>
      <xdr:spPr>
        <a:xfrm flipV="1">
          <a:off x="9429115" y="9604022"/>
          <a:ext cx="0" cy="1438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75925</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7702D8E-76E3-4D2C-BB5E-A1944BBE3F46}"/>
            </a:ext>
          </a:extLst>
        </xdr:cNvPr>
        <xdr:cNvSpPr txBox="1"/>
      </xdr:nvSpPr>
      <xdr:spPr>
        <a:xfrm>
          <a:off x="9467850" y="1104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72098</xdr:rowOff>
    </xdr:from>
    <xdr:to>
      <xdr:col>55</xdr:col>
      <xdr:colOff>88900</xdr:colOff>
      <xdr:row>64</xdr:row>
      <xdr:rowOff>72098</xdr:rowOff>
    </xdr:to>
    <xdr:cxnSp macro="">
      <xdr:nvCxnSpPr>
        <xdr:cNvPr id="232" name="直線コネクタ 231">
          <a:extLst>
            <a:ext uri="{FF2B5EF4-FFF2-40B4-BE49-F238E27FC236}">
              <a16:creationId xmlns:a16="http://schemas.microsoft.com/office/drawing/2014/main" id="{83E8B571-E709-4D8A-9441-7ADB4D5D1F86}"/>
            </a:ext>
          </a:extLst>
        </xdr:cNvPr>
        <xdr:cNvCxnSpPr/>
      </xdr:nvCxnSpPr>
      <xdr:spPr>
        <a:xfrm>
          <a:off x="9356090" y="1104299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117139</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F4510101-53EF-487A-8996-C702A8EE6773}"/>
            </a:ext>
          </a:extLst>
        </xdr:cNvPr>
        <xdr:cNvSpPr txBox="1"/>
      </xdr:nvSpPr>
      <xdr:spPr>
        <a:xfrm>
          <a:off x="9467850" y="937543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170462</xdr:rowOff>
    </xdr:from>
    <xdr:to>
      <xdr:col>55</xdr:col>
      <xdr:colOff>88900</xdr:colOff>
      <xdr:row>55</xdr:row>
      <xdr:rowOff>170462</xdr:rowOff>
    </xdr:to>
    <xdr:cxnSp macro="">
      <xdr:nvCxnSpPr>
        <xdr:cNvPr id="234" name="直線コネクタ 233">
          <a:extLst>
            <a:ext uri="{FF2B5EF4-FFF2-40B4-BE49-F238E27FC236}">
              <a16:creationId xmlns:a16="http://schemas.microsoft.com/office/drawing/2014/main" id="{C4C5B84B-0E94-45E0-A400-9B24556E0D88}"/>
            </a:ext>
          </a:extLst>
        </xdr:cNvPr>
        <xdr:cNvCxnSpPr/>
      </xdr:nvCxnSpPr>
      <xdr:spPr>
        <a:xfrm>
          <a:off x="9356090" y="960402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36737</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CFDC818A-9DF0-4C41-B673-32212F1BBA8F}"/>
            </a:ext>
          </a:extLst>
        </xdr:cNvPr>
        <xdr:cNvSpPr txBox="1"/>
      </xdr:nvSpPr>
      <xdr:spPr>
        <a:xfrm>
          <a:off x="9467850" y="108380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58310</xdr:rowOff>
    </xdr:from>
    <xdr:to>
      <xdr:col>55</xdr:col>
      <xdr:colOff>50800</xdr:colOff>
      <xdr:row>63</xdr:row>
      <xdr:rowOff>159910</xdr:rowOff>
    </xdr:to>
    <xdr:sp macro="" textlink="">
      <xdr:nvSpPr>
        <xdr:cNvPr id="236" name="フローチャート: 判断 235">
          <a:extLst>
            <a:ext uri="{FF2B5EF4-FFF2-40B4-BE49-F238E27FC236}">
              <a16:creationId xmlns:a16="http://schemas.microsoft.com/office/drawing/2014/main" id="{7F0DEB0F-D79A-4D60-9F46-2C1172C4D78B}"/>
            </a:ext>
          </a:extLst>
        </xdr:cNvPr>
        <xdr:cNvSpPr/>
      </xdr:nvSpPr>
      <xdr:spPr>
        <a:xfrm>
          <a:off x="9394190" y="10855850"/>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62247</xdr:rowOff>
    </xdr:from>
    <xdr:to>
      <xdr:col>50</xdr:col>
      <xdr:colOff>165100</xdr:colOff>
      <xdr:row>63</xdr:row>
      <xdr:rowOff>163847</xdr:rowOff>
    </xdr:to>
    <xdr:sp macro="" textlink="">
      <xdr:nvSpPr>
        <xdr:cNvPr id="237" name="フローチャート: 判断 236">
          <a:extLst>
            <a:ext uri="{FF2B5EF4-FFF2-40B4-BE49-F238E27FC236}">
              <a16:creationId xmlns:a16="http://schemas.microsoft.com/office/drawing/2014/main" id="{739B0916-BDF2-4FD1-A5D3-ED43BE38A815}"/>
            </a:ext>
          </a:extLst>
        </xdr:cNvPr>
        <xdr:cNvSpPr/>
      </xdr:nvSpPr>
      <xdr:spPr>
        <a:xfrm>
          <a:off x="8632190" y="10859787"/>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62181</xdr:rowOff>
    </xdr:from>
    <xdr:to>
      <xdr:col>46</xdr:col>
      <xdr:colOff>38100</xdr:colOff>
      <xdr:row>63</xdr:row>
      <xdr:rowOff>163781</xdr:rowOff>
    </xdr:to>
    <xdr:sp macro="" textlink="">
      <xdr:nvSpPr>
        <xdr:cNvPr id="238" name="フローチャート: 判断 237">
          <a:extLst>
            <a:ext uri="{FF2B5EF4-FFF2-40B4-BE49-F238E27FC236}">
              <a16:creationId xmlns:a16="http://schemas.microsoft.com/office/drawing/2014/main" id="{C6F5DC70-F5D3-4C10-AEE0-76A9AFD7F17E}"/>
            </a:ext>
          </a:extLst>
        </xdr:cNvPr>
        <xdr:cNvSpPr/>
      </xdr:nvSpPr>
      <xdr:spPr>
        <a:xfrm>
          <a:off x="7846060" y="1085972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58793</xdr:rowOff>
    </xdr:from>
    <xdr:to>
      <xdr:col>41</xdr:col>
      <xdr:colOff>101600</xdr:colOff>
      <xdr:row>63</xdr:row>
      <xdr:rowOff>160393</xdr:rowOff>
    </xdr:to>
    <xdr:sp macro="" textlink="">
      <xdr:nvSpPr>
        <xdr:cNvPr id="239" name="フローチャート: 判断 238">
          <a:extLst>
            <a:ext uri="{FF2B5EF4-FFF2-40B4-BE49-F238E27FC236}">
              <a16:creationId xmlns:a16="http://schemas.microsoft.com/office/drawing/2014/main" id="{516C08FC-C477-40B7-9C71-56513AC9165A}"/>
            </a:ext>
          </a:extLst>
        </xdr:cNvPr>
        <xdr:cNvSpPr/>
      </xdr:nvSpPr>
      <xdr:spPr>
        <a:xfrm>
          <a:off x="7029450" y="1085633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61275</xdr:rowOff>
    </xdr:from>
    <xdr:to>
      <xdr:col>36</xdr:col>
      <xdr:colOff>165100</xdr:colOff>
      <xdr:row>63</xdr:row>
      <xdr:rowOff>162875</xdr:rowOff>
    </xdr:to>
    <xdr:sp macro="" textlink="">
      <xdr:nvSpPr>
        <xdr:cNvPr id="240" name="フローチャート: 判断 239">
          <a:extLst>
            <a:ext uri="{FF2B5EF4-FFF2-40B4-BE49-F238E27FC236}">
              <a16:creationId xmlns:a16="http://schemas.microsoft.com/office/drawing/2014/main" id="{E854FED3-E8AE-4376-AAF6-E0EF4C0D1FB9}"/>
            </a:ext>
          </a:extLst>
        </xdr:cNvPr>
        <xdr:cNvSpPr/>
      </xdr:nvSpPr>
      <xdr:spPr>
        <a:xfrm>
          <a:off x="6231890" y="1085881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ECFD454-D1E4-4C1B-A93E-A10C3BF1139E}"/>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46B0D3E-C7F5-4573-80AA-3979F5B82B5B}"/>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9B92EC0-FCEA-4657-AFED-A27FD3FCA97B}"/>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B257D2A-0ABF-4960-9BF5-8DC38008DB27}"/>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B7D7B6A-D697-4F2C-9E22-20FAA186D817}"/>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46599</xdr:rowOff>
    </xdr:from>
    <xdr:to>
      <xdr:col>55</xdr:col>
      <xdr:colOff>50800</xdr:colOff>
      <xdr:row>63</xdr:row>
      <xdr:rowOff>148199</xdr:rowOff>
    </xdr:to>
    <xdr:sp macro="" textlink="">
      <xdr:nvSpPr>
        <xdr:cNvPr id="246" name="楕円 245">
          <a:extLst>
            <a:ext uri="{FF2B5EF4-FFF2-40B4-BE49-F238E27FC236}">
              <a16:creationId xmlns:a16="http://schemas.microsoft.com/office/drawing/2014/main" id="{257AF66C-2DC7-4C9A-A9E0-F130BC95FF05}"/>
            </a:ext>
          </a:extLst>
        </xdr:cNvPr>
        <xdr:cNvSpPr/>
      </xdr:nvSpPr>
      <xdr:spPr>
        <a:xfrm>
          <a:off x="9394190" y="10849854"/>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69476</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F8C0CDDF-48C3-47CB-880A-438C4768C07A}"/>
            </a:ext>
          </a:extLst>
        </xdr:cNvPr>
        <xdr:cNvSpPr txBox="1"/>
      </xdr:nvSpPr>
      <xdr:spPr>
        <a:xfrm>
          <a:off x="9467850" y="10697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46362</xdr:rowOff>
    </xdr:from>
    <xdr:to>
      <xdr:col>50</xdr:col>
      <xdr:colOff>165100</xdr:colOff>
      <xdr:row>63</xdr:row>
      <xdr:rowOff>147962</xdr:rowOff>
    </xdr:to>
    <xdr:sp macro="" textlink="">
      <xdr:nvSpPr>
        <xdr:cNvPr id="248" name="楕円 247">
          <a:extLst>
            <a:ext uri="{FF2B5EF4-FFF2-40B4-BE49-F238E27FC236}">
              <a16:creationId xmlns:a16="http://schemas.microsoft.com/office/drawing/2014/main" id="{551CAB70-E085-4A63-9DCA-E04CCC7672FE}"/>
            </a:ext>
          </a:extLst>
        </xdr:cNvPr>
        <xdr:cNvSpPr/>
      </xdr:nvSpPr>
      <xdr:spPr>
        <a:xfrm>
          <a:off x="8632190" y="1084961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97162</xdr:rowOff>
    </xdr:from>
    <xdr:to>
      <xdr:col>55</xdr:col>
      <xdr:colOff>0</xdr:colOff>
      <xdr:row>63</xdr:row>
      <xdr:rowOff>97399</xdr:rowOff>
    </xdr:to>
    <xdr:cxnSp macro="">
      <xdr:nvCxnSpPr>
        <xdr:cNvPr id="249" name="直線コネクタ 248">
          <a:extLst>
            <a:ext uri="{FF2B5EF4-FFF2-40B4-BE49-F238E27FC236}">
              <a16:creationId xmlns:a16="http://schemas.microsoft.com/office/drawing/2014/main" id="{FE1BC3F8-981A-4872-8F74-3622724A7DCC}"/>
            </a:ext>
          </a:extLst>
        </xdr:cNvPr>
        <xdr:cNvCxnSpPr/>
      </xdr:nvCxnSpPr>
      <xdr:spPr>
        <a:xfrm>
          <a:off x="8686800" y="10894702"/>
          <a:ext cx="742950" cy="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46893</xdr:rowOff>
    </xdr:from>
    <xdr:to>
      <xdr:col>46</xdr:col>
      <xdr:colOff>38100</xdr:colOff>
      <xdr:row>63</xdr:row>
      <xdr:rowOff>148493</xdr:rowOff>
    </xdr:to>
    <xdr:sp macro="" textlink="">
      <xdr:nvSpPr>
        <xdr:cNvPr id="250" name="楕円 249">
          <a:extLst>
            <a:ext uri="{FF2B5EF4-FFF2-40B4-BE49-F238E27FC236}">
              <a16:creationId xmlns:a16="http://schemas.microsoft.com/office/drawing/2014/main" id="{7E7140EF-D507-4101-950A-62F205519207}"/>
            </a:ext>
          </a:extLst>
        </xdr:cNvPr>
        <xdr:cNvSpPr/>
      </xdr:nvSpPr>
      <xdr:spPr>
        <a:xfrm>
          <a:off x="7846060" y="108501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97162</xdr:rowOff>
    </xdr:from>
    <xdr:to>
      <xdr:col>50</xdr:col>
      <xdr:colOff>114300</xdr:colOff>
      <xdr:row>63</xdr:row>
      <xdr:rowOff>97693</xdr:rowOff>
    </xdr:to>
    <xdr:cxnSp macro="">
      <xdr:nvCxnSpPr>
        <xdr:cNvPr id="251" name="直線コネクタ 250">
          <a:extLst>
            <a:ext uri="{FF2B5EF4-FFF2-40B4-BE49-F238E27FC236}">
              <a16:creationId xmlns:a16="http://schemas.microsoft.com/office/drawing/2014/main" id="{B3C37215-FAA6-4BD3-8651-2C7A0F30B71A}"/>
            </a:ext>
          </a:extLst>
        </xdr:cNvPr>
        <xdr:cNvCxnSpPr/>
      </xdr:nvCxnSpPr>
      <xdr:spPr>
        <a:xfrm flipV="1">
          <a:off x="7889240" y="10894702"/>
          <a:ext cx="797560" cy="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47929</xdr:rowOff>
    </xdr:from>
    <xdr:to>
      <xdr:col>41</xdr:col>
      <xdr:colOff>101600</xdr:colOff>
      <xdr:row>63</xdr:row>
      <xdr:rowOff>149529</xdr:rowOff>
    </xdr:to>
    <xdr:sp macro="" textlink="">
      <xdr:nvSpPr>
        <xdr:cNvPr id="252" name="楕円 251">
          <a:extLst>
            <a:ext uri="{FF2B5EF4-FFF2-40B4-BE49-F238E27FC236}">
              <a16:creationId xmlns:a16="http://schemas.microsoft.com/office/drawing/2014/main" id="{BE9BEB4D-3954-46E4-BDED-739450DBC95D}"/>
            </a:ext>
          </a:extLst>
        </xdr:cNvPr>
        <xdr:cNvSpPr/>
      </xdr:nvSpPr>
      <xdr:spPr>
        <a:xfrm>
          <a:off x="7029450" y="1085118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97693</xdr:rowOff>
    </xdr:from>
    <xdr:to>
      <xdr:col>45</xdr:col>
      <xdr:colOff>177800</xdr:colOff>
      <xdr:row>63</xdr:row>
      <xdr:rowOff>98729</xdr:rowOff>
    </xdr:to>
    <xdr:cxnSp macro="">
      <xdr:nvCxnSpPr>
        <xdr:cNvPr id="253" name="直線コネクタ 252">
          <a:extLst>
            <a:ext uri="{FF2B5EF4-FFF2-40B4-BE49-F238E27FC236}">
              <a16:creationId xmlns:a16="http://schemas.microsoft.com/office/drawing/2014/main" id="{6F7575A8-BA2A-4B8D-A740-B2E9D5A00BC0}"/>
            </a:ext>
          </a:extLst>
        </xdr:cNvPr>
        <xdr:cNvCxnSpPr/>
      </xdr:nvCxnSpPr>
      <xdr:spPr>
        <a:xfrm flipV="1">
          <a:off x="7084060" y="10895233"/>
          <a:ext cx="805180" cy="1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50154</xdr:rowOff>
    </xdr:from>
    <xdr:to>
      <xdr:col>36</xdr:col>
      <xdr:colOff>165100</xdr:colOff>
      <xdr:row>63</xdr:row>
      <xdr:rowOff>151754</xdr:rowOff>
    </xdr:to>
    <xdr:sp macro="" textlink="">
      <xdr:nvSpPr>
        <xdr:cNvPr id="254" name="楕円 253">
          <a:extLst>
            <a:ext uri="{FF2B5EF4-FFF2-40B4-BE49-F238E27FC236}">
              <a16:creationId xmlns:a16="http://schemas.microsoft.com/office/drawing/2014/main" id="{7DF51A24-E2DC-4D0B-927F-D4495E4B7E58}"/>
            </a:ext>
          </a:extLst>
        </xdr:cNvPr>
        <xdr:cNvSpPr/>
      </xdr:nvSpPr>
      <xdr:spPr>
        <a:xfrm>
          <a:off x="6231890" y="1085531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98729</xdr:rowOff>
    </xdr:from>
    <xdr:to>
      <xdr:col>41</xdr:col>
      <xdr:colOff>50800</xdr:colOff>
      <xdr:row>63</xdr:row>
      <xdr:rowOff>100954</xdr:rowOff>
    </xdr:to>
    <xdr:cxnSp macro="">
      <xdr:nvCxnSpPr>
        <xdr:cNvPr id="255" name="直線コネクタ 254">
          <a:extLst>
            <a:ext uri="{FF2B5EF4-FFF2-40B4-BE49-F238E27FC236}">
              <a16:creationId xmlns:a16="http://schemas.microsoft.com/office/drawing/2014/main" id="{15FEA839-5567-46E6-BE8A-E4DDD37C1B45}"/>
            </a:ext>
          </a:extLst>
        </xdr:cNvPr>
        <xdr:cNvCxnSpPr/>
      </xdr:nvCxnSpPr>
      <xdr:spPr>
        <a:xfrm flipV="1">
          <a:off x="6286500" y="10896269"/>
          <a:ext cx="797560" cy="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154974</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71D64893-B317-4DBF-A2A4-9EFFF9A36B06}"/>
            </a:ext>
          </a:extLst>
        </xdr:cNvPr>
        <xdr:cNvSpPr txBox="1"/>
      </xdr:nvSpPr>
      <xdr:spPr>
        <a:xfrm>
          <a:off x="8401265" y="10956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154908</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4573CFE7-06F8-4581-9534-BDA7AA2D39FD}"/>
            </a:ext>
          </a:extLst>
        </xdr:cNvPr>
        <xdr:cNvSpPr txBox="1"/>
      </xdr:nvSpPr>
      <xdr:spPr>
        <a:xfrm>
          <a:off x="7610690" y="1095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151520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BDA810AA-EDF9-43FD-92D5-7305A1DDD10D}"/>
            </a:ext>
          </a:extLst>
        </xdr:cNvPr>
        <xdr:cNvSpPr txBox="1"/>
      </xdr:nvSpPr>
      <xdr:spPr>
        <a:xfrm>
          <a:off x="6822655" y="10952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154002</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4BFBF928-E434-483A-9AC0-149683196741}"/>
            </a:ext>
          </a:extLst>
        </xdr:cNvPr>
        <xdr:cNvSpPr txBox="1"/>
      </xdr:nvSpPr>
      <xdr:spPr>
        <a:xfrm>
          <a:off x="6007950" y="10955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164489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C52C8291-B217-4795-BBDC-106DF2205652}"/>
            </a:ext>
          </a:extLst>
        </xdr:cNvPr>
        <xdr:cNvSpPr txBox="1"/>
      </xdr:nvSpPr>
      <xdr:spPr>
        <a:xfrm>
          <a:off x="8401265" y="10626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165020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E52030F4-37CD-4316-8D57-454FA6BDF45C}"/>
            </a:ext>
          </a:extLst>
        </xdr:cNvPr>
        <xdr:cNvSpPr txBox="1"/>
      </xdr:nvSpPr>
      <xdr:spPr>
        <a:xfrm>
          <a:off x="7610690" y="10627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166056</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CE336E05-5595-46F6-AB72-CACBCCD7D1EB}"/>
            </a:ext>
          </a:extLst>
        </xdr:cNvPr>
        <xdr:cNvSpPr txBox="1"/>
      </xdr:nvSpPr>
      <xdr:spPr>
        <a:xfrm>
          <a:off x="6822655" y="10628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168281</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2D31C4C1-42F0-48B3-B55A-8428E9E0E475}"/>
            </a:ext>
          </a:extLst>
        </xdr:cNvPr>
        <xdr:cNvSpPr txBox="1"/>
      </xdr:nvSpPr>
      <xdr:spPr>
        <a:xfrm>
          <a:off x="6007950" y="10630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9A0E6AB-94E0-4205-8391-1FEE9BAAAEAA}"/>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BCF72336-C188-43BC-925A-82D33FD8B3D0}"/>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1E380D1-2EC6-4CF5-83AA-F09D0E837DC0}"/>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5BADFA4-3671-4FBF-A644-D8480A8434B1}"/>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9EDDFDC-F1BB-4ACE-88CE-C6D3C2E96059}"/>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70D03A1-5993-4176-BEAA-25FF9A7C26C9}"/>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AB3E9A5-2DD8-448D-BFBB-E49EE18425C6}"/>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C8B20BA-23B0-46A8-BE0F-EC01EF1AEC7E}"/>
            </a:ext>
          </a:extLst>
        </xdr:cNvPr>
        <xdr:cNvSpPr/>
      </xdr:nvSpPr>
      <xdr:spPr>
        <a:xfrm>
          <a:off x="6858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B7838964-24C8-4D62-AC52-8BA1F17BB6D4}"/>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47623DB2-D10B-4DFA-8688-DE811F37C721}"/>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94DD67BB-E9EE-40D2-B956-C16566C951C3}"/>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FA35894C-B575-4120-85D2-101F6DA72278}"/>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9171D0E6-D417-4CB0-B38A-87BF2CA3FCEC}"/>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A6069CD5-5AD9-4CEC-905C-501D5C08D19E}"/>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3EAEB4C5-149A-4C42-A278-2E1B8A66915E}"/>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A75D7362-3798-4D34-9E79-35C060297F23}"/>
            </a:ext>
          </a:extLst>
        </xdr:cNvPr>
        <xdr:cNvSpPr/>
      </xdr:nvSpPr>
      <xdr:spPr>
        <a:xfrm>
          <a:off x="596011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0A2BF4EC-3DBE-4F9C-9CD6-89414DBEFB73}"/>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C6879B6E-3776-4D85-8F09-FA1CA7C542E9}"/>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AD4A3235-3C79-4E15-8BFA-1D626A5AD33A}"/>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55D4012E-93F6-441B-B235-F7AF25D3A9A1}"/>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B9EE260F-AF80-4F93-BAE2-D5D190CC9DD9}"/>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FE34F0EE-4599-4085-B48E-49848743F2DE}"/>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A5B1FDC1-2804-4998-8C03-C551C784B3EF}"/>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480C185B-A413-4B2F-A566-2DB295AB0442}"/>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E9ABAAE1-8EEA-424E-A0A2-D827C31B8B0D}"/>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1AABE6FB-35D0-4823-9EF1-FA6348B2D353}"/>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C8C476E0-61EF-4BFF-A54F-D83A5B0E7536}"/>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596735BF-F277-4B20-845B-FE92DCC0A283}"/>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EF8C4A29-5CAE-4903-9CB3-088600F7F735}"/>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2C01F479-E31C-4A81-BBE0-3C0E356C3E86}"/>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FEF18614-566E-4D90-8A00-48B3F20F3224}"/>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82BD2C6C-B1FF-491C-A5A5-49FA19F7B251}"/>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65D5E496-FE33-4A95-AABF-CB0F14FD0144}"/>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F8A456E0-600C-4E28-A556-5D285905B550}"/>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6B24717A-A739-42DD-AC3A-F738472E7A1D}"/>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FFAC53B6-1CCA-4382-AF99-5593121B79E6}"/>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79668C3C-86DA-4B62-A294-E939640A235C}"/>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DD09BE4A-3EE3-42E0-BD10-CEAC48702E55}"/>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0D387849-DC9C-4216-ADE0-20C9CF104E90}"/>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EDB7BF37-0934-4F02-9C2C-1A0E38A48CFA}"/>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874D7682-3C62-428F-BDDE-189843426C8E}"/>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70D7BB04-01C4-45B8-8E1B-268005C1365E}"/>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5155E73A-E56A-432B-8CFF-2DB9CEDC907D}"/>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7" name="直線コネクタ 306">
          <a:extLst>
            <a:ext uri="{FF2B5EF4-FFF2-40B4-BE49-F238E27FC236}">
              <a16:creationId xmlns:a16="http://schemas.microsoft.com/office/drawing/2014/main" id="{5D85AC82-9689-4ED9-895E-1D3C603F7A64}"/>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8" name="テキスト ボックス 307">
          <a:extLst>
            <a:ext uri="{FF2B5EF4-FFF2-40B4-BE49-F238E27FC236}">
              <a16:creationId xmlns:a16="http://schemas.microsoft.com/office/drawing/2014/main" id="{5E54CBF9-F0A1-42B9-A2BB-CC8665AEED67}"/>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9" name="直線コネクタ 308">
          <a:extLst>
            <a:ext uri="{FF2B5EF4-FFF2-40B4-BE49-F238E27FC236}">
              <a16:creationId xmlns:a16="http://schemas.microsoft.com/office/drawing/2014/main" id="{A31A3F8C-0847-4064-99C1-50EBC9406DD9}"/>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0" name="テキスト ボックス 309">
          <a:extLst>
            <a:ext uri="{FF2B5EF4-FFF2-40B4-BE49-F238E27FC236}">
              <a16:creationId xmlns:a16="http://schemas.microsoft.com/office/drawing/2014/main" id="{910CA4B2-F095-4402-A18F-8FA8EFFE277F}"/>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1" name="直線コネクタ 310">
          <a:extLst>
            <a:ext uri="{FF2B5EF4-FFF2-40B4-BE49-F238E27FC236}">
              <a16:creationId xmlns:a16="http://schemas.microsoft.com/office/drawing/2014/main" id="{F6592D1A-C3D5-4FA5-800F-285A5B9DED3C}"/>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2" name="テキスト ボックス 311">
          <a:extLst>
            <a:ext uri="{FF2B5EF4-FFF2-40B4-BE49-F238E27FC236}">
              <a16:creationId xmlns:a16="http://schemas.microsoft.com/office/drawing/2014/main" id="{77C68D66-68C9-481D-BA13-110A27C1DDB3}"/>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3" name="直線コネクタ 312">
          <a:extLst>
            <a:ext uri="{FF2B5EF4-FFF2-40B4-BE49-F238E27FC236}">
              <a16:creationId xmlns:a16="http://schemas.microsoft.com/office/drawing/2014/main" id="{74C80304-9684-4AA0-BC4D-65E3FECBF6D3}"/>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4" name="テキスト ボックス 313">
          <a:extLst>
            <a:ext uri="{FF2B5EF4-FFF2-40B4-BE49-F238E27FC236}">
              <a16:creationId xmlns:a16="http://schemas.microsoft.com/office/drawing/2014/main" id="{83CBDD3C-FD21-4AEB-88CB-2555A8CD4DE8}"/>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5" name="直線コネクタ 314">
          <a:extLst>
            <a:ext uri="{FF2B5EF4-FFF2-40B4-BE49-F238E27FC236}">
              <a16:creationId xmlns:a16="http://schemas.microsoft.com/office/drawing/2014/main" id="{2559BBF8-C9B6-4A85-B2A8-B6A907B8EF03}"/>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6" name="テキスト ボックス 315">
          <a:extLst>
            <a:ext uri="{FF2B5EF4-FFF2-40B4-BE49-F238E27FC236}">
              <a16:creationId xmlns:a16="http://schemas.microsoft.com/office/drawing/2014/main" id="{80E56D41-3FE9-4F86-A858-09C241A92BAF}"/>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98AC9904-21F0-45D6-9A85-B676711FA377}"/>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8" name="テキスト ボックス 317">
          <a:extLst>
            <a:ext uri="{FF2B5EF4-FFF2-40B4-BE49-F238E27FC236}">
              <a16:creationId xmlns:a16="http://schemas.microsoft.com/office/drawing/2014/main" id="{73906E9A-2C39-4010-AAD6-2C02176175FE}"/>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9" name="【認定こども園・幼稚園・保育所】&#10;有形固定資産減価償却率グラフ枠">
          <a:extLst>
            <a:ext uri="{FF2B5EF4-FFF2-40B4-BE49-F238E27FC236}">
              <a16:creationId xmlns:a16="http://schemas.microsoft.com/office/drawing/2014/main" id="{335F880F-351D-4221-9EAA-F0C4B0979F65}"/>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139065</xdr:rowOff>
    </xdr:from>
    <xdr:to>
      <xdr:col>85</xdr:col>
      <xdr:colOff>126364</xdr:colOff>
      <xdr:row>42</xdr:row>
      <xdr:rowOff>11430</xdr:rowOff>
    </xdr:to>
    <xdr:cxnSp macro="">
      <xdr:nvCxnSpPr>
        <xdr:cNvPr id="320" name="直線コネクタ 319">
          <a:extLst>
            <a:ext uri="{FF2B5EF4-FFF2-40B4-BE49-F238E27FC236}">
              <a16:creationId xmlns:a16="http://schemas.microsoft.com/office/drawing/2014/main" id="{DADC2A22-3AE2-4A4D-8384-CD10A9C0C6E8}"/>
            </a:ext>
          </a:extLst>
        </xdr:cNvPr>
        <xdr:cNvCxnSpPr/>
      </xdr:nvCxnSpPr>
      <xdr:spPr>
        <a:xfrm flipV="1">
          <a:off x="14703424" y="5793105"/>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15257</xdr:rowOff>
    </xdr:from>
    <xdr:ext cx="405111" cy="259045"/>
    <xdr:sp macro="" textlink="">
      <xdr:nvSpPr>
        <xdr:cNvPr id="321" name="【認定こども園・幼稚園・保育所】&#10;有形固定資産減価償却率最小値テキスト">
          <a:extLst>
            <a:ext uri="{FF2B5EF4-FFF2-40B4-BE49-F238E27FC236}">
              <a16:creationId xmlns:a16="http://schemas.microsoft.com/office/drawing/2014/main" id="{86D5003E-CFCC-40C8-8C9D-08133A242281}"/>
            </a:ext>
          </a:extLst>
        </xdr:cNvPr>
        <xdr:cNvSpPr txBox="1"/>
      </xdr:nvSpPr>
      <xdr:spPr>
        <a:xfrm>
          <a:off x="14742160" y="721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11430</xdr:rowOff>
    </xdr:from>
    <xdr:to>
      <xdr:col>86</xdr:col>
      <xdr:colOff>25400</xdr:colOff>
      <xdr:row>42</xdr:row>
      <xdr:rowOff>11430</xdr:rowOff>
    </xdr:to>
    <xdr:cxnSp macro="">
      <xdr:nvCxnSpPr>
        <xdr:cNvPr id="322" name="直線コネクタ 321">
          <a:extLst>
            <a:ext uri="{FF2B5EF4-FFF2-40B4-BE49-F238E27FC236}">
              <a16:creationId xmlns:a16="http://schemas.microsoft.com/office/drawing/2014/main" id="{90FC6E54-8C13-49DD-9979-A8861E33E1F8}"/>
            </a:ext>
          </a:extLst>
        </xdr:cNvPr>
        <xdr:cNvCxnSpPr/>
      </xdr:nvCxnSpPr>
      <xdr:spPr>
        <a:xfrm>
          <a:off x="14611350" y="7216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85742</xdr:rowOff>
    </xdr:from>
    <xdr:ext cx="405111" cy="259045"/>
    <xdr:sp macro="" textlink="">
      <xdr:nvSpPr>
        <xdr:cNvPr id="323" name="【認定こども園・幼稚園・保育所】&#10;有形固定資産減価償却率最大値テキスト">
          <a:extLst>
            <a:ext uri="{FF2B5EF4-FFF2-40B4-BE49-F238E27FC236}">
              <a16:creationId xmlns:a16="http://schemas.microsoft.com/office/drawing/2014/main" id="{3A6CA9B0-6032-4D76-BFE0-48C0D84BFDBB}"/>
            </a:ext>
          </a:extLst>
        </xdr:cNvPr>
        <xdr:cNvSpPr txBox="1"/>
      </xdr:nvSpPr>
      <xdr:spPr>
        <a:xfrm>
          <a:off x="14742160" y="557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139065</xdr:rowOff>
    </xdr:from>
    <xdr:to>
      <xdr:col>86</xdr:col>
      <xdr:colOff>25400</xdr:colOff>
      <xdr:row>33</xdr:row>
      <xdr:rowOff>139065</xdr:rowOff>
    </xdr:to>
    <xdr:cxnSp macro="">
      <xdr:nvCxnSpPr>
        <xdr:cNvPr id="324" name="直線コネクタ 323">
          <a:extLst>
            <a:ext uri="{FF2B5EF4-FFF2-40B4-BE49-F238E27FC236}">
              <a16:creationId xmlns:a16="http://schemas.microsoft.com/office/drawing/2014/main" id="{A4347F19-0CB3-451E-84FB-73AB12D386DC}"/>
            </a:ext>
          </a:extLst>
        </xdr:cNvPr>
        <xdr:cNvCxnSpPr/>
      </xdr:nvCxnSpPr>
      <xdr:spPr>
        <a:xfrm>
          <a:off x="14611350" y="5793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45737</xdr:rowOff>
    </xdr:from>
    <xdr:ext cx="405111" cy="259045"/>
    <xdr:sp macro="" textlink="">
      <xdr:nvSpPr>
        <xdr:cNvPr id="325" name="【認定こども園・幼稚園・保育所】&#10;有形固定資産減価償却率平均値テキスト">
          <a:extLst>
            <a:ext uri="{FF2B5EF4-FFF2-40B4-BE49-F238E27FC236}">
              <a16:creationId xmlns:a16="http://schemas.microsoft.com/office/drawing/2014/main" id="{A2E6A273-029F-4D08-AFE6-83B25BA31BB1}"/>
            </a:ext>
          </a:extLst>
        </xdr:cNvPr>
        <xdr:cNvSpPr txBox="1"/>
      </xdr:nvSpPr>
      <xdr:spPr>
        <a:xfrm>
          <a:off x="14742160" y="63912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67310</xdr:rowOff>
    </xdr:from>
    <xdr:to>
      <xdr:col>85</xdr:col>
      <xdr:colOff>177800</xdr:colOff>
      <xdr:row>37</xdr:row>
      <xdr:rowOff>168910</xdr:rowOff>
    </xdr:to>
    <xdr:sp macro="" textlink="">
      <xdr:nvSpPr>
        <xdr:cNvPr id="326" name="フローチャート: 判断 325">
          <a:extLst>
            <a:ext uri="{FF2B5EF4-FFF2-40B4-BE49-F238E27FC236}">
              <a16:creationId xmlns:a16="http://schemas.microsoft.com/office/drawing/2014/main" id="{22EF7A1B-A5A1-4604-BE7A-E17A2EECC5F4}"/>
            </a:ext>
          </a:extLst>
        </xdr:cNvPr>
        <xdr:cNvSpPr/>
      </xdr:nvSpPr>
      <xdr:spPr>
        <a:xfrm>
          <a:off x="14649450" y="640905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53975</xdr:rowOff>
    </xdr:from>
    <xdr:to>
      <xdr:col>81</xdr:col>
      <xdr:colOff>101600</xdr:colOff>
      <xdr:row>37</xdr:row>
      <xdr:rowOff>155575</xdr:rowOff>
    </xdr:to>
    <xdr:sp macro="" textlink="">
      <xdr:nvSpPr>
        <xdr:cNvPr id="327" name="フローチャート: 判断 326">
          <a:extLst>
            <a:ext uri="{FF2B5EF4-FFF2-40B4-BE49-F238E27FC236}">
              <a16:creationId xmlns:a16="http://schemas.microsoft.com/office/drawing/2014/main" id="{D9C69A5D-1E48-442D-B832-C2E39DFE15D6}"/>
            </a:ext>
          </a:extLst>
        </xdr:cNvPr>
        <xdr:cNvSpPr/>
      </xdr:nvSpPr>
      <xdr:spPr>
        <a:xfrm>
          <a:off x="13887450" y="64014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50165</xdr:rowOff>
    </xdr:from>
    <xdr:to>
      <xdr:col>76</xdr:col>
      <xdr:colOff>165100</xdr:colOff>
      <xdr:row>37</xdr:row>
      <xdr:rowOff>151765</xdr:rowOff>
    </xdr:to>
    <xdr:sp macro="" textlink="">
      <xdr:nvSpPr>
        <xdr:cNvPr id="328" name="フローチャート: 判断 327">
          <a:extLst>
            <a:ext uri="{FF2B5EF4-FFF2-40B4-BE49-F238E27FC236}">
              <a16:creationId xmlns:a16="http://schemas.microsoft.com/office/drawing/2014/main" id="{AB6BADFF-377A-4AEA-9400-D011C6A20B31}"/>
            </a:ext>
          </a:extLst>
        </xdr:cNvPr>
        <xdr:cNvSpPr/>
      </xdr:nvSpPr>
      <xdr:spPr>
        <a:xfrm>
          <a:off x="13089890" y="639762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42545</xdr:rowOff>
    </xdr:from>
    <xdr:to>
      <xdr:col>72</xdr:col>
      <xdr:colOff>38100</xdr:colOff>
      <xdr:row>37</xdr:row>
      <xdr:rowOff>144145</xdr:rowOff>
    </xdr:to>
    <xdr:sp macro="" textlink="">
      <xdr:nvSpPr>
        <xdr:cNvPr id="329" name="フローチャート: 判断 328">
          <a:extLst>
            <a:ext uri="{FF2B5EF4-FFF2-40B4-BE49-F238E27FC236}">
              <a16:creationId xmlns:a16="http://schemas.microsoft.com/office/drawing/2014/main" id="{9FBEA43D-7800-4E28-945C-B986C375F554}"/>
            </a:ext>
          </a:extLst>
        </xdr:cNvPr>
        <xdr:cNvSpPr/>
      </xdr:nvSpPr>
      <xdr:spPr>
        <a:xfrm>
          <a:off x="12303760" y="63881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52070</xdr:rowOff>
    </xdr:from>
    <xdr:to>
      <xdr:col>67</xdr:col>
      <xdr:colOff>101600</xdr:colOff>
      <xdr:row>37</xdr:row>
      <xdr:rowOff>153670</xdr:rowOff>
    </xdr:to>
    <xdr:sp macro="" textlink="">
      <xdr:nvSpPr>
        <xdr:cNvPr id="330" name="フローチャート: 判断 329">
          <a:extLst>
            <a:ext uri="{FF2B5EF4-FFF2-40B4-BE49-F238E27FC236}">
              <a16:creationId xmlns:a16="http://schemas.microsoft.com/office/drawing/2014/main" id="{23B2A1E0-3567-4808-814E-A56548D83FBF}"/>
            </a:ext>
          </a:extLst>
        </xdr:cNvPr>
        <xdr:cNvSpPr/>
      </xdr:nvSpPr>
      <xdr:spPr>
        <a:xfrm>
          <a:off x="11487150" y="63995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3163C39B-55AC-4767-AC0C-E5F6B29CA940}"/>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C66BA160-D7CF-4270-8788-1273365484E3}"/>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977B5A26-D442-4AF5-A857-7A7C922556AB}"/>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45ABDDCE-9512-4590-A3F0-9FA779432526}"/>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1566BCD8-0596-4A77-9303-E16C8782FE8D}"/>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2540</xdr:rowOff>
    </xdr:from>
    <xdr:to>
      <xdr:col>85</xdr:col>
      <xdr:colOff>177800</xdr:colOff>
      <xdr:row>35</xdr:row>
      <xdr:rowOff>104140</xdr:rowOff>
    </xdr:to>
    <xdr:sp macro="" textlink="">
      <xdr:nvSpPr>
        <xdr:cNvPr id="336" name="楕円 335">
          <a:extLst>
            <a:ext uri="{FF2B5EF4-FFF2-40B4-BE49-F238E27FC236}">
              <a16:creationId xmlns:a16="http://schemas.microsoft.com/office/drawing/2014/main" id="{783A67F8-751C-4925-9D17-69436DC54EFE}"/>
            </a:ext>
          </a:extLst>
        </xdr:cNvPr>
        <xdr:cNvSpPr/>
      </xdr:nvSpPr>
      <xdr:spPr>
        <a:xfrm>
          <a:off x="14649450" y="60032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25417</xdr:rowOff>
    </xdr:from>
    <xdr:ext cx="405111" cy="259045"/>
    <xdr:sp macro="" textlink="">
      <xdr:nvSpPr>
        <xdr:cNvPr id="337" name="【認定こども園・幼稚園・保育所】&#10;有形固定資産減価償却率該当値テキスト">
          <a:extLst>
            <a:ext uri="{FF2B5EF4-FFF2-40B4-BE49-F238E27FC236}">
              <a16:creationId xmlns:a16="http://schemas.microsoft.com/office/drawing/2014/main" id="{F0537967-D00F-49A5-98ED-8AD34A5FC809}"/>
            </a:ext>
          </a:extLst>
        </xdr:cNvPr>
        <xdr:cNvSpPr txBox="1"/>
      </xdr:nvSpPr>
      <xdr:spPr>
        <a:xfrm>
          <a:off x="14742160" y="585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126365</xdr:rowOff>
    </xdr:from>
    <xdr:to>
      <xdr:col>81</xdr:col>
      <xdr:colOff>101600</xdr:colOff>
      <xdr:row>35</xdr:row>
      <xdr:rowOff>56515</xdr:rowOff>
    </xdr:to>
    <xdr:sp macro="" textlink="">
      <xdr:nvSpPr>
        <xdr:cNvPr id="338" name="楕円 337">
          <a:extLst>
            <a:ext uri="{FF2B5EF4-FFF2-40B4-BE49-F238E27FC236}">
              <a16:creationId xmlns:a16="http://schemas.microsoft.com/office/drawing/2014/main" id="{EAC78BA8-2DA1-477D-A5F0-B65263222D3A}"/>
            </a:ext>
          </a:extLst>
        </xdr:cNvPr>
        <xdr:cNvSpPr/>
      </xdr:nvSpPr>
      <xdr:spPr>
        <a:xfrm>
          <a:off x="13887450" y="59594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5715</xdr:rowOff>
    </xdr:from>
    <xdr:to>
      <xdr:col>85</xdr:col>
      <xdr:colOff>127000</xdr:colOff>
      <xdr:row>35</xdr:row>
      <xdr:rowOff>53340</xdr:rowOff>
    </xdr:to>
    <xdr:cxnSp macro="">
      <xdr:nvCxnSpPr>
        <xdr:cNvPr id="339" name="直線コネクタ 338">
          <a:extLst>
            <a:ext uri="{FF2B5EF4-FFF2-40B4-BE49-F238E27FC236}">
              <a16:creationId xmlns:a16="http://schemas.microsoft.com/office/drawing/2014/main" id="{672DE259-17C5-4894-996A-9E08855D364A}"/>
            </a:ext>
          </a:extLst>
        </xdr:cNvPr>
        <xdr:cNvCxnSpPr/>
      </xdr:nvCxnSpPr>
      <xdr:spPr>
        <a:xfrm>
          <a:off x="13942060" y="6008370"/>
          <a:ext cx="762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86360</xdr:rowOff>
    </xdr:from>
    <xdr:to>
      <xdr:col>76</xdr:col>
      <xdr:colOff>165100</xdr:colOff>
      <xdr:row>35</xdr:row>
      <xdr:rowOff>16510</xdr:rowOff>
    </xdr:to>
    <xdr:sp macro="" textlink="">
      <xdr:nvSpPr>
        <xdr:cNvPr id="340" name="楕円 339">
          <a:extLst>
            <a:ext uri="{FF2B5EF4-FFF2-40B4-BE49-F238E27FC236}">
              <a16:creationId xmlns:a16="http://schemas.microsoft.com/office/drawing/2014/main" id="{CC8565AC-A248-4CCE-944C-CE0C4E3A59D4}"/>
            </a:ext>
          </a:extLst>
        </xdr:cNvPr>
        <xdr:cNvSpPr/>
      </xdr:nvSpPr>
      <xdr:spPr>
        <a:xfrm>
          <a:off x="13089890" y="59175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137160</xdr:rowOff>
    </xdr:from>
    <xdr:to>
      <xdr:col>81</xdr:col>
      <xdr:colOff>50800</xdr:colOff>
      <xdr:row>35</xdr:row>
      <xdr:rowOff>5715</xdr:rowOff>
    </xdr:to>
    <xdr:cxnSp macro="">
      <xdr:nvCxnSpPr>
        <xdr:cNvPr id="341" name="直線コネクタ 340">
          <a:extLst>
            <a:ext uri="{FF2B5EF4-FFF2-40B4-BE49-F238E27FC236}">
              <a16:creationId xmlns:a16="http://schemas.microsoft.com/office/drawing/2014/main" id="{E65F55F6-3D77-478F-8B1F-269502775B9B}"/>
            </a:ext>
          </a:extLst>
        </xdr:cNvPr>
        <xdr:cNvCxnSpPr/>
      </xdr:nvCxnSpPr>
      <xdr:spPr>
        <a:xfrm>
          <a:off x="13144500" y="5962650"/>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44450</xdr:rowOff>
    </xdr:from>
    <xdr:to>
      <xdr:col>72</xdr:col>
      <xdr:colOff>38100</xdr:colOff>
      <xdr:row>34</xdr:row>
      <xdr:rowOff>146050</xdr:rowOff>
    </xdr:to>
    <xdr:sp macro="" textlink="">
      <xdr:nvSpPr>
        <xdr:cNvPr id="342" name="楕円 341">
          <a:extLst>
            <a:ext uri="{FF2B5EF4-FFF2-40B4-BE49-F238E27FC236}">
              <a16:creationId xmlns:a16="http://schemas.microsoft.com/office/drawing/2014/main" id="{9ABDDD0A-D2CF-400D-8CB0-BB7AD6C3521A}"/>
            </a:ext>
          </a:extLst>
        </xdr:cNvPr>
        <xdr:cNvSpPr/>
      </xdr:nvSpPr>
      <xdr:spPr>
        <a:xfrm>
          <a:off x="12303760" y="58756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95250</xdr:rowOff>
    </xdr:from>
    <xdr:to>
      <xdr:col>76</xdr:col>
      <xdr:colOff>114300</xdr:colOff>
      <xdr:row>34</xdr:row>
      <xdr:rowOff>137160</xdr:rowOff>
    </xdr:to>
    <xdr:cxnSp macro="">
      <xdr:nvCxnSpPr>
        <xdr:cNvPr id="343" name="直線コネクタ 342">
          <a:extLst>
            <a:ext uri="{FF2B5EF4-FFF2-40B4-BE49-F238E27FC236}">
              <a16:creationId xmlns:a16="http://schemas.microsoft.com/office/drawing/2014/main" id="{4DB04653-272D-4D1F-84FF-F6F8B15B07EE}"/>
            </a:ext>
          </a:extLst>
        </xdr:cNvPr>
        <xdr:cNvCxnSpPr/>
      </xdr:nvCxnSpPr>
      <xdr:spPr>
        <a:xfrm>
          <a:off x="12346940" y="5920740"/>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2540</xdr:rowOff>
    </xdr:from>
    <xdr:to>
      <xdr:col>67</xdr:col>
      <xdr:colOff>101600</xdr:colOff>
      <xdr:row>34</xdr:row>
      <xdr:rowOff>104140</xdr:rowOff>
    </xdr:to>
    <xdr:sp macro="" textlink="">
      <xdr:nvSpPr>
        <xdr:cNvPr id="344" name="楕円 343">
          <a:extLst>
            <a:ext uri="{FF2B5EF4-FFF2-40B4-BE49-F238E27FC236}">
              <a16:creationId xmlns:a16="http://schemas.microsoft.com/office/drawing/2014/main" id="{792139E5-F3E0-4BE8-85F8-6A79F71E4035}"/>
            </a:ext>
          </a:extLst>
        </xdr:cNvPr>
        <xdr:cNvSpPr/>
      </xdr:nvSpPr>
      <xdr:spPr>
        <a:xfrm>
          <a:off x="11487150" y="58318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53340</xdr:rowOff>
    </xdr:from>
    <xdr:to>
      <xdr:col>71</xdr:col>
      <xdr:colOff>177800</xdr:colOff>
      <xdr:row>34</xdr:row>
      <xdr:rowOff>95250</xdr:rowOff>
    </xdr:to>
    <xdr:cxnSp macro="">
      <xdr:nvCxnSpPr>
        <xdr:cNvPr id="345" name="直線コネクタ 344">
          <a:extLst>
            <a:ext uri="{FF2B5EF4-FFF2-40B4-BE49-F238E27FC236}">
              <a16:creationId xmlns:a16="http://schemas.microsoft.com/office/drawing/2014/main" id="{F8FD75C2-7964-4C25-A63F-A095FC3B153D}"/>
            </a:ext>
          </a:extLst>
        </xdr:cNvPr>
        <xdr:cNvCxnSpPr/>
      </xdr:nvCxnSpPr>
      <xdr:spPr>
        <a:xfrm>
          <a:off x="11541760" y="5886450"/>
          <a:ext cx="80518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146702</xdr:rowOff>
    </xdr:from>
    <xdr:ext cx="405111" cy="259045"/>
    <xdr:sp macro="" textlink="">
      <xdr:nvSpPr>
        <xdr:cNvPr id="346" name="n_1aveValue【認定こども園・幼稚園・保育所】&#10;有形固定資産減価償却率">
          <a:extLst>
            <a:ext uri="{FF2B5EF4-FFF2-40B4-BE49-F238E27FC236}">
              <a16:creationId xmlns:a16="http://schemas.microsoft.com/office/drawing/2014/main" id="{ACD0E309-6B8C-44BF-B4B8-30A5D40B905B}"/>
            </a:ext>
          </a:extLst>
        </xdr:cNvPr>
        <xdr:cNvSpPr txBox="1"/>
      </xdr:nvSpPr>
      <xdr:spPr>
        <a:xfrm>
          <a:off x="1373823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142892</xdr:rowOff>
    </xdr:from>
    <xdr:ext cx="405111" cy="259045"/>
    <xdr:sp macro="" textlink="">
      <xdr:nvSpPr>
        <xdr:cNvPr id="347" name="n_2aveValue【認定こども園・幼稚園・保育所】&#10;有形固定資産減価償却率">
          <a:extLst>
            <a:ext uri="{FF2B5EF4-FFF2-40B4-BE49-F238E27FC236}">
              <a16:creationId xmlns:a16="http://schemas.microsoft.com/office/drawing/2014/main" id="{7861F47F-EDDB-464F-8D96-1CE22ACA470A}"/>
            </a:ext>
          </a:extLst>
        </xdr:cNvPr>
        <xdr:cNvSpPr txBox="1"/>
      </xdr:nvSpPr>
      <xdr:spPr>
        <a:xfrm>
          <a:off x="1295718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135272</xdr:rowOff>
    </xdr:from>
    <xdr:ext cx="405111" cy="259045"/>
    <xdr:sp macro="" textlink="">
      <xdr:nvSpPr>
        <xdr:cNvPr id="348" name="n_3aveValue【認定こども園・幼稚園・保育所】&#10;有形固定資産減価償却率">
          <a:extLst>
            <a:ext uri="{FF2B5EF4-FFF2-40B4-BE49-F238E27FC236}">
              <a16:creationId xmlns:a16="http://schemas.microsoft.com/office/drawing/2014/main" id="{6C8E4F28-41F0-4239-A9A5-8DF37F8FB6A9}"/>
            </a:ext>
          </a:extLst>
        </xdr:cNvPr>
        <xdr:cNvSpPr txBox="1"/>
      </xdr:nvSpPr>
      <xdr:spPr>
        <a:xfrm>
          <a:off x="12171054" y="647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144797</xdr:rowOff>
    </xdr:from>
    <xdr:ext cx="405111" cy="259045"/>
    <xdr:sp macro="" textlink="">
      <xdr:nvSpPr>
        <xdr:cNvPr id="349" name="n_4aveValue【認定こども園・幼稚園・保育所】&#10;有形固定資産減価償却率">
          <a:extLst>
            <a:ext uri="{FF2B5EF4-FFF2-40B4-BE49-F238E27FC236}">
              <a16:creationId xmlns:a16="http://schemas.microsoft.com/office/drawing/2014/main" id="{8EF2AA3F-45F2-4D8C-96FA-FCCFA623F2D8}"/>
            </a:ext>
          </a:extLst>
        </xdr:cNvPr>
        <xdr:cNvSpPr txBox="1"/>
      </xdr:nvSpPr>
      <xdr:spPr>
        <a:xfrm>
          <a:off x="113544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73042</xdr:rowOff>
    </xdr:from>
    <xdr:ext cx="405111" cy="259045"/>
    <xdr:sp macro="" textlink="">
      <xdr:nvSpPr>
        <xdr:cNvPr id="350" name="n_1mainValue【認定こども園・幼稚園・保育所】&#10;有形固定資産減価償却率">
          <a:extLst>
            <a:ext uri="{FF2B5EF4-FFF2-40B4-BE49-F238E27FC236}">
              <a16:creationId xmlns:a16="http://schemas.microsoft.com/office/drawing/2014/main" id="{1F3C3BBE-C3B4-4E64-8A31-91EEF56AD54E}"/>
            </a:ext>
          </a:extLst>
        </xdr:cNvPr>
        <xdr:cNvSpPr txBox="1"/>
      </xdr:nvSpPr>
      <xdr:spPr>
        <a:xfrm>
          <a:off x="13738234" y="573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33037</xdr:rowOff>
    </xdr:from>
    <xdr:ext cx="405111" cy="259045"/>
    <xdr:sp macro="" textlink="">
      <xdr:nvSpPr>
        <xdr:cNvPr id="351" name="n_2mainValue【認定こども園・幼稚園・保育所】&#10;有形固定資産減価償却率">
          <a:extLst>
            <a:ext uri="{FF2B5EF4-FFF2-40B4-BE49-F238E27FC236}">
              <a16:creationId xmlns:a16="http://schemas.microsoft.com/office/drawing/2014/main" id="{AD2676A7-7E25-49E1-8862-96072E2BAF1E}"/>
            </a:ext>
          </a:extLst>
        </xdr:cNvPr>
        <xdr:cNvSpPr txBox="1"/>
      </xdr:nvSpPr>
      <xdr:spPr>
        <a:xfrm>
          <a:off x="12957184" y="56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162577</xdr:rowOff>
    </xdr:from>
    <xdr:ext cx="405111" cy="259045"/>
    <xdr:sp macro="" textlink="">
      <xdr:nvSpPr>
        <xdr:cNvPr id="352" name="n_3mainValue【認定こども園・幼稚園・保育所】&#10;有形固定資産減価償却率">
          <a:extLst>
            <a:ext uri="{FF2B5EF4-FFF2-40B4-BE49-F238E27FC236}">
              <a16:creationId xmlns:a16="http://schemas.microsoft.com/office/drawing/2014/main" id="{C90D0B4F-0AC7-4734-8C53-DE6B253FC8E9}"/>
            </a:ext>
          </a:extLst>
        </xdr:cNvPr>
        <xdr:cNvSpPr txBox="1"/>
      </xdr:nvSpPr>
      <xdr:spPr>
        <a:xfrm>
          <a:off x="12171054" y="565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120667</xdr:rowOff>
    </xdr:from>
    <xdr:ext cx="405111" cy="259045"/>
    <xdr:sp macro="" textlink="">
      <xdr:nvSpPr>
        <xdr:cNvPr id="353" name="n_4mainValue【認定こども園・幼稚園・保育所】&#10;有形固定資産減価償却率">
          <a:extLst>
            <a:ext uri="{FF2B5EF4-FFF2-40B4-BE49-F238E27FC236}">
              <a16:creationId xmlns:a16="http://schemas.microsoft.com/office/drawing/2014/main" id="{7C6A95E4-89CF-4927-90BB-1C73D77A1144}"/>
            </a:ext>
          </a:extLst>
        </xdr:cNvPr>
        <xdr:cNvSpPr txBox="1"/>
      </xdr:nvSpPr>
      <xdr:spPr>
        <a:xfrm>
          <a:off x="11354444" y="560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a:extLst>
            <a:ext uri="{FF2B5EF4-FFF2-40B4-BE49-F238E27FC236}">
              <a16:creationId xmlns:a16="http://schemas.microsoft.com/office/drawing/2014/main" id="{4EBD625A-4A96-4391-BAB9-4E82109B81B1}"/>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a:extLst>
            <a:ext uri="{FF2B5EF4-FFF2-40B4-BE49-F238E27FC236}">
              <a16:creationId xmlns:a16="http://schemas.microsoft.com/office/drawing/2014/main" id="{363807C7-CB96-46E0-9DEE-EA17161A8D79}"/>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a:extLst>
            <a:ext uri="{FF2B5EF4-FFF2-40B4-BE49-F238E27FC236}">
              <a16:creationId xmlns:a16="http://schemas.microsoft.com/office/drawing/2014/main" id="{7E4C7DE7-CC70-49EE-A906-6AD4BA611F6D}"/>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a:extLst>
            <a:ext uri="{FF2B5EF4-FFF2-40B4-BE49-F238E27FC236}">
              <a16:creationId xmlns:a16="http://schemas.microsoft.com/office/drawing/2014/main" id="{755A1805-3663-4741-8004-1179B10B695F}"/>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a:extLst>
            <a:ext uri="{FF2B5EF4-FFF2-40B4-BE49-F238E27FC236}">
              <a16:creationId xmlns:a16="http://schemas.microsoft.com/office/drawing/2014/main" id="{30CA0ECB-0ED7-411F-B5A4-6C8851332749}"/>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a:extLst>
            <a:ext uri="{FF2B5EF4-FFF2-40B4-BE49-F238E27FC236}">
              <a16:creationId xmlns:a16="http://schemas.microsoft.com/office/drawing/2014/main" id="{2144B358-5FDC-4408-BFCD-E9AB0D276A58}"/>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a:extLst>
            <a:ext uri="{FF2B5EF4-FFF2-40B4-BE49-F238E27FC236}">
              <a16:creationId xmlns:a16="http://schemas.microsoft.com/office/drawing/2014/main" id="{571FA6DD-5615-487F-ADF4-CAAD7234DB88}"/>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a:extLst>
            <a:ext uri="{FF2B5EF4-FFF2-40B4-BE49-F238E27FC236}">
              <a16:creationId xmlns:a16="http://schemas.microsoft.com/office/drawing/2014/main" id="{0D0725F6-2612-4704-BDF3-35309B737E82}"/>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2" name="テキスト ボックス 361">
          <a:extLst>
            <a:ext uri="{FF2B5EF4-FFF2-40B4-BE49-F238E27FC236}">
              <a16:creationId xmlns:a16="http://schemas.microsoft.com/office/drawing/2014/main" id="{C024741C-3416-4182-A27F-739350730059}"/>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a:extLst>
            <a:ext uri="{FF2B5EF4-FFF2-40B4-BE49-F238E27FC236}">
              <a16:creationId xmlns:a16="http://schemas.microsoft.com/office/drawing/2014/main" id="{D2B22979-C7DE-4A5C-A796-F290F0B2753B}"/>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4" name="直線コネクタ 363">
          <a:extLst>
            <a:ext uri="{FF2B5EF4-FFF2-40B4-BE49-F238E27FC236}">
              <a16:creationId xmlns:a16="http://schemas.microsoft.com/office/drawing/2014/main" id="{9B8F9D4C-4A49-4DFA-A203-45D37049EFF6}"/>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5" name="テキスト ボックス 364">
          <a:extLst>
            <a:ext uri="{FF2B5EF4-FFF2-40B4-BE49-F238E27FC236}">
              <a16:creationId xmlns:a16="http://schemas.microsoft.com/office/drawing/2014/main" id="{4A535A34-B2A4-439D-8A29-806B91B6CDF8}"/>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6" name="直線コネクタ 365">
          <a:extLst>
            <a:ext uri="{FF2B5EF4-FFF2-40B4-BE49-F238E27FC236}">
              <a16:creationId xmlns:a16="http://schemas.microsoft.com/office/drawing/2014/main" id="{3DD5631F-BE49-4FA7-B13B-D968DFFA5DFE}"/>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7" name="テキスト ボックス 366">
          <a:extLst>
            <a:ext uri="{FF2B5EF4-FFF2-40B4-BE49-F238E27FC236}">
              <a16:creationId xmlns:a16="http://schemas.microsoft.com/office/drawing/2014/main" id="{FEB5407E-2E11-4429-972A-F948275E0D46}"/>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8" name="直線コネクタ 367">
          <a:extLst>
            <a:ext uri="{FF2B5EF4-FFF2-40B4-BE49-F238E27FC236}">
              <a16:creationId xmlns:a16="http://schemas.microsoft.com/office/drawing/2014/main" id="{CE630FBE-2231-4347-BAE0-C09D3CB2E371}"/>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9" name="テキスト ボックス 368">
          <a:extLst>
            <a:ext uri="{FF2B5EF4-FFF2-40B4-BE49-F238E27FC236}">
              <a16:creationId xmlns:a16="http://schemas.microsoft.com/office/drawing/2014/main" id="{E332156D-7EFB-40CE-9FFB-38A81AB8821C}"/>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0" name="直線コネクタ 369">
          <a:extLst>
            <a:ext uri="{FF2B5EF4-FFF2-40B4-BE49-F238E27FC236}">
              <a16:creationId xmlns:a16="http://schemas.microsoft.com/office/drawing/2014/main" id="{C11BEE4E-FB52-4535-80C1-C5F52658EBE4}"/>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1" name="テキスト ボックス 370">
          <a:extLst>
            <a:ext uri="{FF2B5EF4-FFF2-40B4-BE49-F238E27FC236}">
              <a16:creationId xmlns:a16="http://schemas.microsoft.com/office/drawing/2014/main" id="{8A6F0E09-37CE-4B03-8C9A-50FF8914D39C}"/>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2" name="直線コネクタ 371">
          <a:extLst>
            <a:ext uri="{FF2B5EF4-FFF2-40B4-BE49-F238E27FC236}">
              <a16:creationId xmlns:a16="http://schemas.microsoft.com/office/drawing/2014/main" id="{ED7E0558-B5B0-4FDC-9F87-EFEC7D1DF2F0}"/>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3" name="テキスト ボックス 372">
          <a:extLst>
            <a:ext uri="{FF2B5EF4-FFF2-40B4-BE49-F238E27FC236}">
              <a16:creationId xmlns:a16="http://schemas.microsoft.com/office/drawing/2014/main" id="{887C53E3-97AA-491E-88F2-BD8DFC189C4F}"/>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031FA7FC-960F-40C3-B861-486D8DF90246}"/>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5" name="テキスト ボックス 374">
          <a:extLst>
            <a:ext uri="{FF2B5EF4-FFF2-40B4-BE49-F238E27FC236}">
              <a16:creationId xmlns:a16="http://schemas.microsoft.com/office/drawing/2014/main" id="{291A962B-F9D1-4F25-819A-BD4BEBE58070}"/>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認定こども園・幼稚園・保育所】&#10;一人当たり面積グラフ枠">
          <a:extLst>
            <a:ext uri="{FF2B5EF4-FFF2-40B4-BE49-F238E27FC236}">
              <a16:creationId xmlns:a16="http://schemas.microsoft.com/office/drawing/2014/main" id="{DCE17E47-D44C-4C57-B58A-C360D9675CD7}"/>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38100</xdr:rowOff>
    </xdr:from>
    <xdr:to>
      <xdr:col>116</xdr:col>
      <xdr:colOff>62864</xdr:colOff>
      <xdr:row>42</xdr:row>
      <xdr:rowOff>22860</xdr:rowOff>
    </xdr:to>
    <xdr:cxnSp macro="">
      <xdr:nvCxnSpPr>
        <xdr:cNvPr id="377" name="直線コネクタ 376">
          <a:extLst>
            <a:ext uri="{FF2B5EF4-FFF2-40B4-BE49-F238E27FC236}">
              <a16:creationId xmlns:a16="http://schemas.microsoft.com/office/drawing/2014/main" id="{54569C5D-2A89-484E-8DA7-F05E1EC1DD45}"/>
            </a:ext>
          </a:extLst>
        </xdr:cNvPr>
        <xdr:cNvCxnSpPr/>
      </xdr:nvCxnSpPr>
      <xdr:spPr>
        <a:xfrm flipV="1">
          <a:off x="19947254" y="586740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378" name="【認定こども園・幼稚園・保育所】&#10;一人当たり面積最小値テキスト">
          <a:extLst>
            <a:ext uri="{FF2B5EF4-FFF2-40B4-BE49-F238E27FC236}">
              <a16:creationId xmlns:a16="http://schemas.microsoft.com/office/drawing/2014/main" id="{37495382-CC03-4541-B812-A70122F3AE4E}"/>
            </a:ext>
          </a:extLst>
        </xdr:cNvPr>
        <xdr:cNvSpPr txBox="1"/>
      </xdr:nvSpPr>
      <xdr:spPr>
        <a:xfrm>
          <a:off x="19985990" y="722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379" name="直線コネクタ 378">
          <a:extLst>
            <a:ext uri="{FF2B5EF4-FFF2-40B4-BE49-F238E27FC236}">
              <a16:creationId xmlns:a16="http://schemas.microsoft.com/office/drawing/2014/main" id="{524A1E82-D4A4-4A7B-842E-B7D61E147008}"/>
            </a:ext>
          </a:extLst>
        </xdr:cNvPr>
        <xdr:cNvCxnSpPr/>
      </xdr:nvCxnSpPr>
      <xdr:spPr>
        <a:xfrm>
          <a:off x="19885660" y="721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156227</xdr:rowOff>
    </xdr:from>
    <xdr:ext cx="469744" cy="259045"/>
    <xdr:sp macro="" textlink="">
      <xdr:nvSpPr>
        <xdr:cNvPr id="380" name="【認定こども園・幼稚園・保育所】&#10;一人当たり面積最大値テキスト">
          <a:extLst>
            <a:ext uri="{FF2B5EF4-FFF2-40B4-BE49-F238E27FC236}">
              <a16:creationId xmlns:a16="http://schemas.microsoft.com/office/drawing/2014/main" id="{F8E7CD1A-5AF1-450F-803D-BB685DD177F0}"/>
            </a:ext>
          </a:extLst>
        </xdr:cNvPr>
        <xdr:cNvSpPr txBox="1"/>
      </xdr:nvSpPr>
      <xdr:spPr>
        <a:xfrm>
          <a:off x="19985990" y="5644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38100</xdr:rowOff>
    </xdr:from>
    <xdr:to>
      <xdr:col>116</xdr:col>
      <xdr:colOff>152400</xdr:colOff>
      <xdr:row>34</xdr:row>
      <xdr:rowOff>38100</xdr:rowOff>
    </xdr:to>
    <xdr:cxnSp macro="">
      <xdr:nvCxnSpPr>
        <xdr:cNvPr id="381" name="直線コネクタ 380">
          <a:extLst>
            <a:ext uri="{FF2B5EF4-FFF2-40B4-BE49-F238E27FC236}">
              <a16:creationId xmlns:a16="http://schemas.microsoft.com/office/drawing/2014/main" id="{4A6BBECB-5CB8-48E0-85DF-2293B9AC77BE}"/>
            </a:ext>
          </a:extLst>
        </xdr:cNvPr>
        <xdr:cNvCxnSpPr/>
      </xdr:nvCxnSpPr>
      <xdr:spPr>
        <a:xfrm>
          <a:off x="19885660" y="58674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382" name="【認定こども園・幼稚園・保育所】&#10;一人当たり面積平均値テキスト">
          <a:extLst>
            <a:ext uri="{FF2B5EF4-FFF2-40B4-BE49-F238E27FC236}">
              <a16:creationId xmlns:a16="http://schemas.microsoft.com/office/drawing/2014/main" id="{C55A0DE2-0F64-4B0B-9683-88A29AF68C64}"/>
            </a:ext>
          </a:extLst>
        </xdr:cNvPr>
        <xdr:cNvSpPr txBox="1"/>
      </xdr:nvSpPr>
      <xdr:spPr>
        <a:xfrm>
          <a:off x="19985990" y="6708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383" name="フローチャート: 判断 382">
          <a:extLst>
            <a:ext uri="{FF2B5EF4-FFF2-40B4-BE49-F238E27FC236}">
              <a16:creationId xmlns:a16="http://schemas.microsoft.com/office/drawing/2014/main" id="{DD6EC15E-9065-41CE-B623-9C8641EC102F}"/>
            </a:ext>
          </a:extLst>
        </xdr:cNvPr>
        <xdr:cNvSpPr/>
      </xdr:nvSpPr>
      <xdr:spPr>
        <a:xfrm>
          <a:off x="19904710" y="68605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2540</xdr:rowOff>
    </xdr:from>
    <xdr:to>
      <xdr:col>112</xdr:col>
      <xdr:colOff>38100</xdr:colOff>
      <xdr:row>40</xdr:row>
      <xdr:rowOff>104140</xdr:rowOff>
    </xdr:to>
    <xdr:sp macro="" textlink="">
      <xdr:nvSpPr>
        <xdr:cNvPr id="384" name="フローチャート: 判断 383">
          <a:extLst>
            <a:ext uri="{FF2B5EF4-FFF2-40B4-BE49-F238E27FC236}">
              <a16:creationId xmlns:a16="http://schemas.microsoft.com/office/drawing/2014/main" id="{4FF84828-D338-4DED-998F-9965F0C32D64}"/>
            </a:ext>
          </a:extLst>
        </xdr:cNvPr>
        <xdr:cNvSpPr/>
      </xdr:nvSpPr>
      <xdr:spPr>
        <a:xfrm>
          <a:off x="19161760" y="68605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162560</xdr:rowOff>
    </xdr:from>
    <xdr:to>
      <xdr:col>107</xdr:col>
      <xdr:colOff>101600</xdr:colOff>
      <xdr:row>40</xdr:row>
      <xdr:rowOff>92710</xdr:rowOff>
    </xdr:to>
    <xdr:sp macro="" textlink="">
      <xdr:nvSpPr>
        <xdr:cNvPr id="385" name="フローチャート: 判断 384">
          <a:extLst>
            <a:ext uri="{FF2B5EF4-FFF2-40B4-BE49-F238E27FC236}">
              <a16:creationId xmlns:a16="http://schemas.microsoft.com/office/drawing/2014/main" id="{392D85BB-2666-4768-ABE7-0946E9A02506}"/>
            </a:ext>
          </a:extLst>
        </xdr:cNvPr>
        <xdr:cNvSpPr/>
      </xdr:nvSpPr>
      <xdr:spPr>
        <a:xfrm>
          <a:off x="18345150" y="68510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170180</xdr:rowOff>
    </xdr:from>
    <xdr:to>
      <xdr:col>102</xdr:col>
      <xdr:colOff>165100</xdr:colOff>
      <xdr:row>40</xdr:row>
      <xdr:rowOff>100330</xdr:rowOff>
    </xdr:to>
    <xdr:sp macro="" textlink="">
      <xdr:nvSpPr>
        <xdr:cNvPr id="386" name="フローチャート: 判断 385">
          <a:extLst>
            <a:ext uri="{FF2B5EF4-FFF2-40B4-BE49-F238E27FC236}">
              <a16:creationId xmlns:a16="http://schemas.microsoft.com/office/drawing/2014/main" id="{35FCCACC-3A9E-4A79-AFE3-D793B595EAA7}"/>
            </a:ext>
          </a:extLst>
        </xdr:cNvPr>
        <xdr:cNvSpPr/>
      </xdr:nvSpPr>
      <xdr:spPr>
        <a:xfrm>
          <a:off x="17547590" y="68605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387" name="フローチャート: 判断 386">
          <a:extLst>
            <a:ext uri="{FF2B5EF4-FFF2-40B4-BE49-F238E27FC236}">
              <a16:creationId xmlns:a16="http://schemas.microsoft.com/office/drawing/2014/main" id="{4DBE43C3-0180-4FDE-8B81-B2DD636A43B6}"/>
            </a:ext>
          </a:extLst>
        </xdr:cNvPr>
        <xdr:cNvSpPr/>
      </xdr:nvSpPr>
      <xdr:spPr>
        <a:xfrm>
          <a:off x="16761460" y="68605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6AB8A1D0-68EC-46CF-B323-DDB75D2ADB53}"/>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3B40AFA3-2B39-4400-B79E-8F63FE33A0AE}"/>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CB8E9277-9BF3-443D-B877-35A589843FB7}"/>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FAD7112A-FF5E-4C1B-AE57-BB7984FD70D1}"/>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FEF7AB20-9C45-4535-9C2E-137CFB9B2927}"/>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63500</xdr:rowOff>
    </xdr:from>
    <xdr:to>
      <xdr:col>116</xdr:col>
      <xdr:colOff>114300</xdr:colOff>
      <xdr:row>40</xdr:row>
      <xdr:rowOff>165100</xdr:rowOff>
    </xdr:to>
    <xdr:sp macro="" textlink="">
      <xdr:nvSpPr>
        <xdr:cNvPr id="393" name="楕円 392">
          <a:extLst>
            <a:ext uri="{FF2B5EF4-FFF2-40B4-BE49-F238E27FC236}">
              <a16:creationId xmlns:a16="http://schemas.microsoft.com/office/drawing/2014/main" id="{61DDEF15-00EE-440F-A404-A45C5C2910FD}"/>
            </a:ext>
          </a:extLst>
        </xdr:cNvPr>
        <xdr:cNvSpPr/>
      </xdr:nvSpPr>
      <xdr:spPr>
        <a:xfrm>
          <a:off x="19904710" y="69176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41927</xdr:rowOff>
    </xdr:from>
    <xdr:ext cx="469744" cy="259045"/>
    <xdr:sp macro="" textlink="">
      <xdr:nvSpPr>
        <xdr:cNvPr id="394" name="【認定こども園・幼稚園・保育所】&#10;一人当たり面積該当値テキスト">
          <a:extLst>
            <a:ext uri="{FF2B5EF4-FFF2-40B4-BE49-F238E27FC236}">
              <a16:creationId xmlns:a16="http://schemas.microsoft.com/office/drawing/2014/main" id="{49AF7435-68CC-4504-A639-098A1E4ECF31}"/>
            </a:ext>
          </a:extLst>
        </xdr:cNvPr>
        <xdr:cNvSpPr txBox="1"/>
      </xdr:nvSpPr>
      <xdr:spPr>
        <a:xfrm>
          <a:off x="19985990" y="690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67310</xdr:rowOff>
    </xdr:from>
    <xdr:to>
      <xdr:col>112</xdr:col>
      <xdr:colOff>38100</xdr:colOff>
      <xdr:row>40</xdr:row>
      <xdr:rowOff>168910</xdr:rowOff>
    </xdr:to>
    <xdr:sp macro="" textlink="">
      <xdr:nvSpPr>
        <xdr:cNvPr id="395" name="楕円 394">
          <a:extLst>
            <a:ext uri="{FF2B5EF4-FFF2-40B4-BE49-F238E27FC236}">
              <a16:creationId xmlns:a16="http://schemas.microsoft.com/office/drawing/2014/main" id="{2CC4B4F8-3A94-4F5F-A4CE-ECA944670CCA}"/>
            </a:ext>
          </a:extLst>
        </xdr:cNvPr>
        <xdr:cNvSpPr/>
      </xdr:nvSpPr>
      <xdr:spPr>
        <a:xfrm>
          <a:off x="19161760" y="692340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114300</xdr:rowOff>
    </xdr:from>
    <xdr:to>
      <xdr:col>116</xdr:col>
      <xdr:colOff>63500</xdr:colOff>
      <xdr:row>40</xdr:row>
      <xdr:rowOff>118110</xdr:rowOff>
    </xdr:to>
    <xdr:cxnSp macro="">
      <xdr:nvCxnSpPr>
        <xdr:cNvPr id="396" name="直線コネクタ 395">
          <a:extLst>
            <a:ext uri="{FF2B5EF4-FFF2-40B4-BE49-F238E27FC236}">
              <a16:creationId xmlns:a16="http://schemas.microsoft.com/office/drawing/2014/main" id="{0A858B25-B983-4ADC-8AF5-33301C364A15}"/>
            </a:ext>
          </a:extLst>
        </xdr:cNvPr>
        <xdr:cNvCxnSpPr/>
      </xdr:nvCxnSpPr>
      <xdr:spPr>
        <a:xfrm flipV="1">
          <a:off x="19204940" y="6972300"/>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67310</xdr:rowOff>
    </xdr:from>
    <xdr:to>
      <xdr:col>107</xdr:col>
      <xdr:colOff>101600</xdr:colOff>
      <xdr:row>40</xdr:row>
      <xdr:rowOff>168910</xdr:rowOff>
    </xdr:to>
    <xdr:sp macro="" textlink="">
      <xdr:nvSpPr>
        <xdr:cNvPr id="397" name="楕円 396">
          <a:extLst>
            <a:ext uri="{FF2B5EF4-FFF2-40B4-BE49-F238E27FC236}">
              <a16:creationId xmlns:a16="http://schemas.microsoft.com/office/drawing/2014/main" id="{5007262F-47F8-4B67-A421-1B5AE4FDAF9B}"/>
            </a:ext>
          </a:extLst>
        </xdr:cNvPr>
        <xdr:cNvSpPr/>
      </xdr:nvSpPr>
      <xdr:spPr>
        <a:xfrm>
          <a:off x="18345150" y="69234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118110</xdr:rowOff>
    </xdr:from>
    <xdr:to>
      <xdr:col>111</xdr:col>
      <xdr:colOff>177800</xdr:colOff>
      <xdr:row>40</xdr:row>
      <xdr:rowOff>118110</xdr:rowOff>
    </xdr:to>
    <xdr:cxnSp macro="">
      <xdr:nvCxnSpPr>
        <xdr:cNvPr id="398" name="直線コネクタ 397">
          <a:extLst>
            <a:ext uri="{FF2B5EF4-FFF2-40B4-BE49-F238E27FC236}">
              <a16:creationId xmlns:a16="http://schemas.microsoft.com/office/drawing/2014/main" id="{5C91DBD1-C952-448A-A279-AA3C826C0BD3}"/>
            </a:ext>
          </a:extLst>
        </xdr:cNvPr>
        <xdr:cNvCxnSpPr/>
      </xdr:nvCxnSpPr>
      <xdr:spPr>
        <a:xfrm>
          <a:off x="18399760" y="697801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67310</xdr:rowOff>
    </xdr:from>
    <xdr:to>
      <xdr:col>102</xdr:col>
      <xdr:colOff>165100</xdr:colOff>
      <xdr:row>40</xdr:row>
      <xdr:rowOff>168910</xdr:rowOff>
    </xdr:to>
    <xdr:sp macro="" textlink="">
      <xdr:nvSpPr>
        <xdr:cNvPr id="399" name="楕円 398">
          <a:extLst>
            <a:ext uri="{FF2B5EF4-FFF2-40B4-BE49-F238E27FC236}">
              <a16:creationId xmlns:a16="http://schemas.microsoft.com/office/drawing/2014/main" id="{DE0C5755-7344-4FC5-BDB7-5E4A6EB20430}"/>
            </a:ext>
          </a:extLst>
        </xdr:cNvPr>
        <xdr:cNvSpPr/>
      </xdr:nvSpPr>
      <xdr:spPr>
        <a:xfrm>
          <a:off x="17547590" y="692340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118110</xdr:rowOff>
    </xdr:from>
    <xdr:to>
      <xdr:col>107</xdr:col>
      <xdr:colOff>50800</xdr:colOff>
      <xdr:row>40</xdr:row>
      <xdr:rowOff>118110</xdr:rowOff>
    </xdr:to>
    <xdr:cxnSp macro="">
      <xdr:nvCxnSpPr>
        <xdr:cNvPr id="400" name="直線コネクタ 399">
          <a:extLst>
            <a:ext uri="{FF2B5EF4-FFF2-40B4-BE49-F238E27FC236}">
              <a16:creationId xmlns:a16="http://schemas.microsoft.com/office/drawing/2014/main" id="{E7FCCFF0-BF5E-4DAC-B522-E754C3B51474}"/>
            </a:ext>
          </a:extLst>
        </xdr:cNvPr>
        <xdr:cNvCxnSpPr/>
      </xdr:nvCxnSpPr>
      <xdr:spPr>
        <a:xfrm>
          <a:off x="17602200" y="697801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67310</xdr:rowOff>
    </xdr:from>
    <xdr:to>
      <xdr:col>98</xdr:col>
      <xdr:colOff>38100</xdr:colOff>
      <xdr:row>40</xdr:row>
      <xdr:rowOff>168910</xdr:rowOff>
    </xdr:to>
    <xdr:sp macro="" textlink="">
      <xdr:nvSpPr>
        <xdr:cNvPr id="401" name="楕円 400">
          <a:extLst>
            <a:ext uri="{FF2B5EF4-FFF2-40B4-BE49-F238E27FC236}">
              <a16:creationId xmlns:a16="http://schemas.microsoft.com/office/drawing/2014/main" id="{DFDC4752-BB7C-4341-B35A-BE0FEA88317E}"/>
            </a:ext>
          </a:extLst>
        </xdr:cNvPr>
        <xdr:cNvSpPr/>
      </xdr:nvSpPr>
      <xdr:spPr>
        <a:xfrm>
          <a:off x="16761460" y="692340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118110</xdr:rowOff>
    </xdr:from>
    <xdr:to>
      <xdr:col>102</xdr:col>
      <xdr:colOff>114300</xdr:colOff>
      <xdr:row>40</xdr:row>
      <xdr:rowOff>118110</xdr:rowOff>
    </xdr:to>
    <xdr:cxnSp macro="">
      <xdr:nvCxnSpPr>
        <xdr:cNvPr id="402" name="直線コネクタ 401">
          <a:extLst>
            <a:ext uri="{FF2B5EF4-FFF2-40B4-BE49-F238E27FC236}">
              <a16:creationId xmlns:a16="http://schemas.microsoft.com/office/drawing/2014/main" id="{A1CC9CBD-DE6C-4961-BF6B-62108C069BC6}"/>
            </a:ext>
          </a:extLst>
        </xdr:cNvPr>
        <xdr:cNvCxnSpPr/>
      </xdr:nvCxnSpPr>
      <xdr:spPr>
        <a:xfrm>
          <a:off x="16804640" y="697801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120667</xdr:rowOff>
    </xdr:from>
    <xdr:ext cx="469744" cy="259045"/>
    <xdr:sp macro="" textlink="">
      <xdr:nvSpPr>
        <xdr:cNvPr id="403" name="n_1aveValue【認定こども園・幼稚園・保育所】&#10;一人当たり面積">
          <a:extLst>
            <a:ext uri="{FF2B5EF4-FFF2-40B4-BE49-F238E27FC236}">
              <a16:creationId xmlns:a16="http://schemas.microsoft.com/office/drawing/2014/main" id="{2E2BCDE2-B174-4404-B972-EB059B0AE43A}"/>
            </a:ext>
          </a:extLst>
        </xdr:cNvPr>
        <xdr:cNvSpPr txBox="1"/>
      </xdr:nvSpPr>
      <xdr:spPr>
        <a:xfrm>
          <a:off x="18982132" y="663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109237</xdr:rowOff>
    </xdr:from>
    <xdr:ext cx="469744" cy="259045"/>
    <xdr:sp macro="" textlink="">
      <xdr:nvSpPr>
        <xdr:cNvPr id="404" name="n_2aveValue【認定こども園・幼稚園・保育所】&#10;一人当たり面積">
          <a:extLst>
            <a:ext uri="{FF2B5EF4-FFF2-40B4-BE49-F238E27FC236}">
              <a16:creationId xmlns:a16="http://schemas.microsoft.com/office/drawing/2014/main" id="{85E08D98-01FE-45D5-8A9B-60F011AE0A14}"/>
            </a:ext>
          </a:extLst>
        </xdr:cNvPr>
        <xdr:cNvSpPr txBox="1"/>
      </xdr:nvSpPr>
      <xdr:spPr>
        <a:xfrm>
          <a:off x="18182032" y="662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116857</xdr:rowOff>
    </xdr:from>
    <xdr:ext cx="469744" cy="259045"/>
    <xdr:sp macro="" textlink="">
      <xdr:nvSpPr>
        <xdr:cNvPr id="405" name="n_3aveValue【認定こども園・幼稚園・保育所】&#10;一人当たり面積">
          <a:extLst>
            <a:ext uri="{FF2B5EF4-FFF2-40B4-BE49-F238E27FC236}">
              <a16:creationId xmlns:a16="http://schemas.microsoft.com/office/drawing/2014/main" id="{8F6E0525-3F28-4913-850F-FDDFB201CD9A}"/>
            </a:ext>
          </a:extLst>
        </xdr:cNvPr>
        <xdr:cNvSpPr txBox="1"/>
      </xdr:nvSpPr>
      <xdr:spPr>
        <a:xfrm>
          <a:off x="17384472"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406" name="n_4aveValue【認定こども園・幼稚園・保育所】&#10;一人当たり面積">
          <a:extLst>
            <a:ext uri="{FF2B5EF4-FFF2-40B4-BE49-F238E27FC236}">
              <a16:creationId xmlns:a16="http://schemas.microsoft.com/office/drawing/2014/main" id="{59F513AC-77A3-4D19-B56B-9A84F98FDC17}"/>
            </a:ext>
          </a:extLst>
        </xdr:cNvPr>
        <xdr:cNvSpPr txBox="1"/>
      </xdr:nvSpPr>
      <xdr:spPr>
        <a:xfrm>
          <a:off x="1658881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160037</xdr:rowOff>
    </xdr:from>
    <xdr:ext cx="469744" cy="259045"/>
    <xdr:sp macro="" textlink="">
      <xdr:nvSpPr>
        <xdr:cNvPr id="407" name="n_1mainValue【認定こども園・幼稚園・保育所】&#10;一人当たり面積">
          <a:extLst>
            <a:ext uri="{FF2B5EF4-FFF2-40B4-BE49-F238E27FC236}">
              <a16:creationId xmlns:a16="http://schemas.microsoft.com/office/drawing/2014/main" id="{D5B44049-44A1-4714-B4E1-884F54BEC665}"/>
            </a:ext>
          </a:extLst>
        </xdr:cNvPr>
        <xdr:cNvSpPr txBox="1"/>
      </xdr:nvSpPr>
      <xdr:spPr>
        <a:xfrm>
          <a:off x="18982132" y="701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160037</xdr:rowOff>
    </xdr:from>
    <xdr:ext cx="469744" cy="259045"/>
    <xdr:sp macro="" textlink="">
      <xdr:nvSpPr>
        <xdr:cNvPr id="408" name="n_2mainValue【認定こども園・幼稚園・保育所】&#10;一人当たり面積">
          <a:extLst>
            <a:ext uri="{FF2B5EF4-FFF2-40B4-BE49-F238E27FC236}">
              <a16:creationId xmlns:a16="http://schemas.microsoft.com/office/drawing/2014/main" id="{2725E1A3-FD83-4F23-A597-352F13E4A901}"/>
            </a:ext>
          </a:extLst>
        </xdr:cNvPr>
        <xdr:cNvSpPr txBox="1"/>
      </xdr:nvSpPr>
      <xdr:spPr>
        <a:xfrm>
          <a:off x="18182032" y="701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160037</xdr:rowOff>
    </xdr:from>
    <xdr:ext cx="469744" cy="259045"/>
    <xdr:sp macro="" textlink="">
      <xdr:nvSpPr>
        <xdr:cNvPr id="409" name="n_3mainValue【認定こども園・幼稚園・保育所】&#10;一人当たり面積">
          <a:extLst>
            <a:ext uri="{FF2B5EF4-FFF2-40B4-BE49-F238E27FC236}">
              <a16:creationId xmlns:a16="http://schemas.microsoft.com/office/drawing/2014/main" id="{069112C8-9B03-4582-B9F2-5AAFDA6A7DB4}"/>
            </a:ext>
          </a:extLst>
        </xdr:cNvPr>
        <xdr:cNvSpPr txBox="1"/>
      </xdr:nvSpPr>
      <xdr:spPr>
        <a:xfrm>
          <a:off x="17384472" y="701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160037</xdr:rowOff>
    </xdr:from>
    <xdr:ext cx="469744" cy="259045"/>
    <xdr:sp macro="" textlink="">
      <xdr:nvSpPr>
        <xdr:cNvPr id="410" name="n_4mainValue【認定こども園・幼稚園・保育所】&#10;一人当たり面積">
          <a:extLst>
            <a:ext uri="{FF2B5EF4-FFF2-40B4-BE49-F238E27FC236}">
              <a16:creationId xmlns:a16="http://schemas.microsoft.com/office/drawing/2014/main" id="{E810DF53-9243-4877-A4B0-F9A30AD8F025}"/>
            </a:ext>
          </a:extLst>
        </xdr:cNvPr>
        <xdr:cNvSpPr txBox="1"/>
      </xdr:nvSpPr>
      <xdr:spPr>
        <a:xfrm>
          <a:off x="16588817" y="701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161AE0B6-347E-4C1E-85EF-CC30212AA757}"/>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B183F9C7-8E1C-4D9A-8218-2A2BD39E8CFA}"/>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2F10D6C3-DC78-436C-92E4-25405FECC9A4}"/>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A4762AB7-B8E7-4479-824D-40779C294150}"/>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0495D241-2350-4453-959A-8276A30D3CBD}"/>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26332A9F-C1BC-448A-93F8-4DFD61D15CD7}"/>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09CA46BE-F0E9-43A5-86B5-9425DD0C79A0}"/>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A85337B7-061F-4607-98D8-6D84D13D0D16}"/>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320F29C7-EF5D-43D2-94C1-49DE231F48C3}"/>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A156F0AB-2C37-436F-80B7-23D93E80C9DD}"/>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01EA8826-165C-4957-9A43-1E57FD979515}"/>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75C9409E-2744-430A-A0BB-33BD5539D3C7}"/>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6E5109FB-BA26-4FFF-83E2-CCFBFEC5A350}"/>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57D76060-5DF1-4F3E-A03E-A68B70190852}"/>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4894F8C6-7E81-422C-B47F-266AD3BAB25E}"/>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6B7ECB40-8E95-4646-807A-EE2CD3D01C58}"/>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0E88893D-1F09-42D0-A608-675C2B686186}"/>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307EB3FA-EBFC-45A2-9768-59FA3B70B712}"/>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60A385B9-4FAC-4057-A445-9F21196727CA}"/>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DFB7D1AA-F548-44C2-8ED0-AB4C8BEF9FD1}"/>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0EFA9BA3-FBFC-4AD4-916B-3F6082873D9B}"/>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20E18AEF-4593-4C63-AB17-B92EFAF421AA}"/>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EF8A498C-D11F-418F-BE57-5CCEE07F11F2}"/>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学校施設】&#10;有形固定資産減価償却率グラフ枠">
          <a:extLst>
            <a:ext uri="{FF2B5EF4-FFF2-40B4-BE49-F238E27FC236}">
              <a16:creationId xmlns:a16="http://schemas.microsoft.com/office/drawing/2014/main" id="{7E6A5EF4-12F5-47DD-8F39-AA822E391157}"/>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152400</xdr:rowOff>
    </xdr:from>
    <xdr:to>
      <xdr:col>85</xdr:col>
      <xdr:colOff>126364</xdr:colOff>
      <xdr:row>63</xdr:row>
      <xdr:rowOff>116205</xdr:rowOff>
    </xdr:to>
    <xdr:cxnSp macro="">
      <xdr:nvCxnSpPr>
        <xdr:cNvPr id="435" name="直線コネクタ 434">
          <a:extLst>
            <a:ext uri="{FF2B5EF4-FFF2-40B4-BE49-F238E27FC236}">
              <a16:creationId xmlns:a16="http://schemas.microsoft.com/office/drawing/2014/main" id="{1E499A89-0558-42F0-A764-D0735920CB63}"/>
            </a:ext>
          </a:extLst>
        </xdr:cNvPr>
        <xdr:cNvCxnSpPr/>
      </xdr:nvCxnSpPr>
      <xdr:spPr>
        <a:xfrm flipV="1">
          <a:off x="14703424" y="9753600"/>
          <a:ext cx="0" cy="1163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120032</xdr:rowOff>
    </xdr:from>
    <xdr:ext cx="405111" cy="259045"/>
    <xdr:sp macro="" textlink="">
      <xdr:nvSpPr>
        <xdr:cNvPr id="436" name="【学校施設】&#10;有形固定資産減価償却率最小値テキスト">
          <a:extLst>
            <a:ext uri="{FF2B5EF4-FFF2-40B4-BE49-F238E27FC236}">
              <a16:creationId xmlns:a16="http://schemas.microsoft.com/office/drawing/2014/main" id="{BFF145AE-0711-4C03-9F98-796AE7A80C99}"/>
            </a:ext>
          </a:extLst>
        </xdr:cNvPr>
        <xdr:cNvSpPr txBox="1"/>
      </xdr:nvSpPr>
      <xdr:spPr>
        <a:xfrm>
          <a:off x="14742160" y="1092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116205</xdr:rowOff>
    </xdr:from>
    <xdr:to>
      <xdr:col>86</xdr:col>
      <xdr:colOff>25400</xdr:colOff>
      <xdr:row>63</xdr:row>
      <xdr:rowOff>116205</xdr:rowOff>
    </xdr:to>
    <xdr:cxnSp macro="">
      <xdr:nvCxnSpPr>
        <xdr:cNvPr id="437" name="直線コネクタ 436">
          <a:extLst>
            <a:ext uri="{FF2B5EF4-FFF2-40B4-BE49-F238E27FC236}">
              <a16:creationId xmlns:a16="http://schemas.microsoft.com/office/drawing/2014/main" id="{0624E9D4-BCE7-45BE-BCBE-89FEAD095806}"/>
            </a:ext>
          </a:extLst>
        </xdr:cNvPr>
        <xdr:cNvCxnSpPr/>
      </xdr:nvCxnSpPr>
      <xdr:spPr>
        <a:xfrm>
          <a:off x="14611350" y="109175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99077</xdr:rowOff>
    </xdr:from>
    <xdr:ext cx="405111" cy="259045"/>
    <xdr:sp macro="" textlink="">
      <xdr:nvSpPr>
        <xdr:cNvPr id="438" name="【学校施設】&#10;有形固定資産減価償却率最大値テキスト">
          <a:extLst>
            <a:ext uri="{FF2B5EF4-FFF2-40B4-BE49-F238E27FC236}">
              <a16:creationId xmlns:a16="http://schemas.microsoft.com/office/drawing/2014/main" id="{4CAD6420-45E3-4A37-98EC-A1FE2364128E}"/>
            </a:ext>
          </a:extLst>
        </xdr:cNvPr>
        <xdr:cNvSpPr txBox="1"/>
      </xdr:nvSpPr>
      <xdr:spPr>
        <a:xfrm>
          <a:off x="14742160" y="9525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152400</xdr:rowOff>
    </xdr:from>
    <xdr:to>
      <xdr:col>86</xdr:col>
      <xdr:colOff>25400</xdr:colOff>
      <xdr:row>56</xdr:row>
      <xdr:rowOff>152400</xdr:rowOff>
    </xdr:to>
    <xdr:cxnSp macro="">
      <xdr:nvCxnSpPr>
        <xdr:cNvPr id="439" name="直線コネクタ 438">
          <a:extLst>
            <a:ext uri="{FF2B5EF4-FFF2-40B4-BE49-F238E27FC236}">
              <a16:creationId xmlns:a16="http://schemas.microsoft.com/office/drawing/2014/main" id="{093FFB5C-937C-4D86-96BF-9F2CF7368581}"/>
            </a:ext>
          </a:extLst>
        </xdr:cNvPr>
        <xdr:cNvCxnSpPr/>
      </xdr:nvCxnSpPr>
      <xdr:spPr>
        <a:xfrm>
          <a:off x="14611350" y="9753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59072</xdr:rowOff>
    </xdr:from>
    <xdr:ext cx="405111" cy="259045"/>
    <xdr:sp macro="" textlink="">
      <xdr:nvSpPr>
        <xdr:cNvPr id="440" name="【学校施設】&#10;有形固定資産減価償却率平均値テキスト">
          <a:extLst>
            <a:ext uri="{FF2B5EF4-FFF2-40B4-BE49-F238E27FC236}">
              <a16:creationId xmlns:a16="http://schemas.microsoft.com/office/drawing/2014/main" id="{D1D3D1D5-972B-4EBB-9D80-3849248C9DBA}"/>
            </a:ext>
          </a:extLst>
        </xdr:cNvPr>
        <xdr:cNvSpPr txBox="1"/>
      </xdr:nvSpPr>
      <xdr:spPr>
        <a:xfrm>
          <a:off x="14742160" y="10342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80645</xdr:rowOff>
    </xdr:from>
    <xdr:to>
      <xdr:col>85</xdr:col>
      <xdr:colOff>177800</xdr:colOff>
      <xdr:row>61</xdr:row>
      <xdr:rowOff>10795</xdr:rowOff>
    </xdr:to>
    <xdr:sp macro="" textlink="">
      <xdr:nvSpPr>
        <xdr:cNvPr id="441" name="フローチャート: 判断 440">
          <a:extLst>
            <a:ext uri="{FF2B5EF4-FFF2-40B4-BE49-F238E27FC236}">
              <a16:creationId xmlns:a16="http://schemas.microsoft.com/office/drawing/2014/main" id="{06A92259-6860-41B2-B004-3DB0A86B2A4C}"/>
            </a:ext>
          </a:extLst>
        </xdr:cNvPr>
        <xdr:cNvSpPr/>
      </xdr:nvSpPr>
      <xdr:spPr>
        <a:xfrm>
          <a:off x="14649450" y="1036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71120</xdr:rowOff>
    </xdr:from>
    <xdr:to>
      <xdr:col>81</xdr:col>
      <xdr:colOff>101600</xdr:colOff>
      <xdr:row>61</xdr:row>
      <xdr:rowOff>1270</xdr:rowOff>
    </xdr:to>
    <xdr:sp macro="" textlink="">
      <xdr:nvSpPr>
        <xdr:cNvPr id="442" name="フローチャート: 判断 441">
          <a:extLst>
            <a:ext uri="{FF2B5EF4-FFF2-40B4-BE49-F238E27FC236}">
              <a16:creationId xmlns:a16="http://schemas.microsoft.com/office/drawing/2014/main" id="{2027C4E6-9A29-40D7-B1D8-10D1CAB21DA0}"/>
            </a:ext>
          </a:extLst>
        </xdr:cNvPr>
        <xdr:cNvSpPr/>
      </xdr:nvSpPr>
      <xdr:spPr>
        <a:xfrm>
          <a:off x="13887450" y="10356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59690</xdr:rowOff>
    </xdr:from>
    <xdr:to>
      <xdr:col>76</xdr:col>
      <xdr:colOff>165100</xdr:colOff>
      <xdr:row>60</xdr:row>
      <xdr:rowOff>161290</xdr:rowOff>
    </xdr:to>
    <xdr:sp macro="" textlink="">
      <xdr:nvSpPr>
        <xdr:cNvPr id="443" name="フローチャート: 判断 442">
          <a:extLst>
            <a:ext uri="{FF2B5EF4-FFF2-40B4-BE49-F238E27FC236}">
              <a16:creationId xmlns:a16="http://schemas.microsoft.com/office/drawing/2014/main" id="{38A4DDC7-476B-44BC-9D6E-82FA5BD58A9C}"/>
            </a:ext>
          </a:extLst>
        </xdr:cNvPr>
        <xdr:cNvSpPr/>
      </xdr:nvSpPr>
      <xdr:spPr>
        <a:xfrm>
          <a:off x="13089890" y="1034288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48260</xdr:rowOff>
    </xdr:from>
    <xdr:to>
      <xdr:col>72</xdr:col>
      <xdr:colOff>38100</xdr:colOff>
      <xdr:row>60</xdr:row>
      <xdr:rowOff>149860</xdr:rowOff>
    </xdr:to>
    <xdr:sp macro="" textlink="">
      <xdr:nvSpPr>
        <xdr:cNvPr id="444" name="フローチャート: 判断 443">
          <a:extLst>
            <a:ext uri="{FF2B5EF4-FFF2-40B4-BE49-F238E27FC236}">
              <a16:creationId xmlns:a16="http://schemas.microsoft.com/office/drawing/2014/main" id="{34B50983-B24D-4057-B610-89A434B3962A}"/>
            </a:ext>
          </a:extLst>
        </xdr:cNvPr>
        <xdr:cNvSpPr/>
      </xdr:nvSpPr>
      <xdr:spPr>
        <a:xfrm>
          <a:off x="12303760" y="103371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445" name="フローチャート: 判断 444">
          <a:extLst>
            <a:ext uri="{FF2B5EF4-FFF2-40B4-BE49-F238E27FC236}">
              <a16:creationId xmlns:a16="http://schemas.microsoft.com/office/drawing/2014/main" id="{F063A07E-1C20-4BD5-8FC8-E321872ACA23}"/>
            </a:ext>
          </a:extLst>
        </xdr:cNvPr>
        <xdr:cNvSpPr/>
      </xdr:nvSpPr>
      <xdr:spPr>
        <a:xfrm>
          <a:off x="11487150" y="103257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7D9DD237-05BE-42C2-89AB-C43311738B69}"/>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7BF4794F-F07A-4A56-9A52-B5811FEF9E14}"/>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21DA7960-D085-464C-9FEA-ABC2E3527B6F}"/>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8A959455-D797-4EA0-ADAC-B3E2D48E236D}"/>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8B82B2B4-F021-4CE9-A213-0D81EAAC1218}"/>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17780</xdr:rowOff>
    </xdr:from>
    <xdr:to>
      <xdr:col>85</xdr:col>
      <xdr:colOff>177800</xdr:colOff>
      <xdr:row>60</xdr:row>
      <xdr:rowOff>119380</xdr:rowOff>
    </xdr:to>
    <xdr:sp macro="" textlink="">
      <xdr:nvSpPr>
        <xdr:cNvPr id="451" name="楕円 450">
          <a:extLst>
            <a:ext uri="{FF2B5EF4-FFF2-40B4-BE49-F238E27FC236}">
              <a16:creationId xmlns:a16="http://schemas.microsoft.com/office/drawing/2014/main" id="{046460F9-8164-422B-B45E-2AFB98EA3622}"/>
            </a:ext>
          </a:extLst>
        </xdr:cNvPr>
        <xdr:cNvSpPr/>
      </xdr:nvSpPr>
      <xdr:spPr>
        <a:xfrm>
          <a:off x="14649450" y="103085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40657</xdr:rowOff>
    </xdr:from>
    <xdr:ext cx="405111" cy="259045"/>
    <xdr:sp macro="" textlink="">
      <xdr:nvSpPr>
        <xdr:cNvPr id="452" name="【学校施設】&#10;有形固定資産減価償却率該当値テキスト">
          <a:extLst>
            <a:ext uri="{FF2B5EF4-FFF2-40B4-BE49-F238E27FC236}">
              <a16:creationId xmlns:a16="http://schemas.microsoft.com/office/drawing/2014/main" id="{96B2D990-23EE-478F-AB53-5971B5277707}"/>
            </a:ext>
          </a:extLst>
        </xdr:cNvPr>
        <xdr:cNvSpPr txBox="1"/>
      </xdr:nvSpPr>
      <xdr:spPr>
        <a:xfrm>
          <a:off x="14742160" y="1015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113030</xdr:rowOff>
    </xdr:from>
    <xdr:to>
      <xdr:col>81</xdr:col>
      <xdr:colOff>101600</xdr:colOff>
      <xdr:row>60</xdr:row>
      <xdr:rowOff>43180</xdr:rowOff>
    </xdr:to>
    <xdr:sp macro="" textlink="">
      <xdr:nvSpPr>
        <xdr:cNvPr id="453" name="楕円 452">
          <a:extLst>
            <a:ext uri="{FF2B5EF4-FFF2-40B4-BE49-F238E27FC236}">
              <a16:creationId xmlns:a16="http://schemas.microsoft.com/office/drawing/2014/main" id="{42534EB8-3D0C-4C63-961C-CA318EFDFC13}"/>
            </a:ext>
          </a:extLst>
        </xdr:cNvPr>
        <xdr:cNvSpPr/>
      </xdr:nvSpPr>
      <xdr:spPr>
        <a:xfrm>
          <a:off x="13887450" y="102285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163830</xdr:rowOff>
    </xdr:from>
    <xdr:to>
      <xdr:col>85</xdr:col>
      <xdr:colOff>127000</xdr:colOff>
      <xdr:row>60</xdr:row>
      <xdr:rowOff>68580</xdr:rowOff>
    </xdr:to>
    <xdr:cxnSp macro="">
      <xdr:nvCxnSpPr>
        <xdr:cNvPr id="454" name="直線コネクタ 453">
          <a:extLst>
            <a:ext uri="{FF2B5EF4-FFF2-40B4-BE49-F238E27FC236}">
              <a16:creationId xmlns:a16="http://schemas.microsoft.com/office/drawing/2014/main" id="{1B4584C1-3225-4B5C-82E6-3D851AF858E4}"/>
            </a:ext>
          </a:extLst>
        </xdr:cNvPr>
        <xdr:cNvCxnSpPr/>
      </xdr:nvCxnSpPr>
      <xdr:spPr>
        <a:xfrm>
          <a:off x="13942060" y="10283190"/>
          <a:ext cx="762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114935</xdr:rowOff>
    </xdr:from>
    <xdr:to>
      <xdr:col>76</xdr:col>
      <xdr:colOff>165100</xdr:colOff>
      <xdr:row>60</xdr:row>
      <xdr:rowOff>45085</xdr:rowOff>
    </xdr:to>
    <xdr:sp macro="" textlink="">
      <xdr:nvSpPr>
        <xdr:cNvPr id="455" name="楕円 454">
          <a:extLst>
            <a:ext uri="{FF2B5EF4-FFF2-40B4-BE49-F238E27FC236}">
              <a16:creationId xmlns:a16="http://schemas.microsoft.com/office/drawing/2014/main" id="{ED685CCA-666E-44C0-991A-7CEB2D2250F1}"/>
            </a:ext>
          </a:extLst>
        </xdr:cNvPr>
        <xdr:cNvSpPr/>
      </xdr:nvSpPr>
      <xdr:spPr>
        <a:xfrm>
          <a:off x="13089890" y="1023048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163830</xdr:rowOff>
    </xdr:from>
    <xdr:to>
      <xdr:col>81</xdr:col>
      <xdr:colOff>50800</xdr:colOff>
      <xdr:row>59</xdr:row>
      <xdr:rowOff>165735</xdr:rowOff>
    </xdr:to>
    <xdr:cxnSp macro="">
      <xdr:nvCxnSpPr>
        <xdr:cNvPr id="456" name="直線コネクタ 455">
          <a:extLst>
            <a:ext uri="{FF2B5EF4-FFF2-40B4-BE49-F238E27FC236}">
              <a16:creationId xmlns:a16="http://schemas.microsoft.com/office/drawing/2014/main" id="{6A4CD9BE-F413-432B-A3D1-32337948D063}"/>
            </a:ext>
          </a:extLst>
        </xdr:cNvPr>
        <xdr:cNvCxnSpPr/>
      </xdr:nvCxnSpPr>
      <xdr:spPr>
        <a:xfrm flipV="1">
          <a:off x="13144500" y="1028319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82550</xdr:rowOff>
    </xdr:from>
    <xdr:to>
      <xdr:col>72</xdr:col>
      <xdr:colOff>38100</xdr:colOff>
      <xdr:row>60</xdr:row>
      <xdr:rowOff>12700</xdr:rowOff>
    </xdr:to>
    <xdr:sp macro="" textlink="">
      <xdr:nvSpPr>
        <xdr:cNvPr id="457" name="楕円 456">
          <a:extLst>
            <a:ext uri="{FF2B5EF4-FFF2-40B4-BE49-F238E27FC236}">
              <a16:creationId xmlns:a16="http://schemas.microsoft.com/office/drawing/2014/main" id="{38E7C6A6-0940-41FB-A42A-0916A41152B5}"/>
            </a:ext>
          </a:extLst>
        </xdr:cNvPr>
        <xdr:cNvSpPr/>
      </xdr:nvSpPr>
      <xdr:spPr>
        <a:xfrm>
          <a:off x="12303760" y="102000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133350</xdr:rowOff>
    </xdr:from>
    <xdr:to>
      <xdr:col>76</xdr:col>
      <xdr:colOff>114300</xdr:colOff>
      <xdr:row>59</xdr:row>
      <xdr:rowOff>165735</xdr:rowOff>
    </xdr:to>
    <xdr:cxnSp macro="">
      <xdr:nvCxnSpPr>
        <xdr:cNvPr id="458" name="直線コネクタ 457">
          <a:extLst>
            <a:ext uri="{FF2B5EF4-FFF2-40B4-BE49-F238E27FC236}">
              <a16:creationId xmlns:a16="http://schemas.microsoft.com/office/drawing/2014/main" id="{36B49AB7-9148-4593-B32B-560C8FE95559}"/>
            </a:ext>
          </a:extLst>
        </xdr:cNvPr>
        <xdr:cNvCxnSpPr/>
      </xdr:nvCxnSpPr>
      <xdr:spPr>
        <a:xfrm>
          <a:off x="12346940" y="10245090"/>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69215</xdr:rowOff>
    </xdr:from>
    <xdr:to>
      <xdr:col>67</xdr:col>
      <xdr:colOff>101600</xdr:colOff>
      <xdr:row>59</xdr:row>
      <xdr:rowOff>170815</xdr:rowOff>
    </xdr:to>
    <xdr:sp macro="" textlink="">
      <xdr:nvSpPr>
        <xdr:cNvPr id="459" name="楕円 458">
          <a:extLst>
            <a:ext uri="{FF2B5EF4-FFF2-40B4-BE49-F238E27FC236}">
              <a16:creationId xmlns:a16="http://schemas.microsoft.com/office/drawing/2014/main" id="{3D503256-7366-4BFC-AB77-4A41671B19DD}"/>
            </a:ext>
          </a:extLst>
        </xdr:cNvPr>
        <xdr:cNvSpPr/>
      </xdr:nvSpPr>
      <xdr:spPr>
        <a:xfrm>
          <a:off x="11487150" y="1018286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120015</xdr:rowOff>
    </xdr:from>
    <xdr:to>
      <xdr:col>71</xdr:col>
      <xdr:colOff>177800</xdr:colOff>
      <xdr:row>59</xdr:row>
      <xdr:rowOff>133350</xdr:rowOff>
    </xdr:to>
    <xdr:cxnSp macro="">
      <xdr:nvCxnSpPr>
        <xdr:cNvPr id="460" name="直線コネクタ 459">
          <a:extLst>
            <a:ext uri="{FF2B5EF4-FFF2-40B4-BE49-F238E27FC236}">
              <a16:creationId xmlns:a16="http://schemas.microsoft.com/office/drawing/2014/main" id="{E781AB2E-2392-413A-B013-7DA5E1421401}"/>
            </a:ext>
          </a:extLst>
        </xdr:cNvPr>
        <xdr:cNvCxnSpPr/>
      </xdr:nvCxnSpPr>
      <xdr:spPr>
        <a:xfrm>
          <a:off x="11541760" y="10237470"/>
          <a:ext cx="80518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163847</xdr:rowOff>
    </xdr:from>
    <xdr:ext cx="405111" cy="259045"/>
    <xdr:sp macro="" textlink="">
      <xdr:nvSpPr>
        <xdr:cNvPr id="461" name="n_1aveValue【学校施設】&#10;有形固定資産減価償却率">
          <a:extLst>
            <a:ext uri="{FF2B5EF4-FFF2-40B4-BE49-F238E27FC236}">
              <a16:creationId xmlns:a16="http://schemas.microsoft.com/office/drawing/2014/main" id="{2C668F99-C4CA-43A7-B4B8-98D585A25B97}"/>
            </a:ext>
          </a:extLst>
        </xdr:cNvPr>
        <xdr:cNvSpPr txBox="1"/>
      </xdr:nvSpPr>
      <xdr:spPr>
        <a:xfrm>
          <a:off x="1373823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152417</xdr:rowOff>
    </xdr:from>
    <xdr:ext cx="405111" cy="259045"/>
    <xdr:sp macro="" textlink="">
      <xdr:nvSpPr>
        <xdr:cNvPr id="462" name="n_2aveValue【学校施設】&#10;有形固定資産減価償却率">
          <a:extLst>
            <a:ext uri="{FF2B5EF4-FFF2-40B4-BE49-F238E27FC236}">
              <a16:creationId xmlns:a16="http://schemas.microsoft.com/office/drawing/2014/main" id="{FF405634-8F7F-4B96-AFFF-28723809E666}"/>
            </a:ext>
          </a:extLst>
        </xdr:cNvPr>
        <xdr:cNvSpPr txBox="1"/>
      </xdr:nvSpPr>
      <xdr:spPr>
        <a:xfrm>
          <a:off x="1295718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140987</xdr:rowOff>
    </xdr:from>
    <xdr:ext cx="405111" cy="259045"/>
    <xdr:sp macro="" textlink="">
      <xdr:nvSpPr>
        <xdr:cNvPr id="463" name="n_3aveValue【学校施設】&#10;有形固定資産減価償却率">
          <a:extLst>
            <a:ext uri="{FF2B5EF4-FFF2-40B4-BE49-F238E27FC236}">
              <a16:creationId xmlns:a16="http://schemas.microsoft.com/office/drawing/2014/main" id="{800A7B61-D139-45FA-8E95-4482A316FA25}"/>
            </a:ext>
          </a:extLst>
        </xdr:cNvPr>
        <xdr:cNvSpPr txBox="1"/>
      </xdr:nvSpPr>
      <xdr:spPr>
        <a:xfrm>
          <a:off x="1217105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131462</xdr:rowOff>
    </xdr:from>
    <xdr:ext cx="405111" cy="259045"/>
    <xdr:sp macro="" textlink="">
      <xdr:nvSpPr>
        <xdr:cNvPr id="464" name="n_4aveValue【学校施設】&#10;有形固定資産減価償却率">
          <a:extLst>
            <a:ext uri="{FF2B5EF4-FFF2-40B4-BE49-F238E27FC236}">
              <a16:creationId xmlns:a16="http://schemas.microsoft.com/office/drawing/2014/main" id="{2EE5951C-7B19-42B4-A181-999BC9625B66}"/>
            </a:ext>
          </a:extLst>
        </xdr:cNvPr>
        <xdr:cNvSpPr txBox="1"/>
      </xdr:nvSpPr>
      <xdr:spPr>
        <a:xfrm>
          <a:off x="11354444" y="104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59707</xdr:rowOff>
    </xdr:from>
    <xdr:ext cx="405111" cy="259045"/>
    <xdr:sp macro="" textlink="">
      <xdr:nvSpPr>
        <xdr:cNvPr id="465" name="n_1mainValue【学校施設】&#10;有形固定資産減価償却率">
          <a:extLst>
            <a:ext uri="{FF2B5EF4-FFF2-40B4-BE49-F238E27FC236}">
              <a16:creationId xmlns:a16="http://schemas.microsoft.com/office/drawing/2014/main" id="{FA06359A-0A1F-4BAA-ACBA-A360C1E9D4A2}"/>
            </a:ext>
          </a:extLst>
        </xdr:cNvPr>
        <xdr:cNvSpPr txBox="1"/>
      </xdr:nvSpPr>
      <xdr:spPr>
        <a:xfrm>
          <a:off x="1373823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61612</xdr:rowOff>
    </xdr:from>
    <xdr:ext cx="405111" cy="259045"/>
    <xdr:sp macro="" textlink="">
      <xdr:nvSpPr>
        <xdr:cNvPr id="466" name="n_2mainValue【学校施設】&#10;有形固定資産減価償却率">
          <a:extLst>
            <a:ext uri="{FF2B5EF4-FFF2-40B4-BE49-F238E27FC236}">
              <a16:creationId xmlns:a16="http://schemas.microsoft.com/office/drawing/2014/main" id="{0EA1EB99-E8D6-497B-B4C6-BF7AB37F9DAD}"/>
            </a:ext>
          </a:extLst>
        </xdr:cNvPr>
        <xdr:cNvSpPr txBox="1"/>
      </xdr:nvSpPr>
      <xdr:spPr>
        <a:xfrm>
          <a:off x="12957184" y="1000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29227</xdr:rowOff>
    </xdr:from>
    <xdr:ext cx="405111" cy="259045"/>
    <xdr:sp macro="" textlink="">
      <xdr:nvSpPr>
        <xdr:cNvPr id="467" name="n_3mainValue【学校施設】&#10;有形固定資産減価償却率">
          <a:extLst>
            <a:ext uri="{FF2B5EF4-FFF2-40B4-BE49-F238E27FC236}">
              <a16:creationId xmlns:a16="http://schemas.microsoft.com/office/drawing/2014/main" id="{A869CE7B-00C0-40ED-B1D5-8D3F8A4FA638}"/>
            </a:ext>
          </a:extLst>
        </xdr:cNvPr>
        <xdr:cNvSpPr txBox="1"/>
      </xdr:nvSpPr>
      <xdr:spPr>
        <a:xfrm>
          <a:off x="12171054"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15892</xdr:rowOff>
    </xdr:from>
    <xdr:ext cx="405111" cy="259045"/>
    <xdr:sp macro="" textlink="">
      <xdr:nvSpPr>
        <xdr:cNvPr id="468" name="n_4mainValue【学校施設】&#10;有形固定資産減価償却率">
          <a:extLst>
            <a:ext uri="{FF2B5EF4-FFF2-40B4-BE49-F238E27FC236}">
              <a16:creationId xmlns:a16="http://schemas.microsoft.com/office/drawing/2014/main" id="{06AB29F1-9A98-453D-A173-0F4B0F5184A5}"/>
            </a:ext>
          </a:extLst>
        </xdr:cNvPr>
        <xdr:cNvSpPr txBox="1"/>
      </xdr:nvSpPr>
      <xdr:spPr>
        <a:xfrm>
          <a:off x="11354444"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0AF5FF95-5041-4FA1-A422-D1DFF727546E}"/>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A517C22D-3E4D-43FE-9DCC-3A9E2F8D988D}"/>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7E23972A-2A7A-476D-A9ED-421278166E99}"/>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1A188CE7-8DA9-478D-AAA7-B57CD4399096}"/>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5E00BF6B-9BC6-4F87-BB3D-B4745B4036C7}"/>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198CF639-91E1-467D-9B16-5DE3E322CE50}"/>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1FCC430A-390E-454D-994C-810020B23E7A}"/>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DC4B8BA6-7FD2-4EEA-A0DE-879AD5B4B49C}"/>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31C90C64-4681-47EC-A405-ABF4B661F76F}"/>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8D5C4F47-388D-4B39-96D7-83CD506D2756}"/>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9" name="テキスト ボックス 478">
          <a:extLst>
            <a:ext uri="{FF2B5EF4-FFF2-40B4-BE49-F238E27FC236}">
              <a16:creationId xmlns:a16="http://schemas.microsoft.com/office/drawing/2014/main" id="{F2FC5AC8-3557-4D09-9657-8529E5F618F4}"/>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C80A60DB-33CA-45D0-B14C-D07B50B60390}"/>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D22C2376-39C2-4D42-89E1-401F8E4FC4D5}"/>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E650917F-35B1-4820-8485-FD89C59C1E26}"/>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3" name="テキスト ボックス 482">
          <a:extLst>
            <a:ext uri="{FF2B5EF4-FFF2-40B4-BE49-F238E27FC236}">
              <a16:creationId xmlns:a16="http://schemas.microsoft.com/office/drawing/2014/main" id="{72BEAF1F-1C18-4408-AF59-48A8D5D76694}"/>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3741D5A3-0A14-4E5C-9C37-E1380A9762AD}"/>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5" name="テキスト ボックス 484">
          <a:extLst>
            <a:ext uri="{FF2B5EF4-FFF2-40B4-BE49-F238E27FC236}">
              <a16:creationId xmlns:a16="http://schemas.microsoft.com/office/drawing/2014/main" id="{00FB79EC-176D-482D-81E8-F5E414D7B4DC}"/>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DE240D89-DF61-4A4C-84C5-FEE12FAA7930}"/>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7" name="テキスト ボックス 486">
          <a:extLst>
            <a:ext uri="{FF2B5EF4-FFF2-40B4-BE49-F238E27FC236}">
              <a16:creationId xmlns:a16="http://schemas.microsoft.com/office/drawing/2014/main" id="{F26596AB-CB73-418E-8AD3-CEFDE687650F}"/>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708C9DC3-1B76-43A1-9835-01593E8B5EEB}"/>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CC1E2930-E4F9-4C63-850F-B4CFC1AC5E42}"/>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3163D1FB-6D5F-4F12-94C9-E78D9C42DF0C}"/>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80010</xdr:rowOff>
    </xdr:from>
    <xdr:to>
      <xdr:col>116</xdr:col>
      <xdr:colOff>62864</xdr:colOff>
      <xdr:row>64</xdr:row>
      <xdr:rowOff>98298</xdr:rowOff>
    </xdr:to>
    <xdr:cxnSp macro="">
      <xdr:nvCxnSpPr>
        <xdr:cNvPr id="491" name="直線コネクタ 490">
          <a:extLst>
            <a:ext uri="{FF2B5EF4-FFF2-40B4-BE49-F238E27FC236}">
              <a16:creationId xmlns:a16="http://schemas.microsoft.com/office/drawing/2014/main" id="{51CB6887-E8C4-4489-AB7B-E77AA8DFC9D7}"/>
            </a:ext>
          </a:extLst>
        </xdr:cNvPr>
        <xdr:cNvCxnSpPr/>
      </xdr:nvCxnSpPr>
      <xdr:spPr>
        <a:xfrm flipV="1">
          <a:off x="19947254" y="9511665"/>
          <a:ext cx="0" cy="155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492" name="【学校施設】&#10;一人当たり面積最小値テキスト">
          <a:extLst>
            <a:ext uri="{FF2B5EF4-FFF2-40B4-BE49-F238E27FC236}">
              <a16:creationId xmlns:a16="http://schemas.microsoft.com/office/drawing/2014/main" id="{6AFD16C6-5A9F-4360-9859-973AB48D0D48}"/>
            </a:ext>
          </a:extLst>
        </xdr:cNvPr>
        <xdr:cNvSpPr txBox="1"/>
      </xdr:nvSpPr>
      <xdr:spPr>
        <a:xfrm>
          <a:off x="19985990" y="1107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493" name="直線コネクタ 492">
          <a:extLst>
            <a:ext uri="{FF2B5EF4-FFF2-40B4-BE49-F238E27FC236}">
              <a16:creationId xmlns:a16="http://schemas.microsoft.com/office/drawing/2014/main" id="{339B50F3-465D-41CB-9131-3F5B3C080FDC}"/>
            </a:ext>
          </a:extLst>
        </xdr:cNvPr>
        <xdr:cNvCxnSpPr/>
      </xdr:nvCxnSpPr>
      <xdr:spPr>
        <a:xfrm>
          <a:off x="19885660" y="11067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26687</xdr:rowOff>
    </xdr:from>
    <xdr:ext cx="469744" cy="259045"/>
    <xdr:sp macro="" textlink="">
      <xdr:nvSpPr>
        <xdr:cNvPr id="494" name="【学校施設】&#10;一人当たり面積最大値テキスト">
          <a:extLst>
            <a:ext uri="{FF2B5EF4-FFF2-40B4-BE49-F238E27FC236}">
              <a16:creationId xmlns:a16="http://schemas.microsoft.com/office/drawing/2014/main" id="{A18016CB-F12D-4EA2-A8BE-BE04DE6A636A}"/>
            </a:ext>
          </a:extLst>
        </xdr:cNvPr>
        <xdr:cNvSpPr txBox="1"/>
      </xdr:nvSpPr>
      <xdr:spPr>
        <a:xfrm>
          <a:off x="19985990" y="9283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80010</xdr:rowOff>
    </xdr:from>
    <xdr:to>
      <xdr:col>116</xdr:col>
      <xdr:colOff>152400</xdr:colOff>
      <xdr:row>55</xdr:row>
      <xdr:rowOff>80010</xdr:rowOff>
    </xdr:to>
    <xdr:cxnSp macro="">
      <xdr:nvCxnSpPr>
        <xdr:cNvPr id="495" name="直線コネクタ 494">
          <a:extLst>
            <a:ext uri="{FF2B5EF4-FFF2-40B4-BE49-F238E27FC236}">
              <a16:creationId xmlns:a16="http://schemas.microsoft.com/office/drawing/2014/main" id="{83BDF3D8-1AA7-4100-B0F9-3591A8F5C93F}"/>
            </a:ext>
          </a:extLst>
        </xdr:cNvPr>
        <xdr:cNvCxnSpPr/>
      </xdr:nvCxnSpPr>
      <xdr:spPr>
        <a:xfrm>
          <a:off x="19885660" y="9511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64787</xdr:rowOff>
    </xdr:from>
    <xdr:ext cx="469744" cy="259045"/>
    <xdr:sp macro="" textlink="">
      <xdr:nvSpPr>
        <xdr:cNvPr id="496" name="【学校施設】&#10;一人当たり面積平均値テキスト">
          <a:extLst>
            <a:ext uri="{FF2B5EF4-FFF2-40B4-BE49-F238E27FC236}">
              <a16:creationId xmlns:a16="http://schemas.microsoft.com/office/drawing/2014/main" id="{F44A9584-B9DB-4D1C-88DA-4B2546EFF4ED}"/>
            </a:ext>
          </a:extLst>
        </xdr:cNvPr>
        <xdr:cNvSpPr txBox="1"/>
      </xdr:nvSpPr>
      <xdr:spPr>
        <a:xfrm>
          <a:off x="19985990" y="10692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86360</xdr:rowOff>
    </xdr:from>
    <xdr:to>
      <xdr:col>116</xdr:col>
      <xdr:colOff>114300</xdr:colOff>
      <xdr:row>63</xdr:row>
      <xdr:rowOff>16510</xdr:rowOff>
    </xdr:to>
    <xdr:sp macro="" textlink="">
      <xdr:nvSpPr>
        <xdr:cNvPr id="497" name="フローチャート: 判断 496">
          <a:extLst>
            <a:ext uri="{FF2B5EF4-FFF2-40B4-BE49-F238E27FC236}">
              <a16:creationId xmlns:a16="http://schemas.microsoft.com/office/drawing/2014/main" id="{8E2D1EF1-2FBB-455B-8B8D-E15BD60D7F98}"/>
            </a:ext>
          </a:extLst>
        </xdr:cNvPr>
        <xdr:cNvSpPr/>
      </xdr:nvSpPr>
      <xdr:spPr>
        <a:xfrm>
          <a:off x="19904710" y="107181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95047</xdr:rowOff>
    </xdr:from>
    <xdr:to>
      <xdr:col>112</xdr:col>
      <xdr:colOff>38100</xdr:colOff>
      <xdr:row>63</xdr:row>
      <xdr:rowOff>25197</xdr:rowOff>
    </xdr:to>
    <xdr:sp macro="" textlink="">
      <xdr:nvSpPr>
        <xdr:cNvPr id="498" name="フローチャート: 判断 497">
          <a:extLst>
            <a:ext uri="{FF2B5EF4-FFF2-40B4-BE49-F238E27FC236}">
              <a16:creationId xmlns:a16="http://schemas.microsoft.com/office/drawing/2014/main" id="{BDE35B5E-E38E-4256-A6EA-AF2179D551D2}"/>
            </a:ext>
          </a:extLst>
        </xdr:cNvPr>
        <xdr:cNvSpPr/>
      </xdr:nvSpPr>
      <xdr:spPr>
        <a:xfrm>
          <a:off x="19161760" y="10728757"/>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95504</xdr:rowOff>
    </xdr:from>
    <xdr:to>
      <xdr:col>107</xdr:col>
      <xdr:colOff>101600</xdr:colOff>
      <xdr:row>63</xdr:row>
      <xdr:rowOff>25654</xdr:rowOff>
    </xdr:to>
    <xdr:sp macro="" textlink="">
      <xdr:nvSpPr>
        <xdr:cNvPr id="499" name="フローチャート: 判断 498">
          <a:extLst>
            <a:ext uri="{FF2B5EF4-FFF2-40B4-BE49-F238E27FC236}">
              <a16:creationId xmlns:a16="http://schemas.microsoft.com/office/drawing/2014/main" id="{1E282EA6-C213-41D0-9623-D19C316EE9E7}"/>
            </a:ext>
          </a:extLst>
        </xdr:cNvPr>
        <xdr:cNvSpPr/>
      </xdr:nvSpPr>
      <xdr:spPr>
        <a:xfrm>
          <a:off x="18345150" y="1072159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86817</xdr:rowOff>
    </xdr:from>
    <xdr:to>
      <xdr:col>102</xdr:col>
      <xdr:colOff>165100</xdr:colOff>
      <xdr:row>63</xdr:row>
      <xdr:rowOff>16967</xdr:rowOff>
    </xdr:to>
    <xdr:sp macro="" textlink="">
      <xdr:nvSpPr>
        <xdr:cNvPr id="500" name="フローチャート: 判断 499">
          <a:extLst>
            <a:ext uri="{FF2B5EF4-FFF2-40B4-BE49-F238E27FC236}">
              <a16:creationId xmlns:a16="http://schemas.microsoft.com/office/drawing/2014/main" id="{BC2A751F-32DF-4E92-B221-A936E06E1296}"/>
            </a:ext>
          </a:extLst>
        </xdr:cNvPr>
        <xdr:cNvSpPr/>
      </xdr:nvSpPr>
      <xdr:spPr>
        <a:xfrm>
          <a:off x="17547590" y="1071862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92304</xdr:rowOff>
    </xdr:from>
    <xdr:to>
      <xdr:col>98</xdr:col>
      <xdr:colOff>38100</xdr:colOff>
      <xdr:row>63</xdr:row>
      <xdr:rowOff>22454</xdr:rowOff>
    </xdr:to>
    <xdr:sp macro="" textlink="">
      <xdr:nvSpPr>
        <xdr:cNvPr id="501" name="フローチャート: 判断 500">
          <a:extLst>
            <a:ext uri="{FF2B5EF4-FFF2-40B4-BE49-F238E27FC236}">
              <a16:creationId xmlns:a16="http://schemas.microsoft.com/office/drawing/2014/main" id="{33EE2821-9EBE-4E3E-B8D7-A1A2455A83AE}"/>
            </a:ext>
          </a:extLst>
        </xdr:cNvPr>
        <xdr:cNvSpPr/>
      </xdr:nvSpPr>
      <xdr:spPr>
        <a:xfrm>
          <a:off x="16761460" y="1072601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B715066F-A6E3-4C0D-B7F2-311BC4C36904}"/>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6FBF9285-E08A-483C-BCC2-6063F1AD4276}"/>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6167F603-E763-4238-ABAE-79904553A401}"/>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91551236-F6CF-46AC-AAC4-773D90202DFE}"/>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7DD64E4F-40EE-45BB-9F46-F5DF5142F44C}"/>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67158</xdr:rowOff>
    </xdr:from>
    <xdr:to>
      <xdr:col>116</xdr:col>
      <xdr:colOff>114300</xdr:colOff>
      <xdr:row>62</xdr:row>
      <xdr:rowOff>168758</xdr:rowOff>
    </xdr:to>
    <xdr:sp macro="" textlink="">
      <xdr:nvSpPr>
        <xdr:cNvPr id="507" name="楕円 506">
          <a:extLst>
            <a:ext uri="{FF2B5EF4-FFF2-40B4-BE49-F238E27FC236}">
              <a16:creationId xmlns:a16="http://schemas.microsoft.com/office/drawing/2014/main" id="{29964637-F3B8-466B-9D70-F5CE5683F51E}"/>
            </a:ext>
          </a:extLst>
        </xdr:cNvPr>
        <xdr:cNvSpPr/>
      </xdr:nvSpPr>
      <xdr:spPr>
        <a:xfrm>
          <a:off x="19904710" y="1069515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90035</xdr:rowOff>
    </xdr:from>
    <xdr:ext cx="469744" cy="259045"/>
    <xdr:sp macro="" textlink="">
      <xdr:nvSpPr>
        <xdr:cNvPr id="508" name="【学校施設】&#10;一人当たり面積該当値テキスト">
          <a:extLst>
            <a:ext uri="{FF2B5EF4-FFF2-40B4-BE49-F238E27FC236}">
              <a16:creationId xmlns:a16="http://schemas.microsoft.com/office/drawing/2014/main" id="{907FC390-8B48-4145-B28A-DBCD61CCCB11}"/>
            </a:ext>
          </a:extLst>
        </xdr:cNvPr>
        <xdr:cNvSpPr txBox="1"/>
      </xdr:nvSpPr>
      <xdr:spPr>
        <a:xfrm>
          <a:off x="19985990" y="1055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69444</xdr:rowOff>
    </xdr:from>
    <xdr:to>
      <xdr:col>112</xdr:col>
      <xdr:colOff>38100</xdr:colOff>
      <xdr:row>62</xdr:row>
      <xdr:rowOff>171044</xdr:rowOff>
    </xdr:to>
    <xdr:sp macro="" textlink="">
      <xdr:nvSpPr>
        <xdr:cNvPr id="509" name="楕円 508">
          <a:extLst>
            <a:ext uri="{FF2B5EF4-FFF2-40B4-BE49-F238E27FC236}">
              <a16:creationId xmlns:a16="http://schemas.microsoft.com/office/drawing/2014/main" id="{6D9E144E-77A1-4A20-A488-F9A3D65FA634}"/>
            </a:ext>
          </a:extLst>
        </xdr:cNvPr>
        <xdr:cNvSpPr/>
      </xdr:nvSpPr>
      <xdr:spPr>
        <a:xfrm>
          <a:off x="19161760" y="1069743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117958</xdr:rowOff>
    </xdr:from>
    <xdr:to>
      <xdr:col>116</xdr:col>
      <xdr:colOff>63500</xdr:colOff>
      <xdr:row>62</xdr:row>
      <xdr:rowOff>120244</xdr:rowOff>
    </xdr:to>
    <xdr:cxnSp macro="">
      <xdr:nvCxnSpPr>
        <xdr:cNvPr id="510" name="直線コネクタ 509">
          <a:extLst>
            <a:ext uri="{FF2B5EF4-FFF2-40B4-BE49-F238E27FC236}">
              <a16:creationId xmlns:a16="http://schemas.microsoft.com/office/drawing/2014/main" id="{E3A39E5B-B373-436A-9094-A833C8E20F52}"/>
            </a:ext>
          </a:extLst>
        </xdr:cNvPr>
        <xdr:cNvCxnSpPr/>
      </xdr:nvCxnSpPr>
      <xdr:spPr>
        <a:xfrm flipV="1">
          <a:off x="19204940" y="10747858"/>
          <a:ext cx="74295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68529</xdr:rowOff>
    </xdr:from>
    <xdr:to>
      <xdr:col>107</xdr:col>
      <xdr:colOff>101600</xdr:colOff>
      <xdr:row>62</xdr:row>
      <xdr:rowOff>170129</xdr:rowOff>
    </xdr:to>
    <xdr:sp macro="" textlink="">
      <xdr:nvSpPr>
        <xdr:cNvPr id="511" name="楕円 510">
          <a:extLst>
            <a:ext uri="{FF2B5EF4-FFF2-40B4-BE49-F238E27FC236}">
              <a16:creationId xmlns:a16="http://schemas.microsoft.com/office/drawing/2014/main" id="{12EB5C94-E5A9-404F-904A-06B5C11AA184}"/>
            </a:ext>
          </a:extLst>
        </xdr:cNvPr>
        <xdr:cNvSpPr/>
      </xdr:nvSpPr>
      <xdr:spPr>
        <a:xfrm>
          <a:off x="18345150" y="1069652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119329</xdr:rowOff>
    </xdr:from>
    <xdr:to>
      <xdr:col>111</xdr:col>
      <xdr:colOff>177800</xdr:colOff>
      <xdr:row>62</xdr:row>
      <xdr:rowOff>120244</xdr:rowOff>
    </xdr:to>
    <xdr:cxnSp macro="">
      <xdr:nvCxnSpPr>
        <xdr:cNvPr id="512" name="直線コネクタ 511">
          <a:extLst>
            <a:ext uri="{FF2B5EF4-FFF2-40B4-BE49-F238E27FC236}">
              <a16:creationId xmlns:a16="http://schemas.microsoft.com/office/drawing/2014/main" id="{0F690888-6003-4E9C-B8E6-E521C481E4AD}"/>
            </a:ext>
          </a:extLst>
        </xdr:cNvPr>
        <xdr:cNvCxnSpPr/>
      </xdr:nvCxnSpPr>
      <xdr:spPr>
        <a:xfrm>
          <a:off x="18399760" y="10751134"/>
          <a:ext cx="80518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73101</xdr:rowOff>
    </xdr:from>
    <xdr:to>
      <xdr:col>102</xdr:col>
      <xdr:colOff>165100</xdr:colOff>
      <xdr:row>63</xdr:row>
      <xdr:rowOff>3251</xdr:rowOff>
    </xdr:to>
    <xdr:sp macro="" textlink="">
      <xdr:nvSpPr>
        <xdr:cNvPr id="513" name="楕円 512">
          <a:extLst>
            <a:ext uri="{FF2B5EF4-FFF2-40B4-BE49-F238E27FC236}">
              <a16:creationId xmlns:a16="http://schemas.microsoft.com/office/drawing/2014/main" id="{78A40391-5107-44AE-9891-7802B26D3A0E}"/>
            </a:ext>
          </a:extLst>
        </xdr:cNvPr>
        <xdr:cNvSpPr/>
      </xdr:nvSpPr>
      <xdr:spPr>
        <a:xfrm>
          <a:off x="17547590" y="10703001"/>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119329</xdr:rowOff>
    </xdr:from>
    <xdr:to>
      <xdr:col>107</xdr:col>
      <xdr:colOff>50800</xdr:colOff>
      <xdr:row>62</xdr:row>
      <xdr:rowOff>123901</xdr:rowOff>
    </xdr:to>
    <xdr:cxnSp macro="">
      <xdr:nvCxnSpPr>
        <xdr:cNvPr id="514" name="直線コネクタ 513">
          <a:extLst>
            <a:ext uri="{FF2B5EF4-FFF2-40B4-BE49-F238E27FC236}">
              <a16:creationId xmlns:a16="http://schemas.microsoft.com/office/drawing/2014/main" id="{9C12F609-92B8-4AFB-88A2-73284FB05EB2}"/>
            </a:ext>
          </a:extLst>
        </xdr:cNvPr>
        <xdr:cNvCxnSpPr/>
      </xdr:nvCxnSpPr>
      <xdr:spPr>
        <a:xfrm flipV="1">
          <a:off x="17602200" y="10751134"/>
          <a:ext cx="79756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74930</xdr:rowOff>
    </xdr:from>
    <xdr:to>
      <xdr:col>98</xdr:col>
      <xdr:colOff>38100</xdr:colOff>
      <xdr:row>63</xdr:row>
      <xdr:rowOff>5080</xdr:rowOff>
    </xdr:to>
    <xdr:sp macro="" textlink="">
      <xdr:nvSpPr>
        <xdr:cNvPr id="515" name="楕円 514">
          <a:extLst>
            <a:ext uri="{FF2B5EF4-FFF2-40B4-BE49-F238E27FC236}">
              <a16:creationId xmlns:a16="http://schemas.microsoft.com/office/drawing/2014/main" id="{AA1655C5-623E-456C-8BAB-D19BB4DDBDC3}"/>
            </a:ext>
          </a:extLst>
        </xdr:cNvPr>
        <xdr:cNvSpPr/>
      </xdr:nvSpPr>
      <xdr:spPr>
        <a:xfrm>
          <a:off x="16761460" y="107048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123901</xdr:rowOff>
    </xdr:from>
    <xdr:to>
      <xdr:col>102</xdr:col>
      <xdr:colOff>114300</xdr:colOff>
      <xdr:row>62</xdr:row>
      <xdr:rowOff>125730</xdr:rowOff>
    </xdr:to>
    <xdr:cxnSp macro="">
      <xdr:nvCxnSpPr>
        <xdr:cNvPr id="516" name="直線コネクタ 515">
          <a:extLst>
            <a:ext uri="{FF2B5EF4-FFF2-40B4-BE49-F238E27FC236}">
              <a16:creationId xmlns:a16="http://schemas.microsoft.com/office/drawing/2014/main" id="{65D89852-251A-47C6-8E63-BCB4A6CBB392}"/>
            </a:ext>
          </a:extLst>
        </xdr:cNvPr>
        <xdr:cNvCxnSpPr/>
      </xdr:nvCxnSpPr>
      <xdr:spPr>
        <a:xfrm flipV="1">
          <a:off x="16804640" y="10755706"/>
          <a:ext cx="797560" cy="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16324</xdr:rowOff>
    </xdr:from>
    <xdr:ext cx="469744" cy="259045"/>
    <xdr:sp macro="" textlink="">
      <xdr:nvSpPr>
        <xdr:cNvPr id="517" name="n_1aveValue【学校施設】&#10;一人当たり面積">
          <a:extLst>
            <a:ext uri="{FF2B5EF4-FFF2-40B4-BE49-F238E27FC236}">
              <a16:creationId xmlns:a16="http://schemas.microsoft.com/office/drawing/2014/main" id="{A8987701-B041-44D3-A285-0268A6EF4269}"/>
            </a:ext>
          </a:extLst>
        </xdr:cNvPr>
        <xdr:cNvSpPr txBox="1"/>
      </xdr:nvSpPr>
      <xdr:spPr>
        <a:xfrm>
          <a:off x="18982132" y="10821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16781</xdr:rowOff>
    </xdr:from>
    <xdr:ext cx="469744" cy="259045"/>
    <xdr:sp macro="" textlink="">
      <xdr:nvSpPr>
        <xdr:cNvPr id="518" name="n_2aveValue【学校施設】&#10;一人当たり面積">
          <a:extLst>
            <a:ext uri="{FF2B5EF4-FFF2-40B4-BE49-F238E27FC236}">
              <a16:creationId xmlns:a16="http://schemas.microsoft.com/office/drawing/2014/main" id="{14293213-F7EE-4874-8619-06654BC3E1C1}"/>
            </a:ext>
          </a:extLst>
        </xdr:cNvPr>
        <xdr:cNvSpPr txBox="1"/>
      </xdr:nvSpPr>
      <xdr:spPr>
        <a:xfrm>
          <a:off x="18182032" y="1082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8094</xdr:rowOff>
    </xdr:from>
    <xdr:ext cx="469744" cy="259045"/>
    <xdr:sp macro="" textlink="">
      <xdr:nvSpPr>
        <xdr:cNvPr id="519" name="n_3aveValue【学校施設】&#10;一人当たり面積">
          <a:extLst>
            <a:ext uri="{FF2B5EF4-FFF2-40B4-BE49-F238E27FC236}">
              <a16:creationId xmlns:a16="http://schemas.microsoft.com/office/drawing/2014/main" id="{50F753DA-4132-4C80-8059-2E7AF6AD244F}"/>
            </a:ext>
          </a:extLst>
        </xdr:cNvPr>
        <xdr:cNvSpPr txBox="1"/>
      </xdr:nvSpPr>
      <xdr:spPr>
        <a:xfrm>
          <a:off x="17384472" y="10811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13581</xdr:rowOff>
    </xdr:from>
    <xdr:ext cx="469744" cy="259045"/>
    <xdr:sp macro="" textlink="">
      <xdr:nvSpPr>
        <xdr:cNvPr id="520" name="n_4aveValue【学校施設】&#10;一人当たり面積">
          <a:extLst>
            <a:ext uri="{FF2B5EF4-FFF2-40B4-BE49-F238E27FC236}">
              <a16:creationId xmlns:a16="http://schemas.microsoft.com/office/drawing/2014/main" id="{020C9576-8B56-4F1B-AAE5-22FD0390525E}"/>
            </a:ext>
          </a:extLst>
        </xdr:cNvPr>
        <xdr:cNvSpPr txBox="1"/>
      </xdr:nvSpPr>
      <xdr:spPr>
        <a:xfrm>
          <a:off x="16588817" y="10818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16121</xdr:rowOff>
    </xdr:from>
    <xdr:ext cx="469744" cy="259045"/>
    <xdr:sp macro="" textlink="">
      <xdr:nvSpPr>
        <xdr:cNvPr id="521" name="n_1mainValue【学校施設】&#10;一人当たり面積">
          <a:extLst>
            <a:ext uri="{FF2B5EF4-FFF2-40B4-BE49-F238E27FC236}">
              <a16:creationId xmlns:a16="http://schemas.microsoft.com/office/drawing/2014/main" id="{BDFC8CE5-4A19-4C4E-B76E-436147EAA13A}"/>
            </a:ext>
          </a:extLst>
        </xdr:cNvPr>
        <xdr:cNvSpPr txBox="1"/>
      </xdr:nvSpPr>
      <xdr:spPr>
        <a:xfrm>
          <a:off x="18982132" y="10478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15206</xdr:rowOff>
    </xdr:from>
    <xdr:ext cx="469744" cy="259045"/>
    <xdr:sp macro="" textlink="">
      <xdr:nvSpPr>
        <xdr:cNvPr id="522" name="n_2mainValue【学校施設】&#10;一人当たり面積">
          <a:extLst>
            <a:ext uri="{FF2B5EF4-FFF2-40B4-BE49-F238E27FC236}">
              <a16:creationId xmlns:a16="http://schemas.microsoft.com/office/drawing/2014/main" id="{C72150F3-900E-47E1-A4F6-8B1ECDD2AC38}"/>
            </a:ext>
          </a:extLst>
        </xdr:cNvPr>
        <xdr:cNvSpPr txBox="1"/>
      </xdr:nvSpPr>
      <xdr:spPr>
        <a:xfrm>
          <a:off x="18182032" y="10477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19778</xdr:rowOff>
    </xdr:from>
    <xdr:ext cx="469744" cy="259045"/>
    <xdr:sp macro="" textlink="">
      <xdr:nvSpPr>
        <xdr:cNvPr id="523" name="n_3mainValue【学校施設】&#10;一人当たり面積">
          <a:extLst>
            <a:ext uri="{FF2B5EF4-FFF2-40B4-BE49-F238E27FC236}">
              <a16:creationId xmlns:a16="http://schemas.microsoft.com/office/drawing/2014/main" id="{829AE705-DB32-4DBD-BCB8-7E7CC756416D}"/>
            </a:ext>
          </a:extLst>
        </xdr:cNvPr>
        <xdr:cNvSpPr txBox="1"/>
      </xdr:nvSpPr>
      <xdr:spPr>
        <a:xfrm>
          <a:off x="17384472" y="10474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21607</xdr:rowOff>
    </xdr:from>
    <xdr:ext cx="469744" cy="259045"/>
    <xdr:sp macro="" textlink="">
      <xdr:nvSpPr>
        <xdr:cNvPr id="524" name="n_4mainValue【学校施設】&#10;一人当たり面積">
          <a:extLst>
            <a:ext uri="{FF2B5EF4-FFF2-40B4-BE49-F238E27FC236}">
              <a16:creationId xmlns:a16="http://schemas.microsoft.com/office/drawing/2014/main" id="{863F3DB8-70D3-4618-8557-64D421D9F695}"/>
            </a:ext>
          </a:extLst>
        </xdr:cNvPr>
        <xdr:cNvSpPr txBox="1"/>
      </xdr:nvSpPr>
      <xdr:spPr>
        <a:xfrm>
          <a:off x="16588817" y="1047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2BD9724C-A2CF-4220-9676-1837CF0A93C3}"/>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39D11ECC-F68D-47C9-B905-6FA03AF8A315}"/>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E2C0F023-6B51-4F73-8A8B-406BE20106C0}"/>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082A6DBE-41B7-4C07-BBC4-90F6E7981AD9}"/>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5653B7E1-5D25-4577-9E41-420668C332CE}"/>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3861E5D2-4D28-4D39-9DB0-2FE9AD4376A1}"/>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EDB31523-E54A-4CA9-9C5F-97E74070A601}"/>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999C045E-F3CB-46C3-9923-BF6EAE925FEC}"/>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226C0998-62A8-4255-A732-C1C26B412813}"/>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06A30769-D25C-45CB-B850-E51F06211C9E}"/>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54BA7416-374D-44C9-85C1-4C42759D070A}"/>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a:extLst>
            <a:ext uri="{FF2B5EF4-FFF2-40B4-BE49-F238E27FC236}">
              <a16:creationId xmlns:a16="http://schemas.microsoft.com/office/drawing/2014/main" id="{355CFA95-00C8-4042-BE36-F6EE54BC929B}"/>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a:extLst>
            <a:ext uri="{FF2B5EF4-FFF2-40B4-BE49-F238E27FC236}">
              <a16:creationId xmlns:a16="http://schemas.microsoft.com/office/drawing/2014/main" id="{A35D08B8-CE3D-4300-8A71-42A0DCF3E711}"/>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a:extLst>
            <a:ext uri="{FF2B5EF4-FFF2-40B4-BE49-F238E27FC236}">
              <a16:creationId xmlns:a16="http://schemas.microsoft.com/office/drawing/2014/main" id="{CA9B3961-4E6B-40B1-BDB8-E1DC284FCFFC}"/>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a:extLst>
            <a:ext uri="{FF2B5EF4-FFF2-40B4-BE49-F238E27FC236}">
              <a16:creationId xmlns:a16="http://schemas.microsoft.com/office/drawing/2014/main" id="{D389E7ED-7715-49B8-8241-BC7C8424F594}"/>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a:extLst>
            <a:ext uri="{FF2B5EF4-FFF2-40B4-BE49-F238E27FC236}">
              <a16:creationId xmlns:a16="http://schemas.microsoft.com/office/drawing/2014/main" id="{52EB7F63-994F-4441-933A-9D9732A78680}"/>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a:extLst>
            <a:ext uri="{FF2B5EF4-FFF2-40B4-BE49-F238E27FC236}">
              <a16:creationId xmlns:a16="http://schemas.microsoft.com/office/drawing/2014/main" id="{E02EC7FD-8603-477E-981D-4676C0400856}"/>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a:extLst>
            <a:ext uri="{FF2B5EF4-FFF2-40B4-BE49-F238E27FC236}">
              <a16:creationId xmlns:a16="http://schemas.microsoft.com/office/drawing/2014/main" id="{4B4DD189-75B3-43C2-B6DF-8C79B23ED6A6}"/>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a:extLst>
            <a:ext uri="{FF2B5EF4-FFF2-40B4-BE49-F238E27FC236}">
              <a16:creationId xmlns:a16="http://schemas.microsoft.com/office/drawing/2014/main" id="{B6E7D1F3-1663-4F53-A3FE-05440BC06816}"/>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a:extLst>
            <a:ext uri="{FF2B5EF4-FFF2-40B4-BE49-F238E27FC236}">
              <a16:creationId xmlns:a16="http://schemas.microsoft.com/office/drawing/2014/main" id="{60563480-1A28-42A5-9A9D-85C398833DED}"/>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a:extLst>
            <a:ext uri="{FF2B5EF4-FFF2-40B4-BE49-F238E27FC236}">
              <a16:creationId xmlns:a16="http://schemas.microsoft.com/office/drawing/2014/main" id="{804597AB-45C5-4178-8EBE-A1EFFBC0BF8B}"/>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a:extLst>
            <a:ext uri="{FF2B5EF4-FFF2-40B4-BE49-F238E27FC236}">
              <a16:creationId xmlns:a16="http://schemas.microsoft.com/office/drawing/2014/main" id="{DF717D52-E415-4A8E-B73F-137236CC8297}"/>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a:extLst>
            <a:ext uri="{FF2B5EF4-FFF2-40B4-BE49-F238E27FC236}">
              <a16:creationId xmlns:a16="http://schemas.microsoft.com/office/drawing/2014/main" id="{2D3D8DCD-D42D-4CD8-B2AF-C2496E32CF26}"/>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B3067FBA-8BA2-4263-AEBD-6DE84EEB5F32}"/>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児童館】&#10;有形固定資産減価償却率グラフ枠">
          <a:extLst>
            <a:ext uri="{FF2B5EF4-FFF2-40B4-BE49-F238E27FC236}">
              <a16:creationId xmlns:a16="http://schemas.microsoft.com/office/drawing/2014/main" id="{673B022B-E3D5-4BC9-AA25-65004A46F5DD}"/>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550" name="直線コネクタ 549">
          <a:extLst>
            <a:ext uri="{FF2B5EF4-FFF2-40B4-BE49-F238E27FC236}">
              <a16:creationId xmlns:a16="http://schemas.microsoft.com/office/drawing/2014/main" id="{4AA0F659-DF4C-4466-90EA-F7194F88965D}"/>
            </a:ext>
          </a:extLst>
        </xdr:cNvPr>
        <xdr:cNvCxnSpPr/>
      </xdr:nvCxnSpPr>
      <xdr:spPr>
        <a:xfrm flipV="1">
          <a:off x="14703424" y="13332278"/>
          <a:ext cx="0" cy="1584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1" name="【児童館】&#10;有形固定資産減価償却率最小値テキスト">
          <a:extLst>
            <a:ext uri="{FF2B5EF4-FFF2-40B4-BE49-F238E27FC236}">
              <a16:creationId xmlns:a16="http://schemas.microsoft.com/office/drawing/2014/main" id="{A8BFF07B-BF1E-445F-8F3F-C1CFD045DC94}"/>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2" name="直線コネクタ 551">
          <a:extLst>
            <a:ext uri="{FF2B5EF4-FFF2-40B4-BE49-F238E27FC236}">
              <a16:creationId xmlns:a16="http://schemas.microsoft.com/office/drawing/2014/main" id="{7691B782-39C0-4EF9-8F1B-46C546CD035F}"/>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553" name="【児童館】&#10;有形固定資産減価償却率最大値テキスト">
          <a:extLst>
            <a:ext uri="{FF2B5EF4-FFF2-40B4-BE49-F238E27FC236}">
              <a16:creationId xmlns:a16="http://schemas.microsoft.com/office/drawing/2014/main" id="{6789D4F8-89E2-4F1C-8DE8-5256D80780A8}"/>
            </a:ext>
          </a:extLst>
        </xdr:cNvPr>
        <xdr:cNvSpPr txBox="1"/>
      </xdr:nvSpPr>
      <xdr:spPr>
        <a:xfrm>
          <a:off x="14742160" y="131132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554" name="直線コネクタ 553">
          <a:extLst>
            <a:ext uri="{FF2B5EF4-FFF2-40B4-BE49-F238E27FC236}">
              <a16:creationId xmlns:a16="http://schemas.microsoft.com/office/drawing/2014/main" id="{E615B453-9436-4416-8F52-B936DEAF6F7B}"/>
            </a:ext>
          </a:extLst>
        </xdr:cNvPr>
        <xdr:cNvCxnSpPr/>
      </xdr:nvCxnSpPr>
      <xdr:spPr>
        <a:xfrm>
          <a:off x="14611350" y="13332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57529</xdr:rowOff>
    </xdr:from>
    <xdr:ext cx="405111" cy="259045"/>
    <xdr:sp macro="" textlink="">
      <xdr:nvSpPr>
        <xdr:cNvPr id="555" name="【児童館】&#10;有形固定資産減価償却率平均値テキスト">
          <a:extLst>
            <a:ext uri="{FF2B5EF4-FFF2-40B4-BE49-F238E27FC236}">
              <a16:creationId xmlns:a16="http://schemas.microsoft.com/office/drawing/2014/main" id="{87BDA015-DE40-4504-8A3E-D883FEC57A8A}"/>
            </a:ext>
          </a:extLst>
        </xdr:cNvPr>
        <xdr:cNvSpPr txBox="1"/>
      </xdr:nvSpPr>
      <xdr:spPr>
        <a:xfrm>
          <a:off x="14742160" y="139411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34652</xdr:rowOff>
    </xdr:from>
    <xdr:to>
      <xdr:col>85</xdr:col>
      <xdr:colOff>177800</xdr:colOff>
      <xdr:row>82</xdr:row>
      <xdr:rowOff>136252</xdr:rowOff>
    </xdr:to>
    <xdr:sp macro="" textlink="">
      <xdr:nvSpPr>
        <xdr:cNvPr id="556" name="フローチャート: 判断 555">
          <a:extLst>
            <a:ext uri="{FF2B5EF4-FFF2-40B4-BE49-F238E27FC236}">
              <a16:creationId xmlns:a16="http://schemas.microsoft.com/office/drawing/2014/main" id="{997D5201-6C3F-4A85-9B5D-EC09082E9D25}"/>
            </a:ext>
          </a:extLst>
        </xdr:cNvPr>
        <xdr:cNvSpPr/>
      </xdr:nvSpPr>
      <xdr:spPr>
        <a:xfrm>
          <a:off x="14649450" y="1409355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21589</xdr:rowOff>
    </xdr:from>
    <xdr:to>
      <xdr:col>81</xdr:col>
      <xdr:colOff>101600</xdr:colOff>
      <xdr:row>82</xdr:row>
      <xdr:rowOff>123189</xdr:rowOff>
    </xdr:to>
    <xdr:sp macro="" textlink="">
      <xdr:nvSpPr>
        <xdr:cNvPr id="557" name="フローチャート: 判断 556">
          <a:extLst>
            <a:ext uri="{FF2B5EF4-FFF2-40B4-BE49-F238E27FC236}">
              <a16:creationId xmlns:a16="http://schemas.microsoft.com/office/drawing/2014/main" id="{289CD6AF-1F2A-4394-884E-A45FA6ED4655}"/>
            </a:ext>
          </a:extLst>
        </xdr:cNvPr>
        <xdr:cNvSpPr/>
      </xdr:nvSpPr>
      <xdr:spPr>
        <a:xfrm>
          <a:off x="13887450" y="1407667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44450</xdr:rowOff>
    </xdr:from>
    <xdr:to>
      <xdr:col>76</xdr:col>
      <xdr:colOff>165100</xdr:colOff>
      <xdr:row>82</xdr:row>
      <xdr:rowOff>146050</xdr:rowOff>
    </xdr:to>
    <xdr:sp macro="" textlink="">
      <xdr:nvSpPr>
        <xdr:cNvPr id="558" name="フローチャート: 判断 557">
          <a:extLst>
            <a:ext uri="{FF2B5EF4-FFF2-40B4-BE49-F238E27FC236}">
              <a16:creationId xmlns:a16="http://schemas.microsoft.com/office/drawing/2014/main" id="{CB4A6C3F-0E5B-4051-A7EC-5BD41FEDBF19}"/>
            </a:ext>
          </a:extLst>
        </xdr:cNvPr>
        <xdr:cNvSpPr/>
      </xdr:nvSpPr>
      <xdr:spPr>
        <a:xfrm>
          <a:off x="13089890" y="1410525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86905</xdr:rowOff>
    </xdr:from>
    <xdr:to>
      <xdr:col>72</xdr:col>
      <xdr:colOff>38100</xdr:colOff>
      <xdr:row>83</xdr:row>
      <xdr:rowOff>17055</xdr:rowOff>
    </xdr:to>
    <xdr:sp macro="" textlink="">
      <xdr:nvSpPr>
        <xdr:cNvPr id="559" name="フローチャート: 判断 558">
          <a:extLst>
            <a:ext uri="{FF2B5EF4-FFF2-40B4-BE49-F238E27FC236}">
              <a16:creationId xmlns:a16="http://schemas.microsoft.com/office/drawing/2014/main" id="{2B1BFF84-D1E5-4C74-ABDD-993189357140}"/>
            </a:ext>
          </a:extLst>
        </xdr:cNvPr>
        <xdr:cNvSpPr/>
      </xdr:nvSpPr>
      <xdr:spPr>
        <a:xfrm>
          <a:off x="12303760" y="141477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75474</xdr:rowOff>
    </xdr:from>
    <xdr:to>
      <xdr:col>67</xdr:col>
      <xdr:colOff>101600</xdr:colOff>
      <xdr:row>83</xdr:row>
      <xdr:rowOff>5624</xdr:rowOff>
    </xdr:to>
    <xdr:sp macro="" textlink="">
      <xdr:nvSpPr>
        <xdr:cNvPr id="560" name="フローチャート: 判断 559">
          <a:extLst>
            <a:ext uri="{FF2B5EF4-FFF2-40B4-BE49-F238E27FC236}">
              <a16:creationId xmlns:a16="http://schemas.microsoft.com/office/drawing/2014/main" id="{46C20E72-4A4B-4DA7-B577-8528B5B1F1AB}"/>
            </a:ext>
          </a:extLst>
        </xdr:cNvPr>
        <xdr:cNvSpPr/>
      </xdr:nvSpPr>
      <xdr:spPr>
        <a:xfrm>
          <a:off x="11487150" y="141343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F87E7BE6-4F48-4E43-863D-74BB61FEB0C4}"/>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421F71F0-16CB-43DF-976F-36DCE59C4A67}"/>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6CB9CE2C-1E7C-4672-AE73-7CAC8DEE3609}"/>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566D257-6872-4ECB-B181-60C2FE698E46}"/>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3EBC1FF5-AEB9-439A-9147-CE49CD3BCCC8}"/>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157118</xdr:rowOff>
    </xdr:from>
    <xdr:to>
      <xdr:col>85</xdr:col>
      <xdr:colOff>177800</xdr:colOff>
      <xdr:row>84</xdr:row>
      <xdr:rowOff>87268</xdr:rowOff>
    </xdr:to>
    <xdr:sp macro="" textlink="">
      <xdr:nvSpPr>
        <xdr:cNvPr id="566" name="楕円 565">
          <a:extLst>
            <a:ext uri="{FF2B5EF4-FFF2-40B4-BE49-F238E27FC236}">
              <a16:creationId xmlns:a16="http://schemas.microsoft.com/office/drawing/2014/main" id="{DFB1CF54-7B99-4D2A-8031-F1512D80C663}"/>
            </a:ext>
          </a:extLst>
        </xdr:cNvPr>
        <xdr:cNvSpPr/>
      </xdr:nvSpPr>
      <xdr:spPr>
        <a:xfrm>
          <a:off x="14649450" y="1438937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135545</xdr:rowOff>
    </xdr:from>
    <xdr:ext cx="405111" cy="259045"/>
    <xdr:sp macro="" textlink="">
      <xdr:nvSpPr>
        <xdr:cNvPr id="567" name="【児童館】&#10;有形固定資産減価償却率該当値テキスト">
          <a:extLst>
            <a:ext uri="{FF2B5EF4-FFF2-40B4-BE49-F238E27FC236}">
              <a16:creationId xmlns:a16="http://schemas.microsoft.com/office/drawing/2014/main" id="{DA9574FF-487A-41CE-BBB6-F0410C71280E}"/>
            </a:ext>
          </a:extLst>
        </xdr:cNvPr>
        <xdr:cNvSpPr txBox="1"/>
      </xdr:nvSpPr>
      <xdr:spPr>
        <a:xfrm>
          <a:off x="14742160" y="14362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109764</xdr:rowOff>
    </xdr:from>
    <xdr:to>
      <xdr:col>81</xdr:col>
      <xdr:colOff>101600</xdr:colOff>
      <xdr:row>84</xdr:row>
      <xdr:rowOff>39914</xdr:rowOff>
    </xdr:to>
    <xdr:sp macro="" textlink="">
      <xdr:nvSpPr>
        <xdr:cNvPr id="568" name="楕円 567">
          <a:extLst>
            <a:ext uri="{FF2B5EF4-FFF2-40B4-BE49-F238E27FC236}">
              <a16:creationId xmlns:a16="http://schemas.microsoft.com/office/drawing/2014/main" id="{F263EFBC-B502-48BE-AF55-C269A24B7E22}"/>
            </a:ext>
          </a:extLst>
        </xdr:cNvPr>
        <xdr:cNvSpPr/>
      </xdr:nvSpPr>
      <xdr:spPr>
        <a:xfrm>
          <a:off x="13887450" y="1433820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160564</xdr:rowOff>
    </xdr:from>
    <xdr:to>
      <xdr:col>85</xdr:col>
      <xdr:colOff>127000</xdr:colOff>
      <xdr:row>84</xdr:row>
      <xdr:rowOff>36468</xdr:rowOff>
    </xdr:to>
    <xdr:cxnSp macro="">
      <xdr:nvCxnSpPr>
        <xdr:cNvPr id="569" name="直線コネクタ 568">
          <a:extLst>
            <a:ext uri="{FF2B5EF4-FFF2-40B4-BE49-F238E27FC236}">
              <a16:creationId xmlns:a16="http://schemas.microsoft.com/office/drawing/2014/main" id="{13874B0F-4137-42A9-A885-2D290B0E9861}"/>
            </a:ext>
          </a:extLst>
        </xdr:cNvPr>
        <xdr:cNvCxnSpPr/>
      </xdr:nvCxnSpPr>
      <xdr:spPr>
        <a:xfrm>
          <a:off x="13942060" y="14392819"/>
          <a:ext cx="762000" cy="45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73842</xdr:rowOff>
    </xdr:from>
    <xdr:to>
      <xdr:col>76</xdr:col>
      <xdr:colOff>165100</xdr:colOff>
      <xdr:row>84</xdr:row>
      <xdr:rowOff>3992</xdr:rowOff>
    </xdr:to>
    <xdr:sp macro="" textlink="">
      <xdr:nvSpPr>
        <xdr:cNvPr id="570" name="楕円 569">
          <a:extLst>
            <a:ext uri="{FF2B5EF4-FFF2-40B4-BE49-F238E27FC236}">
              <a16:creationId xmlns:a16="http://schemas.microsoft.com/office/drawing/2014/main" id="{E511A4FC-2940-47A3-B77A-6A341674C51F}"/>
            </a:ext>
          </a:extLst>
        </xdr:cNvPr>
        <xdr:cNvSpPr/>
      </xdr:nvSpPr>
      <xdr:spPr>
        <a:xfrm>
          <a:off x="13089890" y="1430419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124642</xdr:rowOff>
    </xdr:from>
    <xdr:to>
      <xdr:col>81</xdr:col>
      <xdr:colOff>50800</xdr:colOff>
      <xdr:row>83</xdr:row>
      <xdr:rowOff>160564</xdr:rowOff>
    </xdr:to>
    <xdr:cxnSp macro="">
      <xdr:nvCxnSpPr>
        <xdr:cNvPr id="571" name="直線コネクタ 570">
          <a:extLst>
            <a:ext uri="{FF2B5EF4-FFF2-40B4-BE49-F238E27FC236}">
              <a16:creationId xmlns:a16="http://schemas.microsoft.com/office/drawing/2014/main" id="{B160BB67-C62C-494F-A936-49EC4426D7E5}"/>
            </a:ext>
          </a:extLst>
        </xdr:cNvPr>
        <xdr:cNvCxnSpPr/>
      </xdr:nvCxnSpPr>
      <xdr:spPr>
        <a:xfrm>
          <a:off x="13144500" y="14356897"/>
          <a:ext cx="79756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50981</xdr:rowOff>
    </xdr:from>
    <xdr:to>
      <xdr:col>72</xdr:col>
      <xdr:colOff>38100</xdr:colOff>
      <xdr:row>83</xdr:row>
      <xdr:rowOff>152581</xdr:rowOff>
    </xdr:to>
    <xdr:sp macro="" textlink="">
      <xdr:nvSpPr>
        <xdr:cNvPr id="572" name="楕円 571">
          <a:extLst>
            <a:ext uri="{FF2B5EF4-FFF2-40B4-BE49-F238E27FC236}">
              <a16:creationId xmlns:a16="http://schemas.microsoft.com/office/drawing/2014/main" id="{7213ABDC-64DF-4A6F-9090-E6866742676C}"/>
            </a:ext>
          </a:extLst>
        </xdr:cNvPr>
        <xdr:cNvSpPr/>
      </xdr:nvSpPr>
      <xdr:spPr>
        <a:xfrm>
          <a:off x="12303760" y="142851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101781</xdr:rowOff>
    </xdr:from>
    <xdr:to>
      <xdr:col>76</xdr:col>
      <xdr:colOff>114300</xdr:colOff>
      <xdr:row>83</xdr:row>
      <xdr:rowOff>124642</xdr:rowOff>
    </xdr:to>
    <xdr:cxnSp macro="">
      <xdr:nvCxnSpPr>
        <xdr:cNvPr id="573" name="直線コネクタ 572">
          <a:extLst>
            <a:ext uri="{FF2B5EF4-FFF2-40B4-BE49-F238E27FC236}">
              <a16:creationId xmlns:a16="http://schemas.microsoft.com/office/drawing/2014/main" id="{3D1BDA2B-2335-4B19-8579-9EF8DB565292}"/>
            </a:ext>
          </a:extLst>
        </xdr:cNvPr>
        <xdr:cNvCxnSpPr/>
      </xdr:nvCxnSpPr>
      <xdr:spPr>
        <a:xfrm>
          <a:off x="12346940" y="14328321"/>
          <a:ext cx="79756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6894</xdr:rowOff>
    </xdr:from>
    <xdr:to>
      <xdr:col>67</xdr:col>
      <xdr:colOff>101600</xdr:colOff>
      <xdr:row>83</xdr:row>
      <xdr:rowOff>108494</xdr:rowOff>
    </xdr:to>
    <xdr:sp macro="" textlink="">
      <xdr:nvSpPr>
        <xdr:cNvPr id="574" name="楕円 573">
          <a:extLst>
            <a:ext uri="{FF2B5EF4-FFF2-40B4-BE49-F238E27FC236}">
              <a16:creationId xmlns:a16="http://schemas.microsoft.com/office/drawing/2014/main" id="{06552C8F-8E3A-47BB-9767-E19DF5DA82CA}"/>
            </a:ext>
          </a:extLst>
        </xdr:cNvPr>
        <xdr:cNvSpPr/>
      </xdr:nvSpPr>
      <xdr:spPr>
        <a:xfrm>
          <a:off x="11487150" y="1423914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57694</xdr:rowOff>
    </xdr:from>
    <xdr:to>
      <xdr:col>71</xdr:col>
      <xdr:colOff>177800</xdr:colOff>
      <xdr:row>83</xdr:row>
      <xdr:rowOff>101781</xdr:rowOff>
    </xdr:to>
    <xdr:cxnSp macro="">
      <xdr:nvCxnSpPr>
        <xdr:cNvPr id="575" name="直線コネクタ 574">
          <a:extLst>
            <a:ext uri="{FF2B5EF4-FFF2-40B4-BE49-F238E27FC236}">
              <a16:creationId xmlns:a16="http://schemas.microsoft.com/office/drawing/2014/main" id="{2ECE7A56-27BD-412E-86F6-DFE1AADF477E}"/>
            </a:ext>
          </a:extLst>
        </xdr:cNvPr>
        <xdr:cNvCxnSpPr/>
      </xdr:nvCxnSpPr>
      <xdr:spPr>
        <a:xfrm>
          <a:off x="11541760" y="14284234"/>
          <a:ext cx="80518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139716</xdr:rowOff>
    </xdr:from>
    <xdr:ext cx="405111" cy="259045"/>
    <xdr:sp macro="" textlink="">
      <xdr:nvSpPr>
        <xdr:cNvPr id="576" name="n_1aveValue【児童館】&#10;有形固定資産減価償却率">
          <a:extLst>
            <a:ext uri="{FF2B5EF4-FFF2-40B4-BE49-F238E27FC236}">
              <a16:creationId xmlns:a16="http://schemas.microsoft.com/office/drawing/2014/main" id="{1263C6F7-45F9-41A6-89A5-C368A2925A15}"/>
            </a:ext>
          </a:extLst>
        </xdr:cNvPr>
        <xdr:cNvSpPr txBox="1"/>
      </xdr:nvSpPr>
      <xdr:spPr>
        <a:xfrm>
          <a:off x="13738234" y="1385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162577</xdr:rowOff>
    </xdr:from>
    <xdr:ext cx="405111" cy="259045"/>
    <xdr:sp macro="" textlink="">
      <xdr:nvSpPr>
        <xdr:cNvPr id="577" name="n_2aveValue【児童館】&#10;有形固定資産減価償却率">
          <a:extLst>
            <a:ext uri="{FF2B5EF4-FFF2-40B4-BE49-F238E27FC236}">
              <a16:creationId xmlns:a16="http://schemas.microsoft.com/office/drawing/2014/main" id="{1A914A4E-BBA4-461E-9C8B-63DFFCA76AC4}"/>
            </a:ext>
          </a:extLst>
        </xdr:cNvPr>
        <xdr:cNvSpPr txBox="1"/>
      </xdr:nvSpPr>
      <xdr:spPr>
        <a:xfrm>
          <a:off x="1295718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33582</xdr:rowOff>
    </xdr:from>
    <xdr:ext cx="405111" cy="259045"/>
    <xdr:sp macro="" textlink="">
      <xdr:nvSpPr>
        <xdr:cNvPr id="578" name="n_3aveValue【児童館】&#10;有形固定資産減価償却率">
          <a:extLst>
            <a:ext uri="{FF2B5EF4-FFF2-40B4-BE49-F238E27FC236}">
              <a16:creationId xmlns:a16="http://schemas.microsoft.com/office/drawing/2014/main" id="{6DC030DC-7B3D-44F5-A70A-16EB444F2E67}"/>
            </a:ext>
          </a:extLst>
        </xdr:cNvPr>
        <xdr:cNvSpPr txBox="1"/>
      </xdr:nvSpPr>
      <xdr:spPr>
        <a:xfrm>
          <a:off x="12171054" y="13919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22151</xdr:rowOff>
    </xdr:from>
    <xdr:ext cx="405111" cy="259045"/>
    <xdr:sp macro="" textlink="">
      <xdr:nvSpPr>
        <xdr:cNvPr id="579" name="n_4aveValue【児童館】&#10;有形固定資産減価償却率">
          <a:extLst>
            <a:ext uri="{FF2B5EF4-FFF2-40B4-BE49-F238E27FC236}">
              <a16:creationId xmlns:a16="http://schemas.microsoft.com/office/drawing/2014/main" id="{D20E5A25-569C-49B6-BF81-0698AD54FE3A}"/>
            </a:ext>
          </a:extLst>
        </xdr:cNvPr>
        <xdr:cNvSpPr txBox="1"/>
      </xdr:nvSpPr>
      <xdr:spPr>
        <a:xfrm>
          <a:off x="11354444" y="13905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31041</xdr:rowOff>
    </xdr:from>
    <xdr:ext cx="405111" cy="259045"/>
    <xdr:sp macro="" textlink="">
      <xdr:nvSpPr>
        <xdr:cNvPr id="580" name="n_1mainValue【児童館】&#10;有形固定資産減価償却率">
          <a:extLst>
            <a:ext uri="{FF2B5EF4-FFF2-40B4-BE49-F238E27FC236}">
              <a16:creationId xmlns:a16="http://schemas.microsoft.com/office/drawing/2014/main" id="{D01DBFFD-9AF5-46F4-AF51-04A5B93CE4ED}"/>
            </a:ext>
          </a:extLst>
        </xdr:cNvPr>
        <xdr:cNvSpPr txBox="1"/>
      </xdr:nvSpPr>
      <xdr:spPr>
        <a:xfrm>
          <a:off x="13738234" y="14430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166569</xdr:rowOff>
    </xdr:from>
    <xdr:ext cx="405111" cy="259045"/>
    <xdr:sp macro="" textlink="">
      <xdr:nvSpPr>
        <xdr:cNvPr id="581" name="n_2mainValue【児童館】&#10;有形固定資産減価償却率">
          <a:extLst>
            <a:ext uri="{FF2B5EF4-FFF2-40B4-BE49-F238E27FC236}">
              <a16:creationId xmlns:a16="http://schemas.microsoft.com/office/drawing/2014/main" id="{2064189D-CE45-45C8-88D6-043D192B3D52}"/>
            </a:ext>
          </a:extLst>
        </xdr:cNvPr>
        <xdr:cNvSpPr txBox="1"/>
      </xdr:nvSpPr>
      <xdr:spPr>
        <a:xfrm>
          <a:off x="12957184" y="14400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143708</xdr:rowOff>
    </xdr:from>
    <xdr:ext cx="405111" cy="259045"/>
    <xdr:sp macro="" textlink="">
      <xdr:nvSpPr>
        <xdr:cNvPr id="582" name="n_3mainValue【児童館】&#10;有形固定資産減価償却率">
          <a:extLst>
            <a:ext uri="{FF2B5EF4-FFF2-40B4-BE49-F238E27FC236}">
              <a16:creationId xmlns:a16="http://schemas.microsoft.com/office/drawing/2014/main" id="{458488D5-BA56-4E85-BE46-574F264B9B19}"/>
            </a:ext>
          </a:extLst>
        </xdr:cNvPr>
        <xdr:cNvSpPr txBox="1"/>
      </xdr:nvSpPr>
      <xdr:spPr>
        <a:xfrm>
          <a:off x="12171054" y="1437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99621</xdr:rowOff>
    </xdr:from>
    <xdr:ext cx="405111" cy="259045"/>
    <xdr:sp macro="" textlink="">
      <xdr:nvSpPr>
        <xdr:cNvPr id="583" name="n_4mainValue【児童館】&#10;有形固定資産減価償却率">
          <a:extLst>
            <a:ext uri="{FF2B5EF4-FFF2-40B4-BE49-F238E27FC236}">
              <a16:creationId xmlns:a16="http://schemas.microsoft.com/office/drawing/2014/main" id="{D82907FA-0ACF-4651-8E88-2F1FF3A91207}"/>
            </a:ext>
          </a:extLst>
        </xdr:cNvPr>
        <xdr:cNvSpPr txBox="1"/>
      </xdr:nvSpPr>
      <xdr:spPr>
        <a:xfrm>
          <a:off x="11354444" y="1432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9350964B-E2D2-44B3-828C-AD866C2D529E}"/>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F62CFD2D-863D-4F36-9E2F-6C35E0A78455}"/>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8BEC1481-5123-4E7E-A21A-0B98DA12D7B7}"/>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DDA8B8E6-F104-41CC-9AD2-77809B0615BE}"/>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206CBC80-C1BE-4B0D-9DC9-CD7B031C8671}"/>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A5756C79-949A-4F9D-84E1-9602E3EAB58C}"/>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6294F73D-9EA5-487E-AF7F-AC78D03BC0DB}"/>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BC0BA2ED-469E-4700-B905-B1861D4C7A00}"/>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8EBE9B93-ABAC-46C1-954C-2399C050C1DF}"/>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9560417C-64C4-4ED2-9082-3DC52BA69007}"/>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4" name="直線コネクタ 593">
          <a:extLst>
            <a:ext uri="{FF2B5EF4-FFF2-40B4-BE49-F238E27FC236}">
              <a16:creationId xmlns:a16="http://schemas.microsoft.com/office/drawing/2014/main" id="{65F843BB-663C-4B73-897A-5E645A57D61D}"/>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5" name="テキスト ボックス 594">
          <a:extLst>
            <a:ext uri="{FF2B5EF4-FFF2-40B4-BE49-F238E27FC236}">
              <a16:creationId xmlns:a16="http://schemas.microsoft.com/office/drawing/2014/main" id="{E0680A31-13AC-4080-8E8F-D74D1E0FAC69}"/>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6" name="直線コネクタ 595">
          <a:extLst>
            <a:ext uri="{FF2B5EF4-FFF2-40B4-BE49-F238E27FC236}">
              <a16:creationId xmlns:a16="http://schemas.microsoft.com/office/drawing/2014/main" id="{8F8DD189-1D4D-4AA6-A500-BE8B7D64677E}"/>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7" name="テキスト ボックス 596">
          <a:extLst>
            <a:ext uri="{FF2B5EF4-FFF2-40B4-BE49-F238E27FC236}">
              <a16:creationId xmlns:a16="http://schemas.microsoft.com/office/drawing/2014/main" id="{A3EBB92F-44C2-4798-BEA2-D4B23AF0D939}"/>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8" name="直線コネクタ 597">
          <a:extLst>
            <a:ext uri="{FF2B5EF4-FFF2-40B4-BE49-F238E27FC236}">
              <a16:creationId xmlns:a16="http://schemas.microsoft.com/office/drawing/2014/main" id="{6412B4B1-C5C6-4DA4-9F00-4D5BC45F85D5}"/>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9" name="テキスト ボックス 598">
          <a:extLst>
            <a:ext uri="{FF2B5EF4-FFF2-40B4-BE49-F238E27FC236}">
              <a16:creationId xmlns:a16="http://schemas.microsoft.com/office/drawing/2014/main" id="{C843B1B9-7DD8-4AF5-A8D4-966AD8FBFFB3}"/>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0" name="直線コネクタ 599">
          <a:extLst>
            <a:ext uri="{FF2B5EF4-FFF2-40B4-BE49-F238E27FC236}">
              <a16:creationId xmlns:a16="http://schemas.microsoft.com/office/drawing/2014/main" id="{0E52EC3B-8619-4B71-8C0E-2F7E403A2694}"/>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1" name="テキスト ボックス 600">
          <a:extLst>
            <a:ext uri="{FF2B5EF4-FFF2-40B4-BE49-F238E27FC236}">
              <a16:creationId xmlns:a16="http://schemas.microsoft.com/office/drawing/2014/main" id="{B7ECB724-5097-446B-8B81-9B2D5AE2FF6F}"/>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2" name="直線コネクタ 601">
          <a:extLst>
            <a:ext uri="{FF2B5EF4-FFF2-40B4-BE49-F238E27FC236}">
              <a16:creationId xmlns:a16="http://schemas.microsoft.com/office/drawing/2014/main" id="{3CC14C7F-00FC-4AF4-889A-7BD2AF51D91F}"/>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3" name="テキスト ボックス 602">
          <a:extLst>
            <a:ext uri="{FF2B5EF4-FFF2-40B4-BE49-F238E27FC236}">
              <a16:creationId xmlns:a16="http://schemas.microsoft.com/office/drawing/2014/main" id="{D4ACC731-2E43-44B0-80F0-299DC564E2D5}"/>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A4048E91-29CF-4762-BE2F-DE177BCC0E9E}"/>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6523BCD1-8E20-4246-8BC2-1D72D94B16A2}"/>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児童館】&#10;一人当たり面積グラフ枠">
          <a:extLst>
            <a:ext uri="{FF2B5EF4-FFF2-40B4-BE49-F238E27FC236}">
              <a16:creationId xmlns:a16="http://schemas.microsoft.com/office/drawing/2014/main" id="{48AB3316-03A7-4B90-A4BD-EE4ADC7E9EE5}"/>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76200</xdr:rowOff>
    </xdr:to>
    <xdr:cxnSp macro="">
      <xdr:nvCxnSpPr>
        <xdr:cNvPr id="607" name="直線コネクタ 606">
          <a:extLst>
            <a:ext uri="{FF2B5EF4-FFF2-40B4-BE49-F238E27FC236}">
              <a16:creationId xmlns:a16="http://schemas.microsoft.com/office/drawing/2014/main" id="{92661ED2-9CB1-49B4-83D0-19EE1362965B}"/>
            </a:ext>
          </a:extLst>
        </xdr:cNvPr>
        <xdr:cNvCxnSpPr/>
      </xdr:nvCxnSpPr>
      <xdr:spPr>
        <a:xfrm flipV="1">
          <a:off x="19947254" y="134112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08" name="【児童館】&#10;一人当たり面積最小値テキスト">
          <a:extLst>
            <a:ext uri="{FF2B5EF4-FFF2-40B4-BE49-F238E27FC236}">
              <a16:creationId xmlns:a16="http://schemas.microsoft.com/office/drawing/2014/main" id="{AEC5F624-1E1F-491C-873E-1FDC8C849794}"/>
            </a:ext>
          </a:extLst>
        </xdr:cNvPr>
        <xdr:cNvSpPr txBox="1"/>
      </xdr:nvSpPr>
      <xdr:spPr>
        <a:xfrm>
          <a:off x="19985990"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9" name="直線コネクタ 608">
          <a:extLst>
            <a:ext uri="{FF2B5EF4-FFF2-40B4-BE49-F238E27FC236}">
              <a16:creationId xmlns:a16="http://schemas.microsoft.com/office/drawing/2014/main" id="{E1ACC1E5-9040-4133-A569-D16CB838F22B}"/>
            </a:ext>
          </a:extLst>
        </xdr:cNvPr>
        <xdr:cNvCxnSpPr/>
      </xdr:nvCxnSpPr>
      <xdr:spPr>
        <a:xfrm>
          <a:off x="19885660" y="1482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610" name="【児童館】&#10;一人当たり面積最大値テキスト">
          <a:extLst>
            <a:ext uri="{FF2B5EF4-FFF2-40B4-BE49-F238E27FC236}">
              <a16:creationId xmlns:a16="http://schemas.microsoft.com/office/drawing/2014/main" id="{C2CA0034-7A43-49F1-A58E-AE18297A613C}"/>
            </a:ext>
          </a:extLst>
        </xdr:cNvPr>
        <xdr:cNvSpPr txBox="1"/>
      </xdr:nvSpPr>
      <xdr:spPr>
        <a:xfrm>
          <a:off x="19985990" y="1318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611" name="直線コネクタ 610">
          <a:extLst>
            <a:ext uri="{FF2B5EF4-FFF2-40B4-BE49-F238E27FC236}">
              <a16:creationId xmlns:a16="http://schemas.microsoft.com/office/drawing/2014/main" id="{99126FF5-2F5A-4B42-9D49-EB3C9A357CA4}"/>
            </a:ext>
          </a:extLst>
        </xdr:cNvPr>
        <xdr:cNvCxnSpPr/>
      </xdr:nvCxnSpPr>
      <xdr:spPr>
        <a:xfrm>
          <a:off x="19885660" y="1341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80027</xdr:rowOff>
    </xdr:from>
    <xdr:ext cx="469744" cy="259045"/>
    <xdr:sp macro="" textlink="">
      <xdr:nvSpPr>
        <xdr:cNvPr id="612" name="【児童館】&#10;一人当たり面積平均値テキスト">
          <a:extLst>
            <a:ext uri="{FF2B5EF4-FFF2-40B4-BE49-F238E27FC236}">
              <a16:creationId xmlns:a16="http://schemas.microsoft.com/office/drawing/2014/main" id="{27808FC7-EB94-4328-9691-5DD06F393FC3}"/>
            </a:ext>
          </a:extLst>
        </xdr:cNvPr>
        <xdr:cNvSpPr txBox="1"/>
      </xdr:nvSpPr>
      <xdr:spPr>
        <a:xfrm>
          <a:off x="19985990" y="143122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101600</xdr:rowOff>
    </xdr:from>
    <xdr:to>
      <xdr:col>116</xdr:col>
      <xdr:colOff>114300</xdr:colOff>
      <xdr:row>84</xdr:row>
      <xdr:rowOff>31750</xdr:rowOff>
    </xdr:to>
    <xdr:sp macro="" textlink="">
      <xdr:nvSpPr>
        <xdr:cNvPr id="613" name="フローチャート: 判断 612">
          <a:extLst>
            <a:ext uri="{FF2B5EF4-FFF2-40B4-BE49-F238E27FC236}">
              <a16:creationId xmlns:a16="http://schemas.microsoft.com/office/drawing/2014/main" id="{76090C32-C9B2-4B16-B0B7-3C461C7A25D8}"/>
            </a:ext>
          </a:extLst>
        </xdr:cNvPr>
        <xdr:cNvSpPr/>
      </xdr:nvSpPr>
      <xdr:spPr>
        <a:xfrm>
          <a:off x="19904710" y="143281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101600</xdr:rowOff>
    </xdr:from>
    <xdr:to>
      <xdr:col>112</xdr:col>
      <xdr:colOff>38100</xdr:colOff>
      <xdr:row>84</xdr:row>
      <xdr:rowOff>31750</xdr:rowOff>
    </xdr:to>
    <xdr:sp macro="" textlink="">
      <xdr:nvSpPr>
        <xdr:cNvPr id="614" name="フローチャート: 判断 613">
          <a:extLst>
            <a:ext uri="{FF2B5EF4-FFF2-40B4-BE49-F238E27FC236}">
              <a16:creationId xmlns:a16="http://schemas.microsoft.com/office/drawing/2014/main" id="{4759053B-418F-45F1-B6F6-1D00DEC01E33}"/>
            </a:ext>
          </a:extLst>
        </xdr:cNvPr>
        <xdr:cNvSpPr/>
      </xdr:nvSpPr>
      <xdr:spPr>
        <a:xfrm>
          <a:off x="19161760" y="143281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15" name="フローチャート: 判断 614">
          <a:extLst>
            <a:ext uri="{FF2B5EF4-FFF2-40B4-BE49-F238E27FC236}">
              <a16:creationId xmlns:a16="http://schemas.microsoft.com/office/drawing/2014/main" id="{C03B681A-58DD-448A-B14A-947CA6BB9926}"/>
            </a:ext>
          </a:extLst>
        </xdr:cNvPr>
        <xdr:cNvSpPr/>
      </xdr:nvSpPr>
      <xdr:spPr>
        <a:xfrm>
          <a:off x="1834515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616" name="フローチャート: 判断 615">
          <a:extLst>
            <a:ext uri="{FF2B5EF4-FFF2-40B4-BE49-F238E27FC236}">
              <a16:creationId xmlns:a16="http://schemas.microsoft.com/office/drawing/2014/main" id="{13E60988-A60B-44B6-AB55-20646596C54C}"/>
            </a:ext>
          </a:extLst>
        </xdr:cNvPr>
        <xdr:cNvSpPr/>
      </xdr:nvSpPr>
      <xdr:spPr>
        <a:xfrm>
          <a:off x="17547590" y="143529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617" name="フローチャート: 判断 616">
          <a:extLst>
            <a:ext uri="{FF2B5EF4-FFF2-40B4-BE49-F238E27FC236}">
              <a16:creationId xmlns:a16="http://schemas.microsoft.com/office/drawing/2014/main" id="{D19B2E71-6C14-445E-98A7-AE665C84B8DF}"/>
            </a:ext>
          </a:extLst>
        </xdr:cNvPr>
        <xdr:cNvSpPr/>
      </xdr:nvSpPr>
      <xdr:spPr>
        <a:xfrm>
          <a:off x="16761460" y="143529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7F6005ED-E39D-4B3F-853D-75EBBAC44012}"/>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9B7C30C6-79B3-44CF-8262-46E2A4373C15}"/>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D3D0C0D6-C831-49B3-A2D1-56414926EF31}"/>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3335C2D1-EB8B-4AD0-B8CF-65F5F3CDB2A4}"/>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AC251E76-62B8-4616-88B2-77DFDD8D2799}"/>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623" name="楕円 622">
          <a:extLst>
            <a:ext uri="{FF2B5EF4-FFF2-40B4-BE49-F238E27FC236}">
              <a16:creationId xmlns:a16="http://schemas.microsoft.com/office/drawing/2014/main" id="{961F3940-8218-4663-AE1D-AC62EC415B0F}"/>
            </a:ext>
          </a:extLst>
        </xdr:cNvPr>
        <xdr:cNvSpPr/>
      </xdr:nvSpPr>
      <xdr:spPr>
        <a:xfrm>
          <a:off x="19904710" y="142767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67327</xdr:rowOff>
    </xdr:from>
    <xdr:ext cx="469744" cy="259045"/>
    <xdr:sp macro="" textlink="">
      <xdr:nvSpPr>
        <xdr:cNvPr id="624" name="【児童館】&#10;一人当たり面積該当値テキスト">
          <a:extLst>
            <a:ext uri="{FF2B5EF4-FFF2-40B4-BE49-F238E27FC236}">
              <a16:creationId xmlns:a16="http://schemas.microsoft.com/office/drawing/2014/main" id="{41D6207A-8761-4254-9B43-2F6769676AB1}"/>
            </a:ext>
          </a:extLst>
        </xdr:cNvPr>
        <xdr:cNvSpPr txBox="1"/>
      </xdr:nvSpPr>
      <xdr:spPr>
        <a:xfrm>
          <a:off x="19985990"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63500</xdr:rowOff>
    </xdr:from>
    <xdr:to>
      <xdr:col>112</xdr:col>
      <xdr:colOff>38100</xdr:colOff>
      <xdr:row>83</xdr:row>
      <xdr:rowOff>165100</xdr:rowOff>
    </xdr:to>
    <xdr:sp macro="" textlink="">
      <xdr:nvSpPr>
        <xdr:cNvPr id="625" name="楕円 624">
          <a:extLst>
            <a:ext uri="{FF2B5EF4-FFF2-40B4-BE49-F238E27FC236}">
              <a16:creationId xmlns:a16="http://schemas.microsoft.com/office/drawing/2014/main" id="{1F9A808C-BC12-487C-9B97-1489249A5674}"/>
            </a:ext>
          </a:extLst>
        </xdr:cNvPr>
        <xdr:cNvSpPr/>
      </xdr:nvSpPr>
      <xdr:spPr>
        <a:xfrm>
          <a:off x="19161760" y="142900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95250</xdr:rowOff>
    </xdr:from>
    <xdr:to>
      <xdr:col>116</xdr:col>
      <xdr:colOff>63500</xdr:colOff>
      <xdr:row>83</xdr:row>
      <xdr:rowOff>114300</xdr:rowOff>
    </xdr:to>
    <xdr:cxnSp macro="">
      <xdr:nvCxnSpPr>
        <xdr:cNvPr id="626" name="直線コネクタ 625">
          <a:extLst>
            <a:ext uri="{FF2B5EF4-FFF2-40B4-BE49-F238E27FC236}">
              <a16:creationId xmlns:a16="http://schemas.microsoft.com/office/drawing/2014/main" id="{F6346A19-CF9A-4E06-A9E7-C430B50DA9D1}"/>
            </a:ext>
          </a:extLst>
        </xdr:cNvPr>
        <xdr:cNvCxnSpPr/>
      </xdr:nvCxnSpPr>
      <xdr:spPr>
        <a:xfrm flipV="1">
          <a:off x="19204940" y="14321790"/>
          <a:ext cx="7429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63500</xdr:rowOff>
    </xdr:from>
    <xdr:to>
      <xdr:col>107</xdr:col>
      <xdr:colOff>101600</xdr:colOff>
      <xdr:row>83</xdr:row>
      <xdr:rowOff>165100</xdr:rowOff>
    </xdr:to>
    <xdr:sp macro="" textlink="">
      <xdr:nvSpPr>
        <xdr:cNvPr id="627" name="楕円 626">
          <a:extLst>
            <a:ext uri="{FF2B5EF4-FFF2-40B4-BE49-F238E27FC236}">
              <a16:creationId xmlns:a16="http://schemas.microsoft.com/office/drawing/2014/main" id="{E73E30AB-C00C-4E09-AAF4-780434C9701B}"/>
            </a:ext>
          </a:extLst>
        </xdr:cNvPr>
        <xdr:cNvSpPr/>
      </xdr:nvSpPr>
      <xdr:spPr>
        <a:xfrm>
          <a:off x="18345150" y="142900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114300</xdr:rowOff>
    </xdr:from>
    <xdr:to>
      <xdr:col>111</xdr:col>
      <xdr:colOff>177800</xdr:colOff>
      <xdr:row>83</xdr:row>
      <xdr:rowOff>114300</xdr:rowOff>
    </xdr:to>
    <xdr:cxnSp macro="">
      <xdr:nvCxnSpPr>
        <xdr:cNvPr id="628" name="直線コネクタ 627">
          <a:extLst>
            <a:ext uri="{FF2B5EF4-FFF2-40B4-BE49-F238E27FC236}">
              <a16:creationId xmlns:a16="http://schemas.microsoft.com/office/drawing/2014/main" id="{BF34BC5E-2A89-4FAC-82F4-4C79E463E8B9}"/>
            </a:ext>
          </a:extLst>
        </xdr:cNvPr>
        <xdr:cNvCxnSpPr/>
      </xdr:nvCxnSpPr>
      <xdr:spPr>
        <a:xfrm>
          <a:off x="18399760" y="143446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629" name="楕円 628">
          <a:extLst>
            <a:ext uri="{FF2B5EF4-FFF2-40B4-BE49-F238E27FC236}">
              <a16:creationId xmlns:a16="http://schemas.microsoft.com/office/drawing/2014/main" id="{3BD13E11-B25D-4AE5-BB36-0C54AAEBD474}"/>
            </a:ext>
          </a:extLst>
        </xdr:cNvPr>
        <xdr:cNvSpPr/>
      </xdr:nvSpPr>
      <xdr:spPr>
        <a:xfrm>
          <a:off x="17547590" y="1429004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114300</xdr:rowOff>
    </xdr:from>
    <xdr:to>
      <xdr:col>107</xdr:col>
      <xdr:colOff>50800</xdr:colOff>
      <xdr:row>83</xdr:row>
      <xdr:rowOff>114300</xdr:rowOff>
    </xdr:to>
    <xdr:cxnSp macro="">
      <xdr:nvCxnSpPr>
        <xdr:cNvPr id="630" name="直線コネクタ 629">
          <a:extLst>
            <a:ext uri="{FF2B5EF4-FFF2-40B4-BE49-F238E27FC236}">
              <a16:creationId xmlns:a16="http://schemas.microsoft.com/office/drawing/2014/main" id="{D20E4B7A-C0F3-40FD-A35F-0CF5DC78414F}"/>
            </a:ext>
          </a:extLst>
        </xdr:cNvPr>
        <xdr:cNvCxnSpPr/>
      </xdr:nvCxnSpPr>
      <xdr:spPr>
        <a:xfrm>
          <a:off x="17602200" y="143446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63500</xdr:rowOff>
    </xdr:from>
    <xdr:to>
      <xdr:col>98</xdr:col>
      <xdr:colOff>38100</xdr:colOff>
      <xdr:row>83</xdr:row>
      <xdr:rowOff>165100</xdr:rowOff>
    </xdr:to>
    <xdr:sp macro="" textlink="">
      <xdr:nvSpPr>
        <xdr:cNvPr id="631" name="楕円 630">
          <a:extLst>
            <a:ext uri="{FF2B5EF4-FFF2-40B4-BE49-F238E27FC236}">
              <a16:creationId xmlns:a16="http://schemas.microsoft.com/office/drawing/2014/main" id="{08DC60E5-3C71-4644-AAA7-0DBE6FE31C84}"/>
            </a:ext>
          </a:extLst>
        </xdr:cNvPr>
        <xdr:cNvSpPr/>
      </xdr:nvSpPr>
      <xdr:spPr>
        <a:xfrm>
          <a:off x="16761460" y="142900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114300</xdr:rowOff>
    </xdr:from>
    <xdr:to>
      <xdr:col>102</xdr:col>
      <xdr:colOff>114300</xdr:colOff>
      <xdr:row>83</xdr:row>
      <xdr:rowOff>114300</xdr:rowOff>
    </xdr:to>
    <xdr:cxnSp macro="">
      <xdr:nvCxnSpPr>
        <xdr:cNvPr id="632" name="直線コネクタ 631">
          <a:extLst>
            <a:ext uri="{FF2B5EF4-FFF2-40B4-BE49-F238E27FC236}">
              <a16:creationId xmlns:a16="http://schemas.microsoft.com/office/drawing/2014/main" id="{1BD7637A-280F-477D-BF19-447D4D8D3E91}"/>
            </a:ext>
          </a:extLst>
        </xdr:cNvPr>
        <xdr:cNvCxnSpPr/>
      </xdr:nvCxnSpPr>
      <xdr:spPr>
        <a:xfrm>
          <a:off x="16804640" y="143446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22877</xdr:rowOff>
    </xdr:from>
    <xdr:ext cx="469744" cy="259045"/>
    <xdr:sp macro="" textlink="">
      <xdr:nvSpPr>
        <xdr:cNvPr id="633" name="n_1aveValue【児童館】&#10;一人当たり面積">
          <a:extLst>
            <a:ext uri="{FF2B5EF4-FFF2-40B4-BE49-F238E27FC236}">
              <a16:creationId xmlns:a16="http://schemas.microsoft.com/office/drawing/2014/main" id="{5164A58A-6595-4CFF-8052-5E073FB9228D}"/>
            </a:ext>
          </a:extLst>
        </xdr:cNvPr>
        <xdr:cNvSpPr txBox="1"/>
      </xdr:nvSpPr>
      <xdr:spPr>
        <a:xfrm>
          <a:off x="18982132" y="1442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634" name="n_2aveValue【児童館】&#10;一人当たり面積">
          <a:extLst>
            <a:ext uri="{FF2B5EF4-FFF2-40B4-BE49-F238E27FC236}">
              <a16:creationId xmlns:a16="http://schemas.microsoft.com/office/drawing/2014/main" id="{3AD5DB78-27F2-4982-89F9-509D29E02F3E}"/>
            </a:ext>
          </a:extLst>
        </xdr:cNvPr>
        <xdr:cNvSpPr txBox="1"/>
      </xdr:nvSpPr>
      <xdr:spPr>
        <a:xfrm>
          <a:off x="18182032" y="1444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635" name="n_3aveValue【児童館】&#10;一人当たり面積">
          <a:extLst>
            <a:ext uri="{FF2B5EF4-FFF2-40B4-BE49-F238E27FC236}">
              <a16:creationId xmlns:a16="http://schemas.microsoft.com/office/drawing/2014/main" id="{C7D55014-195F-4839-B1EB-BBF101C53336}"/>
            </a:ext>
          </a:extLst>
        </xdr:cNvPr>
        <xdr:cNvSpPr txBox="1"/>
      </xdr:nvSpPr>
      <xdr:spPr>
        <a:xfrm>
          <a:off x="17384472" y="1444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41927</xdr:rowOff>
    </xdr:from>
    <xdr:ext cx="469744" cy="259045"/>
    <xdr:sp macro="" textlink="">
      <xdr:nvSpPr>
        <xdr:cNvPr id="636" name="n_4aveValue【児童館】&#10;一人当たり面積">
          <a:extLst>
            <a:ext uri="{FF2B5EF4-FFF2-40B4-BE49-F238E27FC236}">
              <a16:creationId xmlns:a16="http://schemas.microsoft.com/office/drawing/2014/main" id="{2A4916C6-B08E-47D5-B475-5C9238E67649}"/>
            </a:ext>
          </a:extLst>
        </xdr:cNvPr>
        <xdr:cNvSpPr txBox="1"/>
      </xdr:nvSpPr>
      <xdr:spPr>
        <a:xfrm>
          <a:off x="16588817" y="1444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10177</xdr:rowOff>
    </xdr:from>
    <xdr:ext cx="469744" cy="259045"/>
    <xdr:sp macro="" textlink="">
      <xdr:nvSpPr>
        <xdr:cNvPr id="637" name="n_1mainValue【児童館】&#10;一人当たり面積">
          <a:extLst>
            <a:ext uri="{FF2B5EF4-FFF2-40B4-BE49-F238E27FC236}">
              <a16:creationId xmlns:a16="http://schemas.microsoft.com/office/drawing/2014/main" id="{7F1312C7-A6E4-49F0-A170-D7F6545627B1}"/>
            </a:ext>
          </a:extLst>
        </xdr:cNvPr>
        <xdr:cNvSpPr txBox="1"/>
      </xdr:nvSpPr>
      <xdr:spPr>
        <a:xfrm>
          <a:off x="18982132" y="1407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10177</xdr:rowOff>
    </xdr:from>
    <xdr:ext cx="469744" cy="259045"/>
    <xdr:sp macro="" textlink="">
      <xdr:nvSpPr>
        <xdr:cNvPr id="638" name="n_2mainValue【児童館】&#10;一人当たり面積">
          <a:extLst>
            <a:ext uri="{FF2B5EF4-FFF2-40B4-BE49-F238E27FC236}">
              <a16:creationId xmlns:a16="http://schemas.microsoft.com/office/drawing/2014/main" id="{DDF26785-57B9-4832-A291-14CCD3ACA42B}"/>
            </a:ext>
          </a:extLst>
        </xdr:cNvPr>
        <xdr:cNvSpPr txBox="1"/>
      </xdr:nvSpPr>
      <xdr:spPr>
        <a:xfrm>
          <a:off x="18182032" y="1407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10177</xdr:rowOff>
    </xdr:from>
    <xdr:ext cx="469744" cy="259045"/>
    <xdr:sp macro="" textlink="">
      <xdr:nvSpPr>
        <xdr:cNvPr id="639" name="n_3mainValue【児童館】&#10;一人当たり面積">
          <a:extLst>
            <a:ext uri="{FF2B5EF4-FFF2-40B4-BE49-F238E27FC236}">
              <a16:creationId xmlns:a16="http://schemas.microsoft.com/office/drawing/2014/main" id="{8BE36D54-C371-4D44-AA82-426032B496F0}"/>
            </a:ext>
          </a:extLst>
        </xdr:cNvPr>
        <xdr:cNvSpPr txBox="1"/>
      </xdr:nvSpPr>
      <xdr:spPr>
        <a:xfrm>
          <a:off x="17384472" y="1407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10177</xdr:rowOff>
    </xdr:from>
    <xdr:ext cx="469744" cy="259045"/>
    <xdr:sp macro="" textlink="">
      <xdr:nvSpPr>
        <xdr:cNvPr id="640" name="n_4mainValue【児童館】&#10;一人当たり面積">
          <a:extLst>
            <a:ext uri="{FF2B5EF4-FFF2-40B4-BE49-F238E27FC236}">
              <a16:creationId xmlns:a16="http://schemas.microsoft.com/office/drawing/2014/main" id="{A2AEF2E9-FBBF-40FF-A866-EAA2CDBCCC28}"/>
            </a:ext>
          </a:extLst>
        </xdr:cNvPr>
        <xdr:cNvSpPr txBox="1"/>
      </xdr:nvSpPr>
      <xdr:spPr>
        <a:xfrm>
          <a:off x="16588817" y="1407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8F2620BF-F47A-47AC-84D7-48CE1F6A044A}"/>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79AE842C-69D0-4446-9FD4-410BA0E0B7C2}"/>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C8E88D44-5616-422D-92AB-1EC120B2565C}"/>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A7166C1A-429F-485B-93B7-E2B7BDAAC7E5}"/>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DE404E73-4AB1-4559-A40B-7BA54D4A0457}"/>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71B8B967-F853-44C4-9F24-44A9DC53AEC9}"/>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655A5159-EB93-4D42-9366-952FEED8DD54}"/>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D287AAFA-658B-4F7E-9273-4C2F1CD697C2}"/>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9E5B3DAE-84E6-49D9-92A2-0A18E4C003BD}"/>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681ADA79-F8BF-49C9-88D6-7128386C3F57}"/>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AB8915EA-A640-4EB1-B2BC-76CD55A11BA2}"/>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2" name="直線コネクタ 651">
          <a:extLst>
            <a:ext uri="{FF2B5EF4-FFF2-40B4-BE49-F238E27FC236}">
              <a16:creationId xmlns:a16="http://schemas.microsoft.com/office/drawing/2014/main" id="{2C638326-C717-4360-8813-0C689B4DCBC1}"/>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3" name="テキスト ボックス 652">
          <a:extLst>
            <a:ext uri="{FF2B5EF4-FFF2-40B4-BE49-F238E27FC236}">
              <a16:creationId xmlns:a16="http://schemas.microsoft.com/office/drawing/2014/main" id="{90F6FE3B-9BB6-4769-8C4D-3466B5BEF50F}"/>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4" name="直線コネクタ 653">
          <a:extLst>
            <a:ext uri="{FF2B5EF4-FFF2-40B4-BE49-F238E27FC236}">
              <a16:creationId xmlns:a16="http://schemas.microsoft.com/office/drawing/2014/main" id="{D3E5DD20-718C-4D26-9894-7FE59EDE7D94}"/>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5" name="テキスト ボックス 654">
          <a:extLst>
            <a:ext uri="{FF2B5EF4-FFF2-40B4-BE49-F238E27FC236}">
              <a16:creationId xmlns:a16="http://schemas.microsoft.com/office/drawing/2014/main" id="{12109A98-38AA-4DCC-A10B-3E505F519002}"/>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6" name="直線コネクタ 655">
          <a:extLst>
            <a:ext uri="{FF2B5EF4-FFF2-40B4-BE49-F238E27FC236}">
              <a16:creationId xmlns:a16="http://schemas.microsoft.com/office/drawing/2014/main" id="{4FD67BFC-5FF7-44EB-995E-0D1A9C3251F0}"/>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7" name="テキスト ボックス 656">
          <a:extLst>
            <a:ext uri="{FF2B5EF4-FFF2-40B4-BE49-F238E27FC236}">
              <a16:creationId xmlns:a16="http://schemas.microsoft.com/office/drawing/2014/main" id="{B87626EC-E3F4-42BE-BD42-E4F56068D291}"/>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8" name="直線コネクタ 657">
          <a:extLst>
            <a:ext uri="{FF2B5EF4-FFF2-40B4-BE49-F238E27FC236}">
              <a16:creationId xmlns:a16="http://schemas.microsoft.com/office/drawing/2014/main" id="{C95F3387-73CB-4FA0-85FE-45744AFE28A0}"/>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9" name="テキスト ボックス 658">
          <a:extLst>
            <a:ext uri="{FF2B5EF4-FFF2-40B4-BE49-F238E27FC236}">
              <a16:creationId xmlns:a16="http://schemas.microsoft.com/office/drawing/2014/main" id="{E0ECE883-3AB7-4591-BF55-E7B6AA76F7B2}"/>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0" name="直線コネクタ 659">
          <a:extLst>
            <a:ext uri="{FF2B5EF4-FFF2-40B4-BE49-F238E27FC236}">
              <a16:creationId xmlns:a16="http://schemas.microsoft.com/office/drawing/2014/main" id="{3B167D30-6897-4D6F-BBF8-50B42D8A0DD9}"/>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1" name="テキスト ボックス 660">
          <a:extLst>
            <a:ext uri="{FF2B5EF4-FFF2-40B4-BE49-F238E27FC236}">
              <a16:creationId xmlns:a16="http://schemas.microsoft.com/office/drawing/2014/main" id="{9415CDA9-173F-4202-A658-6005C7513C6C}"/>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55249692-EC48-4C2B-875A-B67F81EA6523}"/>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3" name="テキスト ボックス 662">
          <a:extLst>
            <a:ext uri="{FF2B5EF4-FFF2-40B4-BE49-F238E27FC236}">
              <a16:creationId xmlns:a16="http://schemas.microsoft.com/office/drawing/2014/main" id="{CF7B9FB0-4030-4D11-8232-4A68E1479A90}"/>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4" name="【公民館】&#10;有形固定資産減価償却率グラフ枠">
          <a:extLst>
            <a:ext uri="{FF2B5EF4-FFF2-40B4-BE49-F238E27FC236}">
              <a16:creationId xmlns:a16="http://schemas.microsoft.com/office/drawing/2014/main" id="{B6F8B36E-ED2B-42F4-AED8-9CA225EAE82E}"/>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60961</xdr:rowOff>
    </xdr:from>
    <xdr:to>
      <xdr:col>85</xdr:col>
      <xdr:colOff>126364</xdr:colOff>
      <xdr:row>108</xdr:row>
      <xdr:rowOff>152400</xdr:rowOff>
    </xdr:to>
    <xdr:cxnSp macro="">
      <xdr:nvCxnSpPr>
        <xdr:cNvPr id="665" name="直線コネクタ 664">
          <a:extLst>
            <a:ext uri="{FF2B5EF4-FFF2-40B4-BE49-F238E27FC236}">
              <a16:creationId xmlns:a16="http://schemas.microsoft.com/office/drawing/2014/main" id="{EE288567-CEC5-43F4-BD0A-95A93B2F4C8B}"/>
            </a:ext>
          </a:extLst>
        </xdr:cNvPr>
        <xdr:cNvCxnSpPr/>
      </xdr:nvCxnSpPr>
      <xdr:spPr>
        <a:xfrm flipV="1">
          <a:off x="14703424" y="17030701"/>
          <a:ext cx="0" cy="1638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6" name="【公民館】&#10;有形固定資産減価償却率最小値テキスト">
          <a:extLst>
            <a:ext uri="{FF2B5EF4-FFF2-40B4-BE49-F238E27FC236}">
              <a16:creationId xmlns:a16="http://schemas.microsoft.com/office/drawing/2014/main" id="{FDF17C65-9AE4-44C4-A1A0-6057663A22A9}"/>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7" name="直線コネクタ 666">
          <a:extLst>
            <a:ext uri="{FF2B5EF4-FFF2-40B4-BE49-F238E27FC236}">
              <a16:creationId xmlns:a16="http://schemas.microsoft.com/office/drawing/2014/main" id="{B9816EEF-C0A3-4B16-B06E-71C791C48FB3}"/>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7638</xdr:rowOff>
    </xdr:from>
    <xdr:ext cx="405111" cy="259045"/>
    <xdr:sp macro="" textlink="">
      <xdr:nvSpPr>
        <xdr:cNvPr id="668" name="【公民館】&#10;有形固定資産減価償却率最大値テキスト">
          <a:extLst>
            <a:ext uri="{FF2B5EF4-FFF2-40B4-BE49-F238E27FC236}">
              <a16:creationId xmlns:a16="http://schemas.microsoft.com/office/drawing/2014/main" id="{8D3F4F74-3C5C-4F89-8BDD-F5908B175F0E}"/>
            </a:ext>
          </a:extLst>
        </xdr:cNvPr>
        <xdr:cNvSpPr txBox="1"/>
      </xdr:nvSpPr>
      <xdr:spPr>
        <a:xfrm>
          <a:off x="14742160" y="16811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60961</xdr:rowOff>
    </xdr:from>
    <xdr:to>
      <xdr:col>86</xdr:col>
      <xdr:colOff>25400</xdr:colOff>
      <xdr:row>99</xdr:row>
      <xdr:rowOff>60961</xdr:rowOff>
    </xdr:to>
    <xdr:cxnSp macro="">
      <xdr:nvCxnSpPr>
        <xdr:cNvPr id="669" name="直線コネクタ 668">
          <a:extLst>
            <a:ext uri="{FF2B5EF4-FFF2-40B4-BE49-F238E27FC236}">
              <a16:creationId xmlns:a16="http://schemas.microsoft.com/office/drawing/2014/main" id="{FC8C2465-1AB6-4BD2-AF2E-E5DB041334C5}"/>
            </a:ext>
          </a:extLst>
        </xdr:cNvPr>
        <xdr:cNvCxnSpPr/>
      </xdr:nvCxnSpPr>
      <xdr:spPr>
        <a:xfrm>
          <a:off x="14611350" y="170307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97807</xdr:rowOff>
    </xdr:from>
    <xdr:ext cx="405111" cy="259045"/>
    <xdr:sp macro="" textlink="">
      <xdr:nvSpPr>
        <xdr:cNvPr id="670" name="【公民館】&#10;有形固定資産減価償却率平均値テキスト">
          <a:extLst>
            <a:ext uri="{FF2B5EF4-FFF2-40B4-BE49-F238E27FC236}">
              <a16:creationId xmlns:a16="http://schemas.microsoft.com/office/drawing/2014/main" id="{2EEDEF2E-39A9-420B-A001-DC1CF16F0C30}"/>
            </a:ext>
          </a:extLst>
        </xdr:cNvPr>
        <xdr:cNvSpPr txBox="1"/>
      </xdr:nvSpPr>
      <xdr:spPr>
        <a:xfrm>
          <a:off x="14742160" y="17753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74930</xdr:rowOff>
    </xdr:from>
    <xdr:to>
      <xdr:col>85</xdr:col>
      <xdr:colOff>177800</xdr:colOff>
      <xdr:row>105</xdr:row>
      <xdr:rowOff>5080</xdr:rowOff>
    </xdr:to>
    <xdr:sp macro="" textlink="">
      <xdr:nvSpPr>
        <xdr:cNvPr id="671" name="フローチャート: 判断 670">
          <a:extLst>
            <a:ext uri="{FF2B5EF4-FFF2-40B4-BE49-F238E27FC236}">
              <a16:creationId xmlns:a16="http://schemas.microsoft.com/office/drawing/2014/main" id="{2BBB0C31-CADD-4304-A326-602EB60DB940}"/>
            </a:ext>
          </a:extLst>
        </xdr:cNvPr>
        <xdr:cNvSpPr/>
      </xdr:nvSpPr>
      <xdr:spPr>
        <a:xfrm>
          <a:off x="14649450" y="179057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34925</xdr:rowOff>
    </xdr:from>
    <xdr:to>
      <xdr:col>81</xdr:col>
      <xdr:colOff>101600</xdr:colOff>
      <xdr:row>104</xdr:row>
      <xdr:rowOff>136525</xdr:rowOff>
    </xdr:to>
    <xdr:sp macro="" textlink="">
      <xdr:nvSpPr>
        <xdr:cNvPr id="672" name="フローチャート: 判断 671">
          <a:extLst>
            <a:ext uri="{FF2B5EF4-FFF2-40B4-BE49-F238E27FC236}">
              <a16:creationId xmlns:a16="http://schemas.microsoft.com/office/drawing/2014/main" id="{94640E44-9CB3-4E41-B1D2-C0F0CC5C83F2}"/>
            </a:ext>
          </a:extLst>
        </xdr:cNvPr>
        <xdr:cNvSpPr/>
      </xdr:nvSpPr>
      <xdr:spPr>
        <a:xfrm>
          <a:off x="13887450" y="1786572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3" name="フローチャート: 判断 672">
          <a:extLst>
            <a:ext uri="{FF2B5EF4-FFF2-40B4-BE49-F238E27FC236}">
              <a16:creationId xmlns:a16="http://schemas.microsoft.com/office/drawing/2014/main" id="{5EF565DF-865B-4663-A7B6-0462CAE106AE}"/>
            </a:ext>
          </a:extLst>
        </xdr:cNvPr>
        <xdr:cNvSpPr/>
      </xdr:nvSpPr>
      <xdr:spPr>
        <a:xfrm>
          <a:off x="13089890" y="1786572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48261</xdr:rowOff>
    </xdr:from>
    <xdr:to>
      <xdr:col>72</xdr:col>
      <xdr:colOff>38100</xdr:colOff>
      <xdr:row>104</xdr:row>
      <xdr:rowOff>149861</xdr:rowOff>
    </xdr:to>
    <xdr:sp macro="" textlink="">
      <xdr:nvSpPr>
        <xdr:cNvPr id="674" name="フローチャート: 判断 673">
          <a:extLst>
            <a:ext uri="{FF2B5EF4-FFF2-40B4-BE49-F238E27FC236}">
              <a16:creationId xmlns:a16="http://schemas.microsoft.com/office/drawing/2014/main" id="{75778C48-191B-4EB8-A155-1FFCBE2F1095}"/>
            </a:ext>
          </a:extLst>
        </xdr:cNvPr>
        <xdr:cNvSpPr/>
      </xdr:nvSpPr>
      <xdr:spPr>
        <a:xfrm>
          <a:off x="12303760" y="1788096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154939</xdr:rowOff>
    </xdr:from>
    <xdr:to>
      <xdr:col>67</xdr:col>
      <xdr:colOff>101600</xdr:colOff>
      <xdr:row>104</xdr:row>
      <xdr:rowOff>85089</xdr:rowOff>
    </xdr:to>
    <xdr:sp macro="" textlink="">
      <xdr:nvSpPr>
        <xdr:cNvPr id="675" name="フローチャート: 判断 674">
          <a:extLst>
            <a:ext uri="{FF2B5EF4-FFF2-40B4-BE49-F238E27FC236}">
              <a16:creationId xmlns:a16="http://schemas.microsoft.com/office/drawing/2014/main" id="{9D6054BD-960D-4FE2-A7B8-BF29F6A03F88}"/>
            </a:ext>
          </a:extLst>
        </xdr:cNvPr>
        <xdr:cNvSpPr/>
      </xdr:nvSpPr>
      <xdr:spPr>
        <a:xfrm>
          <a:off x="11487150" y="178142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EC6EC7B9-E55B-4A26-B9CA-BF8C83BCA2D5}"/>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B3F72EA5-7289-4795-9E4A-455CB6DCD9A3}"/>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2207609B-B588-4596-A57F-570D21F6E95D}"/>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797B5D2-F23E-471C-9A80-36E67AB2FE5A}"/>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600AF4A4-C217-4722-B99E-6A8946224B38}"/>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151130</xdr:rowOff>
    </xdr:from>
    <xdr:to>
      <xdr:col>85</xdr:col>
      <xdr:colOff>177800</xdr:colOff>
      <xdr:row>105</xdr:row>
      <xdr:rowOff>81280</xdr:rowOff>
    </xdr:to>
    <xdr:sp macro="" textlink="">
      <xdr:nvSpPr>
        <xdr:cNvPr id="681" name="楕円 680">
          <a:extLst>
            <a:ext uri="{FF2B5EF4-FFF2-40B4-BE49-F238E27FC236}">
              <a16:creationId xmlns:a16="http://schemas.microsoft.com/office/drawing/2014/main" id="{29B9D41F-401A-4484-887B-18646E1DA951}"/>
            </a:ext>
          </a:extLst>
        </xdr:cNvPr>
        <xdr:cNvSpPr/>
      </xdr:nvSpPr>
      <xdr:spPr>
        <a:xfrm>
          <a:off x="14649450" y="179819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129557</xdr:rowOff>
    </xdr:from>
    <xdr:ext cx="405111" cy="259045"/>
    <xdr:sp macro="" textlink="">
      <xdr:nvSpPr>
        <xdr:cNvPr id="682" name="【公民館】&#10;有形固定資産減価償却率該当値テキスト">
          <a:extLst>
            <a:ext uri="{FF2B5EF4-FFF2-40B4-BE49-F238E27FC236}">
              <a16:creationId xmlns:a16="http://schemas.microsoft.com/office/drawing/2014/main" id="{27C9FC54-B46E-4586-B85D-DE48F2060966}"/>
            </a:ext>
          </a:extLst>
        </xdr:cNvPr>
        <xdr:cNvSpPr txBox="1"/>
      </xdr:nvSpPr>
      <xdr:spPr>
        <a:xfrm>
          <a:off x="14742160" y="1796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88264</xdr:rowOff>
    </xdr:from>
    <xdr:to>
      <xdr:col>81</xdr:col>
      <xdr:colOff>101600</xdr:colOff>
      <xdr:row>103</xdr:row>
      <xdr:rowOff>18414</xdr:rowOff>
    </xdr:to>
    <xdr:sp macro="" textlink="">
      <xdr:nvSpPr>
        <xdr:cNvPr id="683" name="楕円 682">
          <a:extLst>
            <a:ext uri="{FF2B5EF4-FFF2-40B4-BE49-F238E27FC236}">
              <a16:creationId xmlns:a16="http://schemas.microsoft.com/office/drawing/2014/main" id="{6708BA3F-31F2-4ABC-9EC8-7DE240C3B43F}"/>
            </a:ext>
          </a:extLst>
        </xdr:cNvPr>
        <xdr:cNvSpPr/>
      </xdr:nvSpPr>
      <xdr:spPr>
        <a:xfrm>
          <a:off x="13887450" y="1757997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139064</xdr:rowOff>
    </xdr:from>
    <xdr:to>
      <xdr:col>85</xdr:col>
      <xdr:colOff>127000</xdr:colOff>
      <xdr:row>105</xdr:row>
      <xdr:rowOff>30480</xdr:rowOff>
    </xdr:to>
    <xdr:cxnSp macro="">
      <xdr:nvCxnSpPr>
        <xdr:cNvPr id="684" name="直線コネクタ 683">
          <a:extLst>
            <a:ext uri="{FF2B5EF4-FFF2-40B4-BE49-F238E27FC236}">
              <a16:creationId xmlns:a16="http://schemas.microsoft.com/office/drawing/2014/main" id="{325127F9-344B-4F82-A586-B45164BA98D1}"/>
            </a:ext>
          </a:extLst>
        </xdr:cNvPr>
        <xdr:cNvCxnSpPr/>
      </xdr:nvCxnSpPr>
      <xdr:spPr>
        <a:xfrm>
          <a:off x="13942060" y="17623154"/>
          <a:ext cx="762000" cy="407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46355</xdr:rowOff>
    </xdr:from>
    <xdr:to>
      <xdr:col>76</xdr:col>
      <xdr:colOff>165100</xdr:colOff>
      <xdr:row>102</xdr:row>
      <xdr:rowOff>147955</xdr:rowOff>
    </xdr:to>
    <xdr:sp macro="" textlink="">
      <xdr:nvSpPr>
        <xdr:cNvPr id="685" name="楕円 684">
          <a:extLst>
            <a:ext uri="{FF2B5EF4-FFF2-40B4-BE49-F238E27FC236}">
              <a16:creationId xmlns:a16="http://schemas.microsoft.com/office/drawing/2014/main" id="{B55804CF-B7E7-41EF-AD26-86CDB9FFFB94}"/>
            </a:ext>
          </a:extLst>
        </xdr:cNvPr>
        <xdr:cNvSpPr/>
      </xdr:nvSpPr>
      <xdr:spPr>
        <a:xfrm>
          <a:off x="13089890" y="1753616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97155</xdr:rowOff>
    </xdr:from>
    <xdr:to>
      <xdr:col>81</xdr:col>
      <xdr:colOff>50800</xdr:colOff>
      <xdr:row>102</xdr:row>
      <xdr:rowOff>139064</xdr:rowOff>
    </xdr:to>
    <xdr:cxnSp macro="">
      <xdr:nvCxnSpPr>
        <xdr:cNvPr id="686" name="直線コネクタ 685">
          <a:extLst>
            <a:ext uri="{FF2B5EF4-FFF2-40B4-BE49-F238E27FC236}">
              <a16:creationId xmlns:a16="http://schemas.microsoft.com/office/drawing/2014/main" id="{967D9C14-BE56-4BBB-9DA7-B777C9DFCAD6}"/>
            </a:ext>
          </a:extLst>
        </xdr:cNvPr>
        <xdr:cNvCxnSpPr/>
      </xdr:nvCxnSpPr>
      <xdr:spPr>
        <a:xfrm>
          <a:off x="13144500" y="17581245"/>
          <a:ext cx="79756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17780</xdr:rowOff>
    </xdr:from>
    <xdr:to>
      <xdr:col>72</xdr:col>
      <xdr:colOff>38100</xdr:colOff>
      <xdr:row>102</xdr:row>
      <xdr:rowOff>119380</xdr:rowOff>
    </xdr:to>
    <xdr:sp macro="" textlink="">
      <xdr:nvSpPr>
        <xdr:cNvPr id="687" name="楕円 686">
          <a:extLst>
            <a:ext uri="{FF2B5EF4-FFF2-40B4-BE49-F238E27FC236}">
              <a16:creationId xmlns:a16="http://schemas.microsoft.com/office/drawing/2014/main" id="{7CFF23FC-A5D2-430D-BFD0-1E8316759CA6}"/>
            </a:ext>
          </a:extLst>
        </xdr:cNvPr>
        <xdr:cNvSpPr/>
      </xdr:nvSpPr>
      <xdr:spPr>
        <a:xfrm>
          <a:off x="12303760" y="175094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68580</xdr:rowOff>
    </xdr:from>
    <xdr:to>
      <xdr:col>76</xdr:col>
      <xdr:colOff>114300</xdr:colOff>
      <xdr:row>102</xdr:row>
      <xdr:rowOff>97155</xdr:rowOff>
    </xdr:to>
    <xdr:cxnSp macro="">
      <xdr:nvCxnSpPr>
        <xdr:cNvPr id="688" name="直線コネクタ 687">
          <a:extLst>
            <a:ext uri="{FF2B5EF4-FFF2-40B4-BE49-F238E27FC236}">
              <a16:creationId xmlns:a16="http://schemas.microsoft.com/office/drawing/2014/main" id="{20DF74FC-1C46-4185-BA7E-0CC81C2F6B9C}"/>
            </a:ext>
          </a:extLst>
        </xdr:cNvPr>
        <xdr:cNvCxnSpPr/>
      </xdr:nvCxnSpPr>
      <xdr:spPr>
        <a:xfrm>
          <a:off x="12346940" y="17554575"/>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135889</xdr:rowOff>
    </xdr:from>
    <xdr:to>
      <xdr:col>67</xdr:col>
      <xdr:colOff>101600</xdr:colOff>
      <xdr:row>102</xdr:row>
      <xdr:rowOff>66039</xdr:rowOff>
    </xdr:to>
    <xdr:sp macro="" textlink="">
      <xdr:nvSpPr>
        <xdr:cNvPr id="689" name="楕円 688">
          <a:extLst>
            <a:ext uri="{FF2B5EF4-FFF2-40B4-BE49-F238E27FC236}">
              <a16:creationId xmlns:a16="http://schemas.microsoft.com/office/drawing/2014/main" id="{602052DA-27E6-414A-BBAF-7428EF551C2E}"/>
            </a:ext>
          </a:extLst>
        </xdr:cNvPr>
        <xdr:cNvSpPr/>
      </xdr:nvSpPr>
      <xdr:spPr>
        <a:xfrm>
          <a:off x="11487150" y="174485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15239</xdr:rowOff>
    </xdr:from>
    <xdr:to>
      <xdr:col>71</xdr:col>
      <xdr:colOff>177800</xdr:colOff>
      <xdr:row>102</xdr:row>
      <xdr:rowOff>68580</xdr:rowOff>
    </xdr:to>
    <xdr:cxnSp macro="">
      <xdr:nvCxnSpPr>
        <xdr:cNvPr id="690" name="直線コネクタ 689">
          <a:extLst>
            <a:ext uri="{FF2B5EF4-FFF2-40B4-BE49-F238E27FC236}">
              <a16:creationId xmlns:a16="http://schemas.microsoft.com/office/drawing/2014/main" id="{B3988B3B-F178-4C59-B943-36586DCBDF9B}"/>
            </a:ext>
          </a:extLst>
        </xdr:cNvPr>
        <xdr:cNvCxnSpPr/>
      </xdr:nvCxnSpPr>
      <xdr:spPr>
        <a:xfrm>
          <a:off x="11541760" y="17506949"/>
          <a:ext cx="805180" cy="4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127652</xdr:rowOff>
    </xdr:from>
    <xdr:ext cx="405111" cy="259045"/>
    <xdr:sp macro="" textlink="">
      <xdr:nvSpPr>
        <xdr:cNvPr id="691" name="n_1aveValue【公民館】&#10;有形固定資産減価償却率">
          <a:extLst>
            <a:ext uri="{FF2B5EF4-FFF2-40B4-BE49-F238E27FC236}">
              <a16:creationId xmlns:a16="http://schemas.microsoft.com/office/drawing/2014/main" id="{E0E41E72-788D-46FB-8DAE-ED53A7D9E835}"/>
            </a:ext>
          </a:extLst>
        </xdr:cNvPr>
        <xdr:cNvSpPr txBox="1"/>
      </xdr:nvSpPr>
      <xdr:spPr>
        <a:xfrm>
          <a:off x="13738234" y="1796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692" name="n_2aveValue【公民館】&#10;有形固定資産減価償却率">
          <a:extLst>
            <a:ext uri="{FF2B5EF4-FFF2-40B4-BE49-F238E27FC236}">
              <a16:creationId xmlns:a16="http://schemas.microsoft.com/office/drawing/2014/main" id="{0EC47ABB-9C2E-4B13-A0CD-0FCB067314F4}"/>
            </a:ext>
          </a:extLst>
        </xdr:cNvPr>
        <xdr:cNvSpPr txBox="1"/>
      </xdr:nvSpPr>
      <xdr:spPr>
        <a:xfrm>
          <a:off x="12957184" y="1796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140988</xdr:rowOff>
    </xdr:from>
    <xdr:ext cx="405111" cy="259045"/>
    <xdr:sp macro="" textlink="">
      <xdr:nvSpPr>
        <xdr:cNvPr id="693" name="n_3aveValue【公民館】&#10;有形固定資産減価償却率">
          <a:extLst>
            <a:ext uri="{FF2B5EF4-FFF2-40B4-BE49-F238E27FC236}">
              <a16:creationId xmlns:a16="http://schemas.microsoft.com/office/drawing/2014/main" id="{475D16A6-0768-4F1E-8431-C494DD87BE4A}"/>
            </a:ext>
          </a:extLst>
        </xdr:cNvPr>
        <xdr:cNvSpPr txBox="1"/>
      </xdr:nvSpPr>
      <xdr:spPr>
        <a:xfrm>
          <a:off x="12171054" y="1796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76216</xdr:rowOff>
    </xdr:from>
    <xdr:ext cx="405111" cy="259045"/>
    <xdr:sp macro="" textlink="">
      <xdr:nvSpPr>
        <xdr:cNvPr id="694" name="n_4aveValue【公民館】&#10;有形固定資産減価償却率">
          <a:extLst>
            <a:ext uri="{FF2B5EF4-FFF2-40B4-BE49-F238E27FC236}">
              <a16:creationId xmlns:a16="http://schemas.microsoft.com/office/drawing/2014/main" id="{A879FF25-B69E-45F6-817D-CC411C5727A5}"/>
            </a:ext>
          </a:extLst>
        </xdr:cNvPr>
        <xdr:cNvSpPr txBox="1"/>
      </xdr:nvSpPr>
      <xdr:spPr>
        <a:xfrm>
          <a:off x="11354444" y="1790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34941</xdr:rowOff>
    </xdr:from>
    <xdr:ext cx="405111" cy="259045"/>
    <xdr:sp macro="" textlink="">
      <xdr:nvSpPr>
        <xdr:cNvPr id="695" name="n_1mainValue【公民館】&#10;有形固定資産減価償却率">
          <a:extLst>
            <a:ext uri="{FF2B5EF4-FFF2-40B4-BE49-F238E27FC236}">
              <a16:creationId xmlns:a16="http://schemas.microsoft.com/office/drawing/2014/main" id="{3A3191DF-754F-400E-A7A8-AFA31171AB4B}"/>
            </a:ext>
          </a:extLst>
        </xdr:cNvPr>
        <xdr:cNvSpPr txBox="1"/>
      </xdr:nvSpPr>
      <xdr:spPr>
        <a:xfrm>
          <a:off x="13738234" y="1735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164482</xdr:rowOff>
    </xdr:from>
    <xdr:ext cx="405111" cy="259045"/>
    <xdr:sp macro="" textlink="">
      <xdr:nvSpPr>
        <xdr:cNvPr id="696" name="n_2mainValue【公民館】&#10;有形固定資産減価償却率">
          <a:extLst>
            <a:ext uri="{FF2B5EF4-FFF2-40B4-BE49-F238E27FC236}">
              <a16:creationId xmlns:a16="http://schemas.microsoft.com/office/drawing/2014/main" id="{6D31C87A-F1DD-42DA-9144-A63610C2E6D7}"/>
            </a:ext>
          </a:extLst>
        </xdr:cNvPr>
        <xdr:cNvSpPr txBox="1"/>
      </xdr:nvSpPr>
      <xdr:spPr>
        <a:xfrm>
          <a:off x="12957184" y="1731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135907</xdr:rowOff>
    </xdr:from>
    <xdr:ext cx="405111" cy="259045"/>
    <xdr:sp macro="" textlink="">
      <xdr:nvSpPr>
        <xdr:cNvPr id="697" name="n_3mainValue【公民館】&#10;有形固定資産減価償却率">
          <a:extLst>
            <a:ext uri="{FF2B5EF4-FFF2-40B4-BE49-F238E27FC236}">
              <a16:creationId xmlns:a16="http://schemas.microsoft.com/office/drawing/2014/main" id="{18C9ED9A-978C-41D4-BA4A-723CD9FC665C}"/>
            </a:ext>
          </a:extLst>
        </xdr:cNvPr>
        <xdr:cNvSpPr txBox="1"/>
      </xdr:nvSpPr>
      <xdr:spPr>
        <a:xfrm>
          <a:off x="12171054" y="1727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82566</xdr:rowOff>
    </xdr:from>
    <xdr:ext cx="405111" cy="259045"/>
    <xdr:sp macro="" textlink="">
      <xdr:nvSpPr>
        <xdr:cNvPr id="698" name="n_4mainValue【公民館】&#10;有形固定資産減価償却率">
          <a:extLst>
            <a:ext uri="{FF2B5EF4-FFF2-40B4-BE49-F238E27FC236}">
              <a16:creationId xmlns:a16="http://schemas.microsoft.com/office/drawing/2014/main" id="{29FEAC0A-7E06-450C-852F-66380044E8D2}"/>
            </a:ext>
          </a:extLst>
        </xdr:cNvPr>
        <xdr:cNvSpPr txBox="1"/>
      </xdr:nvSpPr>
      <xdr:spPr>
        <a:xfrm>
          <a:off x="11354444" y="1722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A3A04D08-3E59-4884-8838-26E81E2195BC}"/>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52F015CA-BDA2-49BE-B8BD-5091A443C350}"/>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88E92E5C-D94E-45C1-A5C2-CDFB53699FA4}"/>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CDCEE64A-A2A1-4B2C-B634-55B27A49DBA6}"/>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1969DA8F-B9EB-4AA0-AB58-F263A495623D}"/>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B9A92720-C066-41BB-9FC1-9304B45B3322}"/>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939A124E-2000-4BA1-B3FF-C411AD5E9BA4}"/>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A0D6CF9D-FAA5-4E29-B4A5-3D781F0081B4}"/>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a:extLst>
            <a:ext uri="{FF2B5EF4-FFF2-40B4-BE49-F238E27FC236}">
              <a16:creationId xmlns:a16="http://schemas.microsoft.com/office/drawing/2014/main" id="{37AF75C2-C6F8-4F34-91AC-3E9F816F35E3}"/>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B3D4213F-8797-421D-A134-53B11D046194}"/>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9" name="直線コネクタ 708">
          <a:extLst>
            <a:ext uri="{FF2B5EF4-FFF2-40B4-BE49-F238E27FC236}">
              <a16:creationId xmlns:a16="http://schemas.microsoft.com/office/drawing/2014/main" id="{E33BDEFA-607C-4469-B68E-A55A04571031}"/>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0" name="テキスト ボックス 709">
          <a:extLst>
            <a:ext uri="{FF2B5EF4-FFF2-40B4-BE49-F238E27FC236}">
              <a16:creationId xmlns:a16="http://schemas.microsoft.com/office/drawing/2014/main" id="{D0E4E5A2-032D-42F4-B761-C3713661BEF2}"/>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1" name="直線コネクタ 710">
          <a:extLst>
            <a:ext uri="{FF2B5EF4-FFF2-40B4-BE49-F238E27FC236}">
              <a16:creationId xmlns:a16="http://schemas.microsoft.com/office/drawing/2014/main" id="{D3A57A54-D244-46E9-80E3-A3016801D99C}"/>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2" name="テキスト ボックス 711">
          <a:extLst>
            <a:ext uri="{FF2B5EF4-FFF2-40B4-BE49-F238E27FC236}">
              <a16:creationId xmlns:a16="http://schemas.microsoft.com/office/drawing/2014/main" id="{66CB1839-77E8-469F-931D-C3B3B9892ED3}"/>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3" name="直線コネクタ 712">
          <a:extLst>
            <a:ext uri="{FF2B5EF4-FFF2-40B4-BE49-F238E27FC236}">
              <a16:creationId xmlns:a16="http://schemas.microsoft.com/office/drawing/2014/main" id="{7AB2EDB8-051B-49BE-BBB0-006DA6DD1118}"/>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4" name="テキスト ボックス 713">
          <a:extLst>
            <a:ext uri="{FF2B5EF4-FFF2-40B4-BE49-F238E27FC236}">
              <a16:creationId xmlns:a16="http://schemas.microsoft.com/office/drawing/2014/main" id="{4F6FC696-C774-4B76-9DBF-D4E11125BE61}"/>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5" name="直線コネクタ 714">
          <a:extLst>
            <a:ext uri="{FF2B5EF4-FFF2-40B4-BE49-F238E27FC236}">
              <a16:creationId xmlns:a16="http://schemas.microsoft.com/office/drawing/2014/main" id="{B6D18460-7E51-40C3-B61B-0EABEECC6CC4}"/>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6" name="テキスト ボックス 715">
          <a:extLst>
            <a:ext uri="{FF2B5EF4-FFF2-40B4-BE49-F238E27FC236}">
              <a16:creationId xmlns:a16="http://schemas.microsoft.com/office/drawing/2014/main" id="{F8B7A3F1-13B9-409F-B87A-5EDDE738C382}"/>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51BA44B2-8341-4B17-B3D3-6819401E3EA4}"/>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AF20A0F8-6D87-42C4-A948-A5F1C02CABE4}"/>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公民館】&#10;一人当たり面積グラフ枠">
          <a:extLst>
            <a:ext uri="{FF2B5EF4-FFF2-40B4-BE49-F238E27FC236}">
              <a16:creationId xmlns:a16="http://schemas.microsoft.com/office/drawing/2014/main" id="{6E7E46DB-11B3-4D6A-AE83-9914787DC60C}"/>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41911</xdr:rowOff>
    </xdr:from>
    <xdr:to>
      <xdr:col>116</xdr:col>
      <xdr:colOff>62864</xdr:colOff>
      <xdr:row>108</xdr:row>
      <xdr:rowOff>71628</xdr:rowOff>
    </xdr:to>
    <xdr:cxnSp macro="">
      <xdr:nvCxnSpPr>
        <xdr:cNvPr id="720" name="直線コネクタ 719">
          <a:extLst>
            <a:ext uri="{FF2B5EF4-FFF2-40B4-BE49-F238E27FC236}">
              <a16:creationId xmlns:a16="http://schemas.microsoft.com/office/drawing/2014/main" id="{B3E8396C-4F21-4643-83F2-FBA45E806596}"/>
            </a:ext>
          </a:extLst>
        </xdr:cNvPr>
        <xdr:cNvCxnSpPr/>
      </xdr:nvCxnSpPr>
      <xdr:spPr>
        <a:xfrm flipV="1">
          <a:off x="19947254" y="17360266"/>
          <a:ext cx="0" cy="1226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1" name="【公民館】&#10;一人当たり面積最小値テキスト">
          <a:extLst>
            <a:ext uri="{FF2B5EF4-FFF2-40B4-BE49-F238E27FC236}">
              <a16:creationId xmlns:a16="http://schemas.microsoft.com/office/drawing/2014/main" id="{1D2057C9-7DCA-4691-9699-D222D07EF55F}"/>
            </a:ext>
          </a:extLst>
        </xdr:cNvPr>
        <xdr:cNvSpPr txBox="1"/>
      </xdr:nvSpPr>
      <xdr:spPr>
        <a:xfrm>
          <a:off x="1998599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2" name="直線コネクタ 721">
          <a:extLst>
            <a:ext uri="{FF2B5EF4-FFF2-40B4-BE49-F238E27FC236}">
              <a16:creationId xmlns:a16="http://schemas.microsoft.com/office/drawing/2014/main" id="{17CADA0F-1755-4674-9CCF-0B6906E3BE77}"/>
            </a:ext>
          </a:extLst>
        </xdr:cNvPr>
        <xdr:cNvCxnSpPr/>
      </xdr:nvCxnSpPr>
      <xdr:spPr>
        <a:xfrm>
          <a:off x="19885660" y="18586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160038</xdr:rowOff>
    </xdr:from>
    <xdr:ext cx="469744" cy="259045"/>
    <xdr:sp macro="" textlink="">
      <xdr:nvSpPr>
        <xdr:cNvPr id="723" name="【公民館】&#10;一人当たり面積最大値テキスト">
          <a:extLst>
            <a:ext uri="{FF2B5EF4-FFF2-40B4-BE49-F238E27FC236}">
              <a16:creationId xmlns:a16="http://schemas.microsoft.com/office/drawing/2014/main" id="{A5572D75-0F1E-4580-AB03-73F0EF27333C}"/>
            </a:ext>
          </a:extLst>
        </xdr:cNvPr>
        <xdr:cNvSpPr txBox="1"/>
      </xdr:nvSpPr>
      <xdr:spPr>
        <a:xfrm>
          <a:off x="19985990" y="17135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41911</xdr:rowOff>
    </xdr:from>
    <xdr:to>
      <xdr:col>116</xdr:col>
      <xdr:colOff>152400</xdr:colOff>
      <xdr:row>101</xdr:row>
      <xdr:rowOff>41911</xdr:rowOff>
    </xdr:to>
    <xdr:cxnSp macro="">
      <xdr:nvCxnSpPr>
        <xdr:cNvPr id="724" name="直線コネクタ 723">
          <a:extLst>
            <a:ext uri="{FF2B5EF4-FFF2-40B4-BE49-F238E27FC236}">
              <a16:creationId xmlns:a16="http://schemas.microsoft.com/office/drawing/2014/main" id="{3F7713B9-4400-437F-BD67-23078ADBAB0B}"/>
            </a:ext>
          </a:extLst>
        </xdr:cNvPr>
        <xdr:cNvCxnSpPr/>
      </xdr:nvCxnSpPr>
      <xdr:spPr>
        <a:xfrm>
          <a:off x="19885660" y="173602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152416</xdr:rowOff>
    </xdr:from>
    <xdr:ext cx="469744" cy="259045"/>
    <xdr:sp macro="" textlink="">
      <xdr:nvSpPr>
        <xdr:cNvPr id="725" name="【公民館】&#10;一人当たり面積平均値テキスト">
          <a:extLst>
            <a:ext uri="{FF2B5EF4-FFF2-40B4-BE49-F238E27FC236}">
              <a16:creationId xmlns:a16="http://schemas.microsoft.com/office/drawing/2014/main" id="{7BF4DC20-28DA-4D6C-B28A-EDE065F3C29E}"/>
            </a:ext>
          </a:extLst>
        </xdr:cNvPr>
        <xdr:cNvSpPr txBox="1"/>
      </xdr:nvSpPr>
      <xdr:spPr>
        <a:xfrm>
          <a:off x="19985990" y="18326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2539</xdr:rowOff>
    </xdr:from>
    <xdr:to>
      <xdr:col>116</xdr:col>
      <xdr:colOff>114300</xdr:colOff>
      <xdr:row>107</xdr:row>
      <xdr:rowOff>104139</xdr:rowOff>
    </xdr:to>
    <xdr:sp macro="" textlink="">
      <xdr:nvSpPr>
        <xdr:cNvPr id="726" name="フローチャート: 判断 725">
          <a:extLst>
            <a:ext uri="{FF2B5EF4-FFF2-40B4-BE49-F238E27FC236}">
              <a16:creationId xmlns:a16="http://schemas.microsoft.com/office/drawing/2014/main" id="{BCE03A62-2079-4BD5-A836-5F8510A250C3}"/>
            </a:ext>
          </a:extLst>
        </xdr:cNvPr>
        <xdr:cNvSpPr/>
      </xdr:nvSpPr>
      <xdr:spPr>
        <a:xfrm>
          <a:off x="19904710" y="1834768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254</xdr:rowOff>
    </xdr:from>
    <xdr:to>
      <xdr:col>112</xdr:col>
      <xdr:colOff>38100</xdr:colOff>
      <xdr:row>107</xdr:row>
      <xdr:rowOff>101854</xdr:rowOff>
    </xdr:to>
    <xdr:sp macro="" textlink="">
      <xdr:nvSpPr>
        <xdr:cNvPr id="727" name="フローチャート: 判断 726">
          <a:extLst>
            <a:ext uri="{FF2B5EF4-FFF2-40B4-BE49-F238E27FC236}">
              <a16:creationId xmlns:a16="http://schemas.microsoft.com/office/drawing/2014/main" id="{DD3DA4CE-AB40-4CA6-9291-C5171F61FFB5}"/>
            </a:ext>
          </a:extLst>
        </xdr:cNvPr>
        <xdr:cNvSpPr/>
      </xdr:nvSpPr>
      <xdr:spPr>
        <a:xfrm>
          <a:off x="19161760" y="183454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4826</xdr:rowOff>
    </xdr:from>
    <xdr:to>
      <xdr:col>107</xdr:col>
      <xdr:colOff>101600</xdr:colOff>
      <xdr:row>107</xdr:row>
      <xdr:rowOff>106426</xdr:rowOff>
    </xdr:to>
    <xdr:sp macro="" textlink="">
      <xdr:nvSpPr>
        <xdr:cNvPr id="728" name="フローチャート: 判断 727">
          <a:extLst>
            <a:ext uri="{FF2B5EF4-FFF2-40B4-BE49-F238E27FC236}">
              <a16:creationId xmlns:a16="http://schemas.microsoft.com/office/drawing/2014/main" id="{38ED8CBD-2139-4FB6-A29C-1C2977EEFC05}"/>
            </a:ext>
          </a:extLst>
        </xdr:cNvPr>
        <xdr:cNvSpPr/>
      </xdr:nvSpPr>
      <xdr:spPr>
        <a:xfrm>
          <a:off x="18345150" y="1835188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29" name="フローチャート: 判断 728">
          <a:extLst>
            <a:ext uri="{FF2B5EF4-FFF2-40B4-BE49-F238E27FC236}">
              <a16:creationId xmlns:a16="http://schemas.microsoft.com/office/drawing/2014/main" id="{C584A028-CAA7-4CF8-B609-BF835EFD1A77}"/>
            </a:ext>
          </a:extLst>
        </xdr:cNvPr>
        <xdr:cNvSpPr/>
      </xdr:nvSpPr>
      <xdr:spPr>
        <a:xfrm>
          <a:off x="17547590" y="1835188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254</xdr:rowOff>
    </xdr:from>
    <xdr:to>
      <xdr:col>98</xdr:col>
      <xdr:colOff>38100</xdr:colOff>
      <xdr:row>107</xdr:row>
      <xdr:rowOff>101854</xdr:rowOff>
    </xdr:to>
    <xdr:sp macro="" textlink="">
      <xdr:nvSpPr>
        <xdr:cNvPr id="730" name="フローチャート: 判断 729">
          <a:extLst>
            <a:ext uri="{FF2B5EF4-FFF2-40B4-BE49-F238E27FC236}">
              <a16:creationId xmlns:a16="http://schemas.microsoft.com/office/drawing/2014/main" id="{0A508EC7-259C-4A2C-94E2-473744356E87}"/>
            </a:ext>
          </a:extLst>
        </xdr:cNvPr>
        <xdr:cNvSpPr/>
      </xdr:nvSpPr>
      <xdr:spPr>
        <a:xfrm>
          <a:off x="16761460" y="183454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2CC98E71-81B1-4887-9D68-17F22B41D1DC}"/>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16264D2B-1094-4315-93AE-C29501692375}"/>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4E46D1AD-0C28-49DF-A1F9-511E39169A57}"/>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EB982EF9-89CE-40D7-AA2C-A281C523D417}"/>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B9D8A624-950F-4932-B892-5F522191C773}"/>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155702</xdr:rowOff>
    </xdr:from>
    <xdr:to>
      <xdr:col>116</xdr:col>
      <xdr:colOff>114300</xdr:colOff>
      <xdr:row>107</xdr:row>
      <xdr:rowOff>85852</xdr:rowOff>
    </xdr:to>
    <xdr:sp macro="" textlink="">
      <xdr:nvSpPr>
        <xdr:cNvPr id="736" name="楕円 735">
          <a:extLst>
            <a:ext uri="{FF2B5EF4-FFF2-40B4-BE49-F238E27FC236}">
              <a16:creationId xmlns:a16="http://schemas.microsoft.com/office/drawing/2014/main" id="{3FAB7B9C-52D1-418C-830B-7ADD741AE4EC}"/>
            </a:ext>
          </a:extLst>
        </xdr:cNvPr>
        <xdr:cNvSpPr/>
      </xdr:nvSpPr>
      <xdr:spPr>
        <a:xfrm>
          <a:off x="19904710" y="1832940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7129</xdr:rowOff>
    </xdr:from>
    <xdr:ext cx="469744" cy="259045"/>
    <xdr:sp macro="" textlink="">
      <xdr:nvSpPr>
        <xdr:cNvPr id="737" name="【公民館】&#10;一人当たり面積該当値テキスト">
          <a:extLst>
            <a:ext uri="{FF2B5EF4-FFF2-40B4-BE49-F238E27FC236}">
              <a16:creationId xmlns:a16="http://schemas.microsoft.com/office/drawing/2014/main" id="{4DBC76F5-CB7A-4EB4-83D9-09B4F6BB7CC9}"/>
            </a:ext>
          </a:extLst>
        </xdr:cNvPr>
        <xdr:cNvSpPr txBox="1"/>
      </xdr:nvSpPr>
      <xdr:spPr>
        <a:xfrm>
          <a:off x="19985990" y="18182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157987</xdr:rowOff>
    </xdr:from>
    <xdr:to>
      <xdr:col>112</xdr:col>
      <xdr:colOff>38100</xdr:colOff>
      <xdr:row>107</xdr:row>
      <xdr:rowOff>88137</xdr:rowOff>
    </xdr:to>
    <xdr:sp macro="" textlink="">
      <xdr:nvSpPr>
        <xdr:cNvPr id="738" name="楕円 737">
          <a:extLst>
            <a:ext uri="{FF2B5EF4-FFF2-40B4-BE49-F238E27FC236}">
              <a16:creationId xmlns:a16="http://schemas.microsoft.com/office/drawing/2014/main" id="{F7D408AA-DD79-40A4-B0C5-7BF553EE67D8}"/>
            </a:ext>
          </a:extLst>
        </xdr:cNvPr>
        <xdr:cNvSpPr/>
      </xdr:nvSpPr>
      <xdr:spPr>
        <a:xfrm>
          <a:off x="19161760" y="1833359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35052</xdr:rowOff>
    </xdr:from>
    <xdr:to>
      <xdr:col>116</xdr:col>
      <xdr:colOff>63500</xdr:colOff>
      <xdr:row>107</xdr:row>
      <xdr:rowOff>37337</xdr:rowOff>
    </xdr:to>
    <xdr:cxnSp macro="">
      <xdr:nvCxnSpPr>
        <xdr:cNvPr id="739" name="直線コネクタ 738">
          <a:extLst>
            <a:ext uri="{FF2B5EF4-FFF2-40B4-BE49-F238E27FC236}">
              <a16:creationId xmlns:a16="http://schemas.microsoft.com/office/drawing/2014/main" id="{AE87C7C0-28DE-4D4A-A9E9-9D2660AF1DA1}"/>
            </a:ext>
          </a:extLst>
        </xdr:cNvPr>
        <xdr:cNvCxnSpPr/>
      </xdr:nvCxnSpPr>
      <xdr:spPr>
        <a:xfrm flipV="1">
          <a:off x="19204940" y="18380202"/>
          <a:ext cx="74295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157987</xdr:rowOff>
    </xdr:from>
    <xdr:to>
      <xdr:col>107</xdr:col>
      <xdr:colOff>101600</xdr:colOff>
      <xdr:row>107</xdr:row>
      <xdr:rowOff>88137</xdr:rowOff>
    </xdr:to>
    <xdr:sp macro="" textlink="">
      <xdr:nvSpPr>
        <xdr:cNvPr id="740" name="楕円 739">
          <a:extLst>
            <a:ext uri="{FF2B5EF4-FFF2-40B4-BE49-F238E27FC236}">
              <a16:creationId xmlns:a16="http://schemas.microsoft.com/office/drawing/2014/main" id="{DE859075-5866-461D-B927-0EBEEBC71313}"/>
            </a:ext>
          </a:extLst>
        </xdr:cNvPr>
        <xdr:cNvSpPr/>
      </xdr:nvSpPr>
      <xdr:spPr>
        <a:xfrm>
          <a:off x="18345150" y="183335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37337</xdr:rowOff>
    </xdr:from>
    <xdr:to>
      <xdr:col>111</xdr:col>
      <xdr:colOff>177800</xdr:colOff>
      <xdr:row>107</xdr:row>
      <xdr:rowOff>37337</xdr:rowOff>
    </xdr:to>
    <xdr:cxnSp macro="">
      <xdr:nvCxnSpPr>
        <xdr:cNvPr id="741" name="直線コネクタ 740">
          <a:extLst>
            <a:ext uri="{FF2B5EF4-FFF2-40B4-BE49-F238E27FC236}">
              <a16:creationId xmlns:a16="http://schemas.microsoft.com/office/drawing/2014/main" id="{CBD3737C-0190-415D-94D8-39C99AF03F1D}"/>
            </a:ext>
          </a:extLst>
        </xdr:cNvPr>
        <xdr:cNvCxnSpPr/>
      </xdr:nvCxnSpPr>
      <xdr:spPr>
        <a:xfrm>
          <a:off x="18399760" y="1838248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157987</xdr:rowOff>
    </xdr:from>
    <xdr:to>
      <xdr:col>102</xdr:col>
      <xdr:colOff>165100</xdr:colOff>
      <xdr:row>107</xdr:row>
      <xdr:rowOff>88137</xdr:rowOff>
    </xdr:to>
    <xdr:sp macro="" textlink="">
      <xdr:nvSpPr>
        <xdr:cNvPr id="742" name="楕円 741">
          <a:extLst>
            <a:ext uri="{FF2B5EF4-FFF2-40B4-BE49-F238E27FC236}">
              <a16:creationId xmlns:a16="http://schemas.microsoft.com/office/drawing/2014/main" id="{7CD5A6FE-A9F2-4009-AE1A-2171C22DAF4D}"/>
            </a:ext>
          </a:extLst>
        </xdr:cNvPr>
        <xdr:cNvSpPr/>
      </xdr:nvSpPr>
      <xdr:spPr>
        <a:xfrm>
          <a:off x="17547590" y="1833359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37337</xdr:rowOff>
    </xdr:from>
    <xdr:to>
      <xdr:col>107</xdr:col>
      <xdr:colOff>50800</xdr:colOff>
      <xdr:row>107</xdr:row>
      <xdr:rowOff>37337</xdr:rowOff>
    </xdr:to>
    <xdr:cxnSp macro="">
      <xdr:nvCxnSpPr>
        <xdr:cNvPr id="743" name="直線コネクタ 742">
          <a:extLst>
            <a:ext uri="{FF2B5EF4-FFF2-40B4-BE49-F238E27FC236}">
              <a16:creationId xmlns:a16="http://schemas.microsoft.com/office/drawing/2014/main" id="{1F8099F2-A783-4D4D-A207-2991859FF14B}"/>
            </a:ext>
          </a:extLst>
        </xdr:cNvPr>
        <xdr:cNvCxnSpPr/>
      </xdr:nvCxnSpPr>
      <xdr:spPr>
        <a:xfrm>
          <a:off x="17602200" y="1838248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744" name="楕円 743">
          <a:extLst>
            <a:ext uri="{FF2B5EF4-FFF2-40B4-BE49-F238E27FC236}">
              <a16:creationId xmlns:a16="http://schemas.microsoft.com/office/drawing/2014/main" id="{A525E1E5-BCDD-4F9A-AA90-23148A389EAC}"/>
            </a:ext>
          </a:extLst>
        </xdr:cNvPr>
        <xdr:cNvSpPr/>
      </xdr:nvSpPr>
      <xdr:spPr>
        <a:xfrm>
          <a:off x="16761460" y="1833359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37337</xdr:rowOff>
    </xdr:from>
    <xdr:to>
      <xdr:col>102</xdr:col>
      <xdr:colOff>114300</xdr:colOff>
      <xdr:row>107</xdr:row>
      <xdr:rowOff>37337</xdr:rowOff>
    </xdr:to>
    <xdr:cxnSp macro="">
      <xdr:nvCxnSpPr>
        <xdr:cNvPr id="745" name="直線コネクタ 744">
          <a:extLst>
            <a:ext uri="{FF2B5EF4-FFF2-40B4-BE49-F238E27FC236}">
              <a16:creationId xmlns:a16="http://schemas.microsoft.com/office/drawing/2014/main" id="{5F3CBF6F-29FD-4E66-8747-E3DAF5ECB174}"/>
            </a:ext>
          </a:extLst>
        </xdr:cNvPr>
        <xdr:cNvCxnSpPr/>
      </xdr:nvCxnSpPr>
      <xdr:spPr>
        <a:xfrm>
          <a:off x="16804640" y="1838248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92981</xdr:rowOff>
    </xdr:from>
    <xdr:ext cx="469744" cy="259045"/>
    <xdr:sp macro="" textlink="">
      <xdr:nvSpPr>
        <xdr:cNvPr id="746" name="n_1aveValue【公民館】&#10;一人当たり面積">
          <a:extLst>
            <a:ext uri="{FF2B5EF4-FFF2-40B4-BE49-F238E27FC236}">
              <a16:creationId xmlns:a16="http://schemas.microsoft.com/office/drawing/2014/main" id="{1E67A860-EA47-4639-8BAE-8AB11B47427F}"/>
            </a:ext>
          </a:extLst>
        </xdr:cNvPr>
        <xdr:cNvSpPr txBox="1"/>
      </xdr:nvSpPr>
      <xdr:spPr>
        <a:xfrm>
          <a:off x="18982132" y="1844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97553</xdr:rowOff>
    </xdr:from>
    <xdr:ext cx="469744" cy="259045"/>
    <xdr:sp macro="" textlink="">
      <xdr:nvSpPr>
        <xdr:cNvPr id="747" name="n_2aveValue【公民館】&#10;一人当たり面積">
          <a:extLst>
            <a:ext uri="{FF2B5EF4-FFF2-40B4-BE49-F238E27FC236}">
              <a16:creationId xmlns:a16="http://schemas.microsoft.com/office/drawing/2014/main" id="{D0777878-5B96-42A7-A303-E03CE48238BB}"/>
            </a:ext>
          </a:extLst>
        </xdr:cNvPr>
        <xdr:cNvSpPr txBox="1"/>
      </xdr:nvSpPr>
      <xdr:spPr>
        <a:xfrm>
          <a:off x="18182032" y="1843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97553</xdr:rowOff>
    </xdr:from>
    <xdr:ext cx="469744" cy="259045"/>
    <xdr:sp macro="" textlink="">
      <xdr:nvSpPr>
        <xdr:cNvPr id="748" name="n_3aveValue【公民館】&#10;一人当たり面積">
          <a:extLst>
            <a:ext uri="{FF2B5EF4-FFF2-40B4-BE49-F238E27FC236}">
              <a16:creationId xmlns:a16="http://schemas.microsoft.com/office/drawing/2014/main" id="{307FA67A-679B-48DB-89DB-C13603B102BB}"/>
            </a:ext>
          </a:extLst>
        </xdr:cNvPr>
        <xdr:cNvSpPr txBox="1"/>
      </xdr:nvSpPr>
      <xdr:spPr>
        <a:xfrm>
          <a:off x="17384472" y="1843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92981</xdr:rowOff>
    </xdr:from>
    <xdr:ext cx="469744" cy="259045"/>
    <xdr:sp macro="" textlink="">
      <xdr:nvSpPr>
        <xdr:cNvPr id="749" name="n_4aveValue【公民館】&#10;一人当たり面積">
          <a:extLst>
            <a:ext uri="{FF2B5EF4-FFF2-40B4-BE49-F238E27FC236}">
              <a16:creationId xmlns:a16="http://schemas.microsoft.com/office/drawing/2014/main" id="{BDA08FC1-AC2C-4F3A-BBA2-24E8E6BC59A0}"/>
            </a:ext>
          </a:extLst>
        </xdr:cNvPr>
        <xdr:cNvSpPr txBox="1"/>
      </xdr:nvSpPr>
      <xdr:spPr>
        <a:xfrm>
          <a:off x="16588817" y="1844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104664</xdr:rowOff>
    </xdr:from>
    <xdr:ext cx="469744" cy="259045"/>
    <xdr:sp macro="" textlink="">
      <xdr:nvSpPr>
        <xdr:cNvPr id="750" name="n_1mainValue【公民館】&#10;一人当たり面積">
          <a:extLst>
            <a:ext uri="{FF2B5EF4-FFF2-40B4-BE49-F238E27FC236}">
              <a16:creationId xmlns:a16="http://schemas.microsoft.com/office/drawing/2014/main" id="{2C8754DB-B035-4CDF-B8AB-91579C981C62}"/>
            </a:ext>
          </a:extLst>
        </xdr:cNvPr>
        <xdr:cNvSpPr txBox="1"/>
      </xdr:nvSpPr>
      <xdr:spPr>
        <a:xfrm>
          <a:off x="18982132" y="1810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104664</xdr:rowOff>
    </xdr:from>
    <xdr:ext cx="469744" cy="259045"/>
    <xdr:sp macro="" textlink="">
      <xdr:nvSpPr>
        <xdr:cNvPr id="751" name="n_2mainValue【公民館】&#10;一人当たり面積">
          <a:extLst>
            <a:ext uri="{FF2B5EF4-FFF2-40B4-BE49-F238E27FC236}">
              <a16:creationId xmlns:a16="http://schemas.microsoft.com/office/drawing/2014/main" id="{2A4572B2-3FAB-4A94-9BC5-B192CB0C60F8}"/>
            </a:ext>
          </a:extLst>
        </xdr:cNvPr>
        <xdr:cNvSpPr txBox="1"/>
      </xdr:nvSpPr>
      <xdr:spPr>
        <a:xfrm>
          <a:off x="18182032" y="1810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104664</xdr:rowOff>
    </xdr:from>
    <xdr:ext cx="469744" cy="259045"/>
    <xdr:sp macro="" textlink="">
      <xdr:nvSpPr>
        <xdr:cNvPr id="752" name="n_3mainValue【公民館】&#10;一人当たり面積">
          <a:extLst>
            <a:ext uri="{FF2B5EF4-FFF2-40B4-BE49-F238E27FC236}">
              <a16:creationId xmlns:a16="http://schemas.microsoft.com/office/drawing/2014/main" id="{AAB6901E-BDAC-4B08-8BDD-A073CD3ED91B}"/>
            </a:ext>
          </a:extLst>
        </xdr:cNvPr>
        <xdr:cNvSpPr txBox="1"/>
      </xdr:nvSpPr>
      <xdr:spPr>
        <a:xfrm>
          <a:off x="17384472" y="1810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753" name="n_4mainValue【公民館】&#10;一人当たり面積">
          <a:extLst>
            <a:ext uri="{FF2B5EF4-FFF2-40B4-BE49-F238E27FC236}">
              <a16:creationId xmlns:a16="http://schemas.microsoft.com/office/drawing/2014/main" id="{5F23EDD8-761E-416F-9508-B15BDEC2A89E}"/>
            </a:ext>
          </a:extLst>
        </xdr:cNvPr>
        <xdr:cNvSpPr txBox="1"/>
      </xdr:nvSpPr>
      <xdr:spPr>
        <a:xfrm>
          <a:off x="16588817" y="1810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C1624979-DD34-4182-BB68-5ADE90C58C49}"/>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416B9561-D179-447C-8E22-9A5A59629ADC}"/>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40D52E51-BDCB-4204-A2CF-BA958A2CF6A4}"/>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各有形固定資産減価償却率については、令和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年度に新規施設の開設がなかったため、令和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年度と比較して全ての施設で増となっている。また、類似団体と比較して有形固定資産減価償却率が特に高くなっている施設は、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児童館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であり、特に低くなっている施設は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及び</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である。</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児童館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施設が該当し、最も古い施設で建築から</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年（令和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年度末時点）が経過しており、老朽化が進んでいる。一方で</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は、市内公立保育園</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施設が該当し、最も古い施設で建築から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年度末時点）が経過しているものの、園児数の増に伴い増改築を行っていることから、全国平均及び千葉県平均を大きく下回っている。また、</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は、有形固定資産減価償却率は全国平均及び千葉県平均を下回ってはいるものの、修繕が必要と見込まれる幹線道路について、優先順位の観点から施工できていないものもあるため、令和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月に策定した白井市道修繕計画（第三次）に基づいて適正かつ計画的な維持管理や修繕に取り組む必要がある。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12850A6-77F2-4EFA-9328-18C1E8856460}"/>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5644275-2E7E-43A3-908E-0861CA001A53}"/>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B8E8A70-FE7B-4EA3-A30D-D7D4694BC977}"/>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0B221B8-5C92-41BF-AD8F-0FAB899FAFB2}"/>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千葉県白井市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4F8430C-19A7-461B-A546-5BA0FC3B438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754A20C-8A27-4B0D-8F3E-D65DE7EC0CCE}"/>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0351998-ACDF-4E1E-B0BE-49633C917D4B}"/>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3A0308F-F00C-4C71-B809-BF49968FE8CF}"/>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833C9D1-7C7D-47CF-B00C-6C998B832531}"/>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E5D7DB5-06B0-4317-B0CA-387C44706537}"/>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62,603
60,910
35.48
24,311,824
23,289,859
819,878
12,984,426
20,319,669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7B8CCD9-F5F3-4BB1-97F2-23DA94DF31D6}"/>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02124DD-EE72-4B7C-9257-F50C22582C3D}"/>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873766C-3ACE-44FC-B83F-7610EBEED204}"/>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4.8
44.2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501F3A3-DFF1-4143-8C12-9415283DCD54}"/>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C05D28A-2819-4470-AC13-93B191E6011E}"/>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87EEE9A-CA9F-419B-9BFA-E5F7A6BCC326}"/>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BCD20CF-0D33-4296-BFDB-F78AFDC019E3}"/>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8D87D99-0998-4F10-8822-0EAF55370EC3}"/>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0781B2D-A293-46DD-A119-AA3ACC7BE8F2}"/>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6DFE300-3BAE-4449-BF5F-6497CF8ED6D7}"/>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294019B-CD6E-4E6E-A24D-48D9B27AA463}"/>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E43D7CB-3836-443A-8467-5D8167AFE839}"/>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7AF5C9E-2513-4EB0-98D5-54483B9B776E}"/>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74E128B-E9E7-44A3-87DC-5427366189B4}"/>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DF4F842-BDC4-4160-861F-9AFB15A579AD}"/>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410D09F-2828-4659-886B-304715CDE1D8}"/>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71F1122-9C73-4D63-BF0F-27DE499C9CA0}"/>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B892226-AC92-4924-BC73-8D3D2FC37E6D}"/>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977AAB7-484E-45A9-AB99-8711300DD1A0}"/>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412C269-D092-48D4-8731-C8AF290DA998}"/>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A3598F0-73A7-4E03-9002-67214F2C913F}"/>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E982CD8-F90D-4F28-8202-3E4B4A28BAA1}"/>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6660805-F1B8-4708-9AA6-79191C3D6FD2}"/>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A21D1D6-C3A9-487B-90FE-F0F637C9CED1}"/>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DA6E042-484A-4E04-B1A0-E1F1212167F0}"/>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0EFCFBA-E07A-47E8-801E-F5D03EEA4D0B}"/>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A0EE88E-2AA7-40E3-9637-9BBAFB2258FE}"/>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6CBF448-9F56-487B-A1E5-8EB332977CEB}"/>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048828A-0B59-435F-A2AE-3992E4EFB951}"/>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23DDC10-4C99-4C6E-887C-BA9CF2964E0A}"/>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F3481B2-B4F8-42F3-9500-A30201EC0044}"/>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9C3E29F-5427-4169-B809-E92A6301AFFD}"/>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8834B02-3E5F-4168-9EE1-32ECFB2F79BF}"/>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9AF047C-A7D9-4DC0-AC4F-B3450F2B634E}"/>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905EC3A-8925-49EE-90E4-819BEAC26247}"/>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C729DF6-ECC9-48FE-BD26-CAAE6D94F36D}"/>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6EF42CB-CE0D-4E91-AE17-298EF374B62C}"/>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FAC11ED-1518-460C-8DD7-BE787804F94C}"/>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727FF8B-A55F-419E-8EE3-FEDBF2243AA8}"/>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F3CCD4A-8D35-40C7-BC56-5C13564A6B46}"/>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2DEDA8D-18AD-4AD5-9865-E75784314476}"/>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DCD8238-9FAE-42DF-984D-E28C075D52AD}"/>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E315A26-B908-40D3-A779-CA9244F2024C}"/>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6607E94-E123-4140-9673-F4BC8AFC3C52}"/>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A8AA597-E4D2-493C-8D4C-65050E3E7F3D}"/>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B0AEF6F-A2EE-4E23-84FB-AAD3342828A3}"/>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92528</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81AA2F3F-F782-4430-A6C9-90E67D383544}"/>
            </a:ext>
          </a:extLst>
        </xdr:cNvPr>
        <xdr:cNvCxnSpPr/>
      </xdr:nvCxnSpPr>
      <xdr:spPr>
        <a:xfrm flipV="1">
          <a:off x="4173855" y="5754188"/>
          <a:ext cx="0" cy="1526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図書館】&#10;有形固定資産減価償却率最小値テキスト">
          <a:extLst>
            <a:ext uri="{FF2B5EF4-FFF2-40B4-BE49-F238E27FC236}">
              <a16:creationId xmlns:a16="http://schemas.microsoft.com/office/drawing/2014/main" id="{4E438F35-90C7-4869-BB7A-9DC4DD587D20}"/>
            </a:ext>
          </a:extLst>
        </xdr:cNvPr>
        <xdr:cNvSpPr txBox="1"/>
      </xdr:nvSpPr>
      <xdr:spPr>
        <a:xfrm>
          <a:off x="4212590" y="7286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E3141F06-6DF6-49C3-901E-651A76C29EA1}"/>
            </a:ext>
          </a:extLst>
        </xdr:cNvPr>
        <xdr:cNvCxnSpPr/>
      </xdr:nvCxnSpPr>
      <xdr:spPr>
        <a:xfrm>
          <a:off x="4112260" y="7280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39205</xdr:rowOff>
    </xdr:from>
    <xdr:ext cx="340478" cy="259045"/>
    <xdr:sp macro="" textlink="">
      <xdr:nvSpPr>
        <xdr:cNvPr id="61" name="【図書館】&#10;有形固定資産減価償却率最大値テキスト">
          <a:extLst>
            <a:ext uri="{FF2B5EF4-FFF2-40B4-BE49-F238E27FC236}">
              <a16:creationId xmlns:a16="http://schemas.microsoft.com/office/drawing/2014/main" id="{D408DEF9-A645-4C4D-86BB-109A2545A6A4}"/>
            </a:ext>
          </a:extLst>
        </xdr:cNvPr>
        <xdr:cNvSpPr txBox="1"/>
      </xdr:nvSpPr>
      <xdr:spPr>
        <a:xfrm>
          <a:off x="4212590" y="5525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92528</xdr:rowOff>
    </xdr:from>
    <xdr:to>
      <xdr:col>24</xdr:col>
      <xdr:colOff>152400</xdr:colOff>
      <xdr:row>33</xdr:row>
      <xdr:rowOff>92528</xdr:rowOff>
    </xdr:to>
    <xdr:cxnSp macro="">
      <xdr:nvCxnSpPr>
        <xdr:cNvPr id="62" name="直線コネクタ 61">
          <a:extLst>
            <a:ext uri="{FF2B5EF4-FFF2-40B4-BE49-F238E27FC236}">
              <a16:creationId xmlns:a16="http://schemas.microsoft.com/office/drawing/2014/main" id="{9E2BAAA5-BA1B-4F10-B99A-4DF316F7A163}"/>
            </a:ext>
          </a:extLst>
        </xdr:cNvPr>
        <xdr:cNvCxnSpPr/>
      </xdr:nvCxnSpPr>
      <xdr:spPr>
        <a:xfrm>
          <a:off x="4112260" y="57541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152780</xdr:rowOff>
    </xdr:from>
    <xdr:ext cx="405111" cy="259045"/>
    <xdr:sp macro="" textlink="">
      <xdr:nvSpPr>
        <xdr:cNvPr id="63" name="【図書館】&#10;有形固定資産減価償却率平均値テキスト">
          <a:extLst>
            <a:ext uri="{FF2B5EF4-FFF2-40B4-BE49-F238E27FC236}">
              <a16:creationId xmlns:a16="http://schemas.microsoft.com/office/drawing/2014/main" id="{94A43FC3-9279-433F-9472-739D0AA79EF0}"/>
            </a:ext>
          </a:extLst>
        </xdr:cNvPr>
        <xdr:cNvSpPr txBox="1"/>
      </xdr:nvSpPr>
      <xdr:spPr>
        <a:xfrm>
          <a:off x="4212590" y="63249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129903</xdr:rowOff>
    </xdr:from>
    <xdr:to>
      <xdr:col>24</xdr:col>
      <xdr:colOff>114300</xdr:colOff>
      <xdr:row>38</xdr:row>
      <xdr:rowOff>60053</xdr:rowOff>
    </xdr:to>
    <xdr:sp macro="" textlink="">
      <xdr:nvSpPr>
        <xdr:cNvPr id="64" name="フローチャート: 判断 63">
          <a:extLst>
            <a:ext uri="{FF2B5EF4-FFF2-40B4-BE49-F238E27FC236}">
              <a16:creationId xmlns:a16="http://schemas.microsoft.com/office/drawing/2014/main" id="{97CFB42D-8EE8-48D0-9F3D-5D7F2A6A7E95}"/>
            </a:ext>
          </a:extLst>
        </xdr:cNvPr>
        <xdr:cNvSpPr/>
      </xdr:nvSpPr>
      <xdr:spPr>
        <a:xfrm>
          <a:off x="4131310" y="647736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90714</xdr:rowOff>
    </xdr:from>
    <xdr:to>
      <xdr:col>20</xdr:col>
      <xdr:colOff>38100</xdr:colOff>
      <xdr:row>38</xdr:row>
      <xdr:rowOff>20864</xdr:rowOff>
    </xdr:to>
    <xdr:sp macro="" textlink="">
      <xdr:nvSpPr>
        <xdr:cNvPr id="65" name="フローチャート: 判断 64">
          <a:extLst>
            <a:ext uri="{FF2B5EF4-FFF2-40B4-BE49-F238E27FC236}">
              <a16:creationId xmlns:a16="http://schemas.microsoft.com/office/drawing/2014/main" id="{0FFB5650-3CC6-40DB-85BC-E1BA09C99EF6}"/>
            </a:ext>
          </a:extLst>
        </xdr:cNvPr>
        <xdr:cNvSpPr/>
      </xdr:nvSpPr>
      <xdr:spPr>
        <a:xfrm>
          <a:off x="3388360" y="643817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72753</xdr:rowOff>
    </xdr:from>
    <xdr:to>
      <xdr:col>15</xdr:col>
      <xdr:colOff>101600</xdr:colOff>
      <xdr:row>38</xdr:row>
      <xdr:rowOff>2903</xdr:rowOff>
    </xdr:to>
    <xdr:sp macro="" textlink="">
      <xdr:nvSpPr>
        <xdr:cNvPr id="66" name="フローチャート: 判断 65">
          <a:extLst>
            <a:ext uri="{FF2B5EF4-FFF2-40B4-BE49-F238E27FC236}">
              <a16:creationId xmlns:a16="http://schemas.microsoft.com/office/drawing/2014/main" id="{AF7FC8B4-5D2C-4CB8-91FC-BBECD3AADC91}"/>
            </a:ext>
          </a:extLst>
        </xdr:cNvPr>
        <xdr:cNvSpPr/>
      </xdr:nvSpPr>
      <xdr:spPr>
        <a:xfrm>
          <a:off x="2571750" y="641640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54792</xdr:rowOff>
    </xdr:from>
    <xdr:to>
      <xdr:col>10</xdr:col>
      <xdr:colOff>165100</xdr:colOff>
      <xdr:row>37</xdr:row>
      <xdr:rowOff>156392</xdr:rowOff>
    </xdr:to>
    <xdr:sp macro="" textlink="">
      <xdr:nvSpPr>
        <xdr:cNvPr id="67" name="フローチャート: 判断 66">
          <a:extLst>
            <a:ext uri="{FF2B5EF4-FFF2-40B4-BE49-F238E27FC236}">
              <a16:creationId xmlns:a16="http://schemas.microsoft.com/office/drawing/2014/main" id="{B8F26769-E152-4F99-9EFF-56FC67C9807F}"/>
            </a:ext>
          </a:extLst>
        </xdr:cNvPr>
        <xdr:cNvSpPr/>
      </xdr:nvSpPr>
      <xdr:spPr>
        <a:xfrm>
          <a:off x="1774190" y="6402252"/>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27033</xdr:rowOff>
    </xdr:from>
    <xdr:to>
      <xdr:col>6</xdr:col>
      <xdr:colOff>38100</xdr:colOff>
      <xdr:row>37</xdr:row>
      <xdr:rowOff>128633</xdr:rowOff>
    </xdr:to>
    <xdr:sp macro="" textlink="">
      <xdr:nvSpPr>
        <xdr:cNvPr id="68" name="フローチャート: 判断 67">
          <a:extLst>
            <a:ext uri="{FF2B5EF4-FFF2-40B4-BE49-F238E27FC236}">
              <a16:creationId xmlns:a16="http://schemas.microsoft.com/office/drawing/2014/main" id="{78A6E7DC-C8E3-4605-9A50-B67516357424}"/>
            </a:ext>
          </a:extLst>
        </xdr:cNvPr>
        <xdr:cNvSpPr/>
      </xdr:nvSpPr>
      <xdr:spPr>
        <a:xfrm>
          <a:off x="988060" y="636877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17F1801-FE26-47CD-87F6-09887C68E633}"/>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9E12890-7D93-4F2F-BEA2-777CED03D674}"/>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91CBE7B-A55D-4148-A26C-FFC90A84232B}"/>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C2C031E-8EAD-4809-A2C2-23AC72D8DA3C}"/>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0437AF5-E59D-4B77-B9D6-015682D7BD2F}"/>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71120</xdr:rowOff>
    </xdr:from>
    <xdr:to>
      <xdr:col>24</xdr:col>
      <xdr:colOff>114300</xdr:colOff>
      <xdr:row>39</xdr:row>
      <xdr:rowOff>1270</xdr:rowOff>
    </xdr:to>
    <xdr:sp macro="" textlink="">
      <xdr:nvSpPr>
        <xdr:cNvPr id="74" name="楕円 73">
          <a:extLst>
            <a:ext uri="{FF2B5EF4-FFF2-40B4-BE49-F238E27FC236}">
              <a16:creationId xmlns:a16="http://schemas.microsoft.com/office/drawing/2014/main" id="{5D23F342-C393-468B-ACE7-9D152EB5C523}"/>
            </a:ext>
          </a:extLst>
        </xdr:cNvPr>
        <xdr:cNvSpPr/>
      </xdr:nvSpPr>
      <xdr:spPr>
        <a:xfrm>
          <a:off x="4131310" y="65843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49547</xdr:rowOff>
    </xdr:from>
    <xdr:ext cx="405111" cy="259045"/>
    <xdr:sp macro="" textlink="">
      <xdr:nvSpPr>
        <xdr:cNvPr id="75" name="【図書館】&#10;有形固定資産減価償却率該当値テキスト">
          <a:extLst>
            <a:ext uri="{FF2B5EF4-FFF2-40B4-BE49-F238E27FC236}">
              <a16:creationId xmlns:a16="http://schemas.microsoft.com/office/drawing/2014/main" id="{ED4B0C10-DFB7-4D50-8C7F-C2CE35F1429E}"/>
            </a:ext>
          </a:extLst>
        </xdr:cNvPr>
        <xdr:cNvSpPr txBox="1"/>
      </xdr:nvSpPr>
      <xdr:spPr>
        <a:xfrm>
          <a:off x="4212590"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30299</xdr:rowOff>
    </xdr:from>
    <xdr:to>
      <xdr:col>20</xdr:col>
      <xdr:colOff>38100</xdr:colOff>
      <xdr:row>38</xdr:row>
      <xdr:rowOff>131899</xdr:rowOff>
    </xdr:to>
    <xdr:sp macro="" textlink="">
      <xdr:nvSpPr>
        <xdr:cNvPr id="76" name="楕円 75">
          <a:extLst>
            <a:ext uri="{FF2B5EF4-FFF2-40B4-BE49-F238E27FC236}">
              <a16:creationId xmlns:a16="http://schemas.microsoft.com/office/drawing/2014/main" id="{A70E21FF-9268-4FE4-BD3B-874D976032BC}"/>
            </a:ext>
          </a:extLst>
        </xdr:cNvPr>
        <xdr:cNvSpPr/>
      </xdr:nvSpPr>
      <xdr:spPr>
        <a:xfrm>
          <a:off x="3388360" y="654349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81099</xdr:rowOff>
    </xdr:from>
    <xdr:to>
      <xdr:col>24</xdr:col>
      <xdr:colOff>63500</xdr:colOff>
      <xdr:row>38</xdr:row>
      <xdr:rowOff>121920</xdr:rowOff>
    </xdr:to>
    <xdr:cxnSp macro="">
      <xdr:nvCxnSpPr>
        <xdr:cNvPr id="77" name="直線コネクタ 76">
          <a:extLst>
            <a:ext uri="{FF2B5EF4-FFF2-40B4-BE49-F238E27FC236}">
              <a16:creationId xmlns:a16="http://schemas.microsoft.com/office/drawing/2014/main" id="{74EE2AFD-8424-44BF-ACF3-CE1C350A2BEA}"/>
            </a:ext>
          </a:extLst>
        </xdr:cNvPr>
        <xdr:cNvCxnSpPr/>
      </xdr:nvCxnSpPr>
      <xdr:spPr>
        <a:xfrm>
          <a:off x="3431540" y="6598104"/>
          <a:ext cx="74295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160927</xdr:rowOff>
    </xdr:from>
    <xdr:to>
      <xdr:col>15</xdr:col>
      <xdr:colOff>101600</xdr:colOff>
      <xdr:row>38</xdr:row>
      <xdr:rowOff>91077</xdr:rowOff>
    </xdr:to>
    <xdr:sp macro="" textlink="">
      <xdr:nvSpPr>
        <xdr:cNvPr id="78" name="楕円 77">
          <a:extLst>
            <a:ext uri="{FF2B5EF4-FFF2-40B4-BE49-F238E27FC236}">
              <a16:creationId xmlns:a16="http://schemas.microsoft.com/office/drawing/2014/main" id="{A7734F92-1EBA-4981-B805-4137F6887F47}"/>
            </a:ext>
          </a:extLst>
        </xdr:cNvPr>
        <xdr:cNvSpPr/>
      </xdr:nvSpPr>
      <xdr:spPr>
        <a:xfrm>
          <a:off x="2571750" y="650648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40277</xdr:rowOff>
    </xdr:from>
    <xdr:to>
      <xdr:col>19</xdr:col>
      <xdr:colOff>177800</xdr:colOff>
      <xdr:row>38</xdr:row>
      <xdr:rowOff>81099</xdr:rowOff>
    </xdr:to>
    <xdr:cxnSp macro="">
      <xdr:nvCxnSpPr>
        <xdr:cNvPr id="79" name="直線コネクタ 78">
          <a:extLst>
            <a:ext uri="{FF2B5EF4-FFF2-40B4-BE49-F238E27FC236}">
              <a16:creationId xmlns:a16="http://schemas.microsoft.com/office/drawing/2014/main" id="{060FAB86-33CC-4020-9540-6DDA4FD2630E}"/>
            </a:ext>
          </a:extLst>
        </xdr:cNvPr>
        <xdr:cNvCxnSpPr/>
      </xdr:nvCxnSpPr>
      <xdr:spPr>
        <a:xfrm>
          <a:off x="2626360" y="6555377"/>
          <a:ext cx="805180" cy="42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123372</xdr:rowOff>
    </xdr:from>
    <xdr:to>
      <xdr:col>10</xdr:col>
      <xdr:colOff>165100</xdr:colOff>
      <xdr:row>38</xdr:row>
      <xdr:rowOff>53522</xdr:rowOff>
    </xdr:to>
    <xdr:sp macro="" textlink="">
      <xdr:nvSpPr>
        <xdr:cNvPr id="80" name="楕円 79">
          <a:extLst>
            <a:ext uri="{FF2B5EF4-FFF2-40B4-BE49-F238E27FC236}">
              <a16:creationId xmlns:a16="http://schemas.microsoft.com/office/drawing/2014/main" id="{25C8A411-2C2A-4EE4-9BED-0C402A246388}"/>
            </a:ext>
          </a:extLst>
        </xdr:cNvPr>
        <xdr:cNvSpPr/>
      </xdr:nvSpPr>
      <xdr:spPr>
        <a:xfrm>
          <a:off x="1774190" y="646892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2722</xdr:rowOff>
    </xdr:from>
    <xdr:to>
      <xdr:col>15</xdr:col>
      <xdr:colOff>50800</xdr:colOff>
      <xdr:row>38</xdr:row>
      <xdr:rowOff>40277</xdr:rowOff>
    </xdr:to>
    <xdr:cxnSp macro="">
      <xdr:nvCxnSpPr>
        <xdr:cNvPr id="81" name="直線コネクタ 80">
          <a:extLst>
            <a:ext uri="{FF2B5EF4-FFF2-40B4-BE49-F238E27FC236}">
              <a16:creationId xmlns:a16="http://schemas.microsoft.com/office/drawing/2014/main" id="{B3E4CA03-31E8-42B7-A9DB-2A3F4F71652F}"/>
            </a:ext>
          </a:extLst>
        </xdr:cNvPr>
        <xdr:cNvCxnSpPr/>
      </xdr:nvCxnSpPr>
      <xdr:spPr>
        <a:xfrm>
          <a:off x="1828800" y="6517822"/>
          <a:ext cx="79756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85816</xdr:rowOff>
    </xdr:from>
    <xdr:to>
      <xdr:col>6</xdr:col>
      <xdr:colOff>38100</xdr:colOff>
      <xdr:row>38</xdr:row>
      <xdr:rowOff>15966</xdr:rowOff>
    </xdr:to>
    <xdr:sp macro="" textlink="">
      <xdr:nvSpPr>
        <xdr:cNvPr id="82" name="楕円 81">
          <a:extLst>
            <a:ext uri="{FF2B5EF4-FFF2-40B4-BE49-F238E27FC236}">
              <a16:creationId xmlns:a16="http://schemas.microsoft.com/office/drawing/2014/main" id="{4F22CD5A-7F9E-419F-8F6B-66716FCFA1BB}"/>
            </a:ext>
          </a:extLst>
        </xdr:cNvPr>
        <xdr:cNvSpPr/>
      </xdr:nvSpPr>
      <xdr:spPr>
        <a:xfrm>
          <a:off x="988060" y="643137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136616</xdr:rowOff>
    </xdr:from>
    <xdr:to>
      <xdr:col>10</xdr:col>
      <xdr:colOff>114300</xdr:colOff>
      <xdr:row>38</xdr:row>
      <xdr:rowOff>2722</xdr:rowOff>
    </xdr:to>
    <xdr:cxnSp macro="">
      <xdr:nvCxnSpPr>
        <xdr:cNvPr id="83" name="直線コネクタ 82">
          <a:extLst>
            <a:ext uri="{FF2B5EF4-FFF2-40B4-BE49-F238E27FC236}">
              <a16:creationId xmlns:a16="http://schemas.microsoft.com/office/drawing/2014/main" id="{3390C44B-4605-4E4B-8242-CF9B12858B88}"/>
            </a:ext>
          </a:extLst>
        </xdr:cNvPr>
        <xdr:cNvCxnSpPr/>
      </xdr:nvCxnSpPr>
      <xdr:spPr>
        <a:xfrm>
          <a:off x="1031240" y="6476456"/>
          <a:ext cx="79756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37391</xdr:rowOff>
    </xdr:from>
    <xdr:ext cx="405111" cy="259045"/>
    <xdr:sp macro="" textlink="">
      <xdr:nvSpPr>
        <xdr:cNvPr id="84" name="n_1aveValue【図書館】&#10;有形固定資産減価償却率">
          <a:extLst>
            <a:ext uri="{FF2B5EF4-FFF2-40B4-BE49-F238E27FC236}">
              <a16:creationId xmlns:a16="http://schemas.microsoft.com/office/drawing/2014/main" id="{5F98557E-0CAA-4F80-8998-6D8B8098DC8C}"/>
            </a:ext>
          </a:extLst>
        </xdr:cNvPr>
        <xdr:cNvSpPr txBox="1"/>
      </xdr:nvSpPr>
      <xdr:spPr>
        <a:xfrm>
          <a:off x="3239144" y="620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19430</xdr:rowOff>
    </xdr:from>
    <xdr:ext cx="405111" cy="259045"/>
    <xdr:sp macro="" textlink="">
      <xdr:nvSpPr>
        <xdr:cNvPr id="85" name="n_2aveValue【図書館】&#10;有形固定資産減価償却率">
          <a:extLst>
            <a:ext uri="{FF2B5EF4-FFF2-40B4-BE49-F238E27FC236}">
              <a16:creationId xmlns:a16="http://schemas.microsoft.com/office/drawing/2014/main" id="{8F114872-898A-414E-A6EC-3A4A9E7FEBC7}"/>
            </a:ext>
          </a:extLst>
        </xdr:cNvPr>
        <xdr:cNvSpPr txBox="1"/>
      </xdr:nvSpPr>
      <xdr:spPr>
        <a:xfrm>
          <a:off x="2439044" y="6187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1469</xdr:rowOff>
    </xdr:from>
    <xdr:ext cx="405111" cy="259045"/>
    <xdr:sp macro="" textlink="">
      <xdr:nvSpPr>
        <xdr:cNvPr id="86" name="n_3aveValue【図書館】&#10;有形固定資産減価償却率">
          <a:extLst>
            <a:ext uri="{FF2B5EF4-FFF2-40B4-BE49-F238E27FC236}">
              <a16:creationId xmlns:a16="http://schemas.microsoft.com/office/drawing/2014/main" id="{AF660D9C-E362-48DF-87BB-6D6F96F05521}"/>
            </a:ext>
          </a:extLst>
        </xdr:cNvPr>
        <xdr:cNvSpPr txBox="1"/>
      </xdr:nvSpPr>
      <xdr:spPr>
        <a:xfrm>
          <a:off x="164148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145160</xdr:rowOff>
    </xdr:from>
    <xdr:ext cx="405111" cy="259045"/>
    <xdr:sp macro="" textlink="">
      <xdr:nvSpPr>
        <xdr:cNvPr id="87" name="n_4aveValue【図書館】&#10;有形固定資産減価償却率">
          <a:extLst>
            <a:ext uri="{FF2B5EF4-FFF2-40B4-BE49-F238E27FC236}">
              <a16:creationId xmlns:a16="http://schemas.microsoft.com/office/drawing/2014/main" id="{CC39D46A-7F3A-46CB-B769-26B7224F5D92}"/>
            </a:ext>
          </a:extLst>
        </xdr:cNvPr>
        <xdr:cNvSpPr txBox="1"/>
      </xdr:nvSpPr>
      <xdr:spPr>
        <a:xfrm>
          <a:off x="855354" y="6144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123026</xdr:rowOff>
    </xdr:from>
    <xdr:ext cx="405111" cy="259045"/>
    <xdr:sp macro="" textlink="">
      <xdr:nvSpPr>
        <xdr:cNvPr id="88" name="n_1mainValue【図書館】&#10;有形固定資産減価償却率">
          <a:extLst>
            <a:ext uri="{FF2B5EF4-FFF2-40B4-BE49-F238E27FC236}">
              <a16:creationId xmlns:a16="http://schemas.microsoft.com/office/drawing/2014/main" id="{1DFFA573-A56D-460C-8B6A-FE8EECB43080}"/>
            </a:ext>
          </a:extLst>
        </xdr:cNvPr>
        <xdr:cNvSpPr txBox="1"/>
      </xdr:nvSpPr>
      <xdr:spPr>
        <a:xfrm>
          <a:off x="3239144" y="664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82204</xdr:rowOff>
    </xdr:from>
    <xdr:ext cx="405111" cy="259045"/>
    <xdr:sp macro="" textlink="">
      <xdr:nvSpPr>
        <xdr:cNvPr id="89" name="n_2mainValue【図書館】&#10;有形固定資産減価償却率">
          <a:extLst>
            <a:ext uri="{FF2B5EF4-FFF2-40B4-BE49-F238E27FC236}">
              <a16:creationId xmlns:a16="http://schemas.microsoft.com/office/drawing/2014/main" id="{D8E72211-5277-4C51-9C4D-D2FA55B609E4}"/>
            </a:ext>
          </a:extLst>
        </xdr:cNvPr>
        <xdr:cNvSpPr txBox="1"/>
      </xdr:nvSpPr>
      <xdr:spPr>
        <a:xfrm>
          <a:off x="2439044" y="659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44649</xdr:rowOff>
    </xdr:from>
    <xdr:ext cx="405111" cy="259045"/>
    <xdr:sp macro="" textlink="">
      <xdr:nvSpPr>
        <xdr:cNvPr id="90" name="n_3mainValue【図書館】&#10;有形固定資産減価償却率">
          <a:extLst>
            <a:ext uri="{FF2B5EF4-FFF2-40B4-BE49-F238E27FC236}">
              <a16:creationId xmlns:a16="http://schemas.microsoft.com/office/drawing/2014/main" id="{A2D07CAC-49CC-4F19-9760-0AAAAADAB605}"/>
            </a:ext>
          </a:extLst>
        </xdr:cNvPr>
        <xdr:cNvSpPr txBox="1"/>
      </xdr:nvSpPr>
      <xdr:spPr>
        <a:xfrm>
          <a:off x="1641484" y="656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7093</xdr:rowOff>
    </xdr:from>
    <xdr:ext cx="405111" cy="259045"/>
    <xdr:sp macro="" textlink="">
      <xdr:nvSpPr>
        <xdr:cNvPr id="91" name="n_4mainValue【図書館】&#10;有形固定資産減価償却率">
          <a:extLst>
            <a:ext uri="{FF2B5EF4-FFF2-40B4-BE49-F238E27FC236}">
              <a16:creationId xmlns:a16="http://schemas.microsoft.com/office/drawing/2014/main" id="{4C24B4D9-7069-4425-ACEB-4ED9F042C6CD}"/>
            </a:ext>
          </a:extLst>
        </xdr:cNvPr>
        <xdr:cNvSpPr txBox="1"/>
      </xdr:nvSpPr>
      <xdr:spPr>
        <a:xfrm>
          <a:off x="855354" y="652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537FE7F-0097-4D00-B843-34997CCC8970}"/>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12AC3AB-00B8-4D79-BFCD-08F964E58980}"/>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549CBF5-B0E0-45EA-A943-D5F7BDB5A5A7}"/>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8C577D3-FE03-4030-999A-BC651775E7D7}"/>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B085646-26B6-4632-AE7E-42D6841B84E8}"/>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876C210-6E55-4FEF-BAA2-BC90B9B5EB00}"/>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D3851C4-1BFB-438D-8E9D-3A64F6BEE316}"/>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69EDA1D-5E32-424A-BAE4-03B35A094558}"/>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6722982-2147-48D1-B0C1-ECCCB62FF03C}"/>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81FE8FB3-8AA7-4977-8B33-E85A9ED2DA90}"/>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3D602C6C-E569-48AA-ADAC-BAEC58EC2BDC}"/>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5A8939BF-0B81-4D0B-9D4C-C4FA0B2FBFFD}"/>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53B53412-5876-4395-9CBD-F38F9E03671C}"/>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E32C719-9D7D-44FE-9E63-D52A7D19D33B}"/>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CAFCA84F-8640-4197-ABED-21D89C4C51A0}"/>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B72991D0-3503-4977-BD12-EDE05CC30FE9}"/>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BEA3794-99B5-413C-BE2D-12C29C58F9AB}"/>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2F0C51B0-95C6-449A-8BB1-D4DF6ACA0D0D}"/>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449884B-2C6D-4FD4-887F-A975EEBFC984}"/>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875BE8AE-015B-4222-9FAB-FDFE74BE0192}"/>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52158A07-FC08-4958-B67A-D052B702A285}"/>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882F2DA6-9AFB-4C64-AEE6-56214213D59B}"/>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38F8DE36-DE9C-4EF4-A4B1-A342C114B4C1}"/>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31750</xdr:rowOff>
    </xdr:from>
    <xdr:to>
      <xdr:col>54</xdr:col>
      <xdr:colOff>189865</xdr:colOff>
      <xdr:row>42</xdr:row>
      <xdr:rowOff>12700</xdr:rowOff>
    </xdr:to>
    <xdr:cxnSp macro="">
      <xdr:nvCxnSpPr>
        <xdr:cNvPr id="115" name="直線コネクタ 114">
          <a:extLst>
            <a:ext uri="{FF2B5EF4-FFF2-40B4-BE49-F238E27FC236}">
              <a16:creationId xmlns:a16="http://schemas.microsoft.com/office/drawing/2014/main" id="{41254DE2-2CFA-4C04-90AB-56C48187E575}"/>
            </a:ext>
          </a:extLst>
        </xdr:cNvPr>
        <xdr:cNvCxnSpPr/>
      </xdr:nvCxnSpPr>
      <xdr:spPr>
        <a:xfrm flipV="1">
          <a:off x="9429115" y="568769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16527</xdr:rowOff>
    </xdr:from>
    <xdr:ext cx="469744" cy="259045"/>
    <xdr:sp macro="" textlink="">
      <xdr:nvSpPr>
        <xdr:cNvPr id="116" name="【図書館】&#10;一人当たり面積最小値テキスト">
          <a:extLst>
            <a:ext uri="{FF2B5EF4-FFF2-40B4-BE49-F238E27FC236}">
              <a16:creationId xmlns:a16="http://schemas.microsoft.com/office/drawing/2014/main" id="{40B87406-0051-4352-8A80-7B5B0AB9591E}"/>
            </a:ext>
          </a:extLst>
        </xdr:cNvPr>
        <xdr:cNvSpPr txBox="1"/>
      </xdr:nvSpPr>
      <xdr:spPr>
        <a:xfrm>
          <a:off x="9467850" y="7221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12700</xdr:rowOff>
    </xdr:from>
    <xdr:to>
      <xdr:col>55</xdr:col>
      <xdr:colOff>88900</xdr:colOff>
      <xdr:row>42</xdr:row>
      <xdr:rowOff>12700</xdr:rowOff>
    </xdr:to>
    <xdr:cxnSp macro="">
      <xdr:nvCxnSpPr>
        <xdr:cNvPr id="117" name="直線コネクタ 116">
          <a:extLst>
            <a:ext uri="{FF2B5EF4-FFF2-40B4-BE49-F238E27FC236}">
              <a16:creationId xmlns:a16="http://schemas.microsoft.com/office/drawing/2014/main" id="{497E6AA5-F825-4063-8DBE-5F88723828C5}"/>
            </a:ext>
          </a:extLst>
        </xdr:cNvPr>
        <xdr:cNvCxnSpPr/>
      </xdr:nvCxnSpPr>
      <xdr:spPr>
        <a:xfrm>
          <a:off x="9356090" y="721741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149877</xdr:rowOff>
    </xdr:from>
    <xdr:ext cx="469744" cy="259045"/>
    <xdr:sp macro="" textlink="">
      <xdr:nvSpPr>
        <xdr:cNvPr id="118" name="【図書館】&#10;一人当たり面積最大値テキスト">
          <a:extLst>
            <a:ext uri="{FF2B5EF4-FFF2-40B4-BE49-F238E27FC236}">
              <a16:creationId xmlns:a16="http://schemas.microsoft.com/office/drawing/2014/main" id="{A0C2012A-7236-47A1-AE89-462FB5CD5DAD}"/>
            </a:ext>
          </a:extLst>
        </xdr:cNvPr>
        <xdr:cNvSpPr txBox="1"/>
      </xdr:nvSpPr>
      <xdr:spPr>
        <a:xfrm>
          <a:off x="9467850" y="546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31750</xdr:rowOff>
    </xdr:from>
    <xdr:to>
      <xdr:col>55</xdr:col>
      <xdr:colOff>88900</xdr:colOff>
      <xdr:row>33</xdr:row>
      <xdr:rowOff>31750</xdr:rowOff>
    </xdr:to>
    <xdr:cxnSp macro="">
      <xdr:nvCxnSpPr>
        <xdr:cNvPr id="119" name="直線コネクタ 118">
          <a:extLst>
            <a:ext uri="{FF2B5EF4-FFF2-40B4-BE49-F238E27FC236}">
              <a16:creationId xmlns:a16="http://schemas.microsoft.com/office/drawing/2014/main" id="{1CCD90DA-4EFB-4E8F-8C98-29130F359551}"/>
            </a:ext>
          </a:extLst>
        </xdr:cNvPr>
        <xdr:cNvCxnSpPr/>
      </xdr:nvCxnSpPr>
      <xdr:spPr>
        <a:xfrm>
          <a:off x="9356090" y="56876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105427</xdr:rowOff>
    </xdr:from>
    <xdr:ext cx="469744" cy="259045"/>
    <xdr:sp macro="" textlink="">
      <xdr:nvSpPr>
        <xdr:cNvPr id="120" name="【図書館】&#10;一人当たり面積平均値テキスト">
          <a:extLst>
            <a:ext uri="{FF2B5EF4-FFF2-40B4-BE49-F238E27FC236}">
              <a16:creationId xmlns:a16="http://schemas.microsoft.com/office/drawing/2014/main" id="{3F6BBADB-B39D-46F1-8487-3DDF0D3E8634}"/>
            </a:ext>
          </a:extLst>
        </xdr:cNvPr>
        <xdr:cNvSpPr txBox="1"/>
      </xdr:nvSpPr>
      <xdr:spPr>
        <a:xfrm>
          <a:off x="9467850" y="6618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A5DC3A90-8C06-434D-B841-100030630921}"/>
            </a:ext>
          </a:extLst>
        </xdr:cNvPr>
        <xdr:cNvSpPr/>
      </xdr:nvSpPr>
      <xdr:spPr>
        <a:xfrm>
          <a:off x="9394190" y="664591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8FC8AB8B-333C-4BFE-9829-9EE9EBBD179C}"/>
            </a:ext>
          </a:extLst>
        </xdr:cNvPr>
        <xdr:cNvSpPr/>
      </xdr:nvSpPr>
      <xdr:spPr>
        <a:xfrm>
          <a:off x="8632190" y="66509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D96C5D67-E85D-4E77-A2B6-15C0EF2DF3A9}"/>
            </a:ext>
          </a:extLst>
        </xdr:cNvPr>
        <xdr:cNvSpPr/>
      </xdr:nvSpPr>
      <xdr:spPr>
        <a:xfrm>
          <a:off x="7846060" y="66509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152400</xdr:rowOff>
    </xdr:from>
    <xdr:to>
      <xdr:col>41</xdr:col>
      <xdr:colOff>101600</xdr:colOff>
      <xdr:row>39</xdr:row>
      <xdr:rowOff>82550</xdr:rowOff>
    </xdr:to>
    <xdr:sp macro="" textlink="">
      <xdr:nvSpPr>
        <xdr:cNvPr id="124" name="フローチャート: 判断 123">
          <a:extLst>
            <a:ext uri="{FF2B5EF4-FFF2-40B4-BE49-F238E27FC236}">
              <a16:creationId xmlns:a16="http://schemas.microsoft.com/office/drawing/2014/main" id="{E1688CEB-13B4-4F55-B731-BDBB416C613F}"/>
            </a:ext>
          </a:extLst>
        </xdr:cNvPr>
        <xdr:cNvSpPr/>
      </xdr:nvSpPr>
      <xdr:spPr>
        <a:xfrm>
          <a:off x="7029450" y="666750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165100</xdr:rowOff>
    </xdr:from>
    <xdr:to>
      <xdr:col>36</xdr:col>
      <xdr:colOff>165100</xdr:colOff>
      <xdr:row>39</xdr:row>
      <xdr:rowOff>95250</xdr:rowOff>
    </xdr:to>
    <xdr:sp macro="" textlink="">
      <xdr:nvSpPr>
        <xdr:cNvPr id="125" name="フローチャート: 判断 124">
          <a:extLst>
            <a:ext uri="{FF2B5EF4-FFF2-40B4-BE49-F238E27FC236}">
              <a16:creationId xmlns:a16="http://schemas.microsoft.com/office/drawing/2014/main" id="{F83AFD92-217A-4703-BF9C-B9261D8CEE71}"/>
            </a:ext>
          </a:extLst>
        </xdr:cNvPr>
        <xdr:cNvSpPr/>
      </xdr:nvSpPr>
      <xdr:spPr>
        <a:xfrm>
          <a:off x="6231890" y="66840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0723C22-544C-43FE-A56C-8702893A6CB9}"/>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67DF05E-366E-405C-9094-C32B940F6CDF}"/>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DC0AFED-7811-4B2D-ABAD-E4E66398EE6C}"/>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8671043-2E68-44AA-B028-75D6A0E3E7F8}"/>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E07AAA6-1361-4F15-BBD9-7CB4CB53B65F}"/>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88900</xdr:rowOff>
    </xdr:from>
    <xdr:to>
      <xdr:col>55</xdr:col>
      <xdr:colOff>50800</xdr:colOff>
      <xdr:row>37</xdr:row>
      <xdr:rowOff>19050</xdr:rowOff>
    </xdr:to>
    <xdr:sp macro="" textlink="">
      <xdr:nvSpPr>
        <xdr:cNvPr id="131" name="楕円 130">
          <a:extLst>
            <a:ext uri="{FF2B5EF4-FFF2-40B4-BE49-F238E27FC236}">
              <a16:creationId xmlns:a16="http://schemas.microsoft.com/office/drawing/2014/main" id="{A6898249-41ED-4559-BB42-93512247FE33}"/>
            </a:ext>
          </a:extLst>
        </xdr:cNvPr>
        <xdr:cNvSpPr/>
      </xdr:nvSpPr>
      <xdr:spPr>
        <a:xfrm>
          <a:off x="9394190" y="6264910"/>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111777</xdr:rowOff>
    </xdr:from>
    <xdr:ext cx="469744" cy="259045"/>
    <xdr:sp macro="" textlink="">
      <xdr:nvSpPr>
        <xdr:cNvPr id="132" name="【図書館】&#10;一人当たり面積該当値テキスト">
          <a:extLst>
            <a:ext uri="{FF2B5EF4-FFF2-40B4-BE49-F238E27FC236}">
              <a16:creationId xmlns:a16="http://schemas.microsoft.com/office/drawing/2014/main" id="{A2A503C0-9FF6-4972-98C5-C0BCC570FD69}"/>
            </a:ext>
          </a:extLst>
        </xdr:cNvPr>
        <xdr:cNvSpPr txBox="1"/>
      </xdr:nvSpPr>
      <xdr:spPr>
        <a:xfrm>
          <a:off x="9467850" y="611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88900</xdr:rowOff>
    </xdr:from>
    <xdr:to>
      <xdr:col>50</xdr:col>
      <xdr:colOff>165100</xdr:colOff>
      <xdr:row>37</xdr:row>
      <xdr:rowOff>19050</xdr:rowOff>
    </xdr:to>
    <xdr:sp macro="" textlink="">
      <xdr:nvSpPr>
        <xdr:cNvPr id="133" name="楕円 132">
          <a:extLst>
            <a:ext uri="{FF2B5EF4-FFF2-40B4-BE49-F238E27FC236}">
              <a16:creationId xmlns:a16="http://schemas.microsoft.com/office/drawing/2014/main" id="{8250CB4C-9F67-4851-B1FD-643CCD18084A}"/>
            </a:ext>
          </a:extLst>
        </xdr:cNvPr>
        <xdr:cNvSpPr/>
      </xdr:nvSpPr>
      <xdr:spPr>
        <a:xfrm>
          <a:off x="8632190" y="62649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139700</xdr:rowOff>
    </xdr:from>
    <xdr:to>
      <xdr:col>55</xdr:col>
      <xdr:colOff>0</xdr:colOff>
      <xdr:row>36</xdr:row>
      <xdr:rowOff>139700</xdr:rowOff>
    </xdr:to>
    <xdr:cxnSp macro="">
      <xdr:nvCxnSpPr>
        <xdr:cNvPr id="134" name="直線コネクタ 133">
          <a:extLst>
            <a:ext uri="{FF2B5EF4-FFF2-40B4-BE49-F238E27FC236}">
              <a16:creationId xmlns:a16="http://schemas.microsoft.com/office/drawing/2014/main" id="{FE69EEF5-2E1D-4CC8-84D8-067C824F8340}"/>
            </a:ext>
          </a:extLst>
        </xdr:cNvPr>
        <xdr:cNvCxnSpPr/>
      </xdr:nvCxnSpPr>
      <xdr:spPr>
        <a:xfrm>
          <a:off x="8686800" y="63080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88900</xdr:rowOff>
    </xdr:from>
    <xdr:to>
      <xdr:col>46</xdr:col>
      <xdr:colOff>38100</xdr:colOff>
      <xdr:row>37</xdr:row>
      <xdr:rowOff>19050</xdr:rowOff>
    </xdr:to>
    <xdr:sp macro="" textlink="">
      <xdr:nvSpPr>
        <xdr:cNvPr id="135" name="楕円 134">
          <a:extLst>
            <a:ext uri="{FF2B5EF4-FFF2-40B4-BE49-F238E27FC236}">
              <a16:creationId xmlns:a16="http://schemas.microsoft.com/office/drawing/2014/main" id="{2CF1F507-7DFD-443C-BC9C-619E4706C70D}"/>
            </a:ext>
          </a:extLst>
        </xdr:cNvPr>
        <xdr:cNvSpPr/>
      </xdr:nvSpPr>
      <xdr:spPr>
        <a:xfrm>
          <a:off x="7846060" y="62649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139700</xdr:rowOff>
    </xdr:from>
    <xdr:to>
      <xdr:col>50</xdr:col>
      <xdr:colOff>114300</xdr:colOff>
      <xdr:row>36</xdr:row>
      <xdr:rowOff>139700</xdr:rowOff>
    </xdr:to>
    <xdr:cxnSp macro="">
      <xdr:nvCxnSpPr>
        <xdr:cNvPr id="136" name="直線コネクタ 135">
          <a:extLst>
            <a:ext uri="{FF2B5EF4-FFF2-40B4-BE49-F238E27FC236}">
              <a16:creationId xmlns:a16="http://schemas.microsoft.com/office/drawing/2014/main" id="{048A1683-8FED-4A68-8030-B6538A5CC541}"/>
            </a:ext>
          </a:extLst>
        </xdr:cNvPr>
        <xdr:cNvCxnSpPr/>
      </xdr:nvCxnSpPr>
      <xdr:spPr>
        <a:xfrm>
          <a:off x="7889240" y="63080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88900</xdr:rowOff>
    </xdr:from>
    <xdr:to>
      <xdr:col>41</xdr:col>
      <xdr:colOff>101600</xdr:colOff>
      <xdr:row>37</xdr:row>
      <xdr:rowOff>19050</xdr:rowOff>
    </xdr:to>
    <xdr:sp macro="" textlink="">
      <xdr:nvSpPr>
        <xdr:cNvPr id="137" name="楕円 136">
          <a:extLst>
            <a:ext uri="{FF2B5EF4-FFF2-40B4-BE49-F238E27FC236}">
              <a16:creationId xmlns:a16="http://schemas.microsoft.com/office/drawing/2014/main" id="{9DCA7D87-EBC8-4941-B63A-6D56A11C923F}"/>
            </a:ext>
          </a:extLst>
        </xdr:cNvPr>
        <xdr:cNvSpPr/>
      </xdr:nvSpPr>
      <xdr:spPr>
        <a:xfrm>
          <a:off x="7029450" y="626491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139700</xdr:rowOff>
    </xdr:from>
    <xdr:to>
      <xdr:col>45</xdr:col>
      <xdr:colOff>177800</xdr:colOff>
      <xdr:row>36</xdr:row>
      <xdr:rowOff>139700</xdr:rowOff>
    </xdr:to>
    <xdr:cxnSp macro="">
      <xdr:nvCxnSpPr>
        <xdr:cNvPr id="138" name="直線コネクタ 137">
          <a:extLst>
            <a:ext uri="{FF2B5EF4-FFF2-40B4-BE49-F238E27FC236}">
              <a16:creationId xmlns:a16="http://schemas.microsoft.com/office/drawing/2014/main" id="{0B8CAA84-FD2A-4BA9-AE0F-37C4A409234D}"/>
            </a:ext>
          </a:extLst>
        </xdr:cNvPr>
        <xdr:cNvCxnSpPr/>
      </xdr:nvCxnSpPr>
      <xdr:spPr>
        <a:xfrm>
          <a:off x="7084060" y="63080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101600</xdr:rowOff>
    </xdr:from>
    <xdr:to>
      <xdr:col>36</xdr:col>
      <xdr:colOff>165100</xdr:colOff>
      <xdr:row>37</xdr:row>
      <xdr:rowOff>31750</xdr:rowOff>
    </xdr:to>
    <xdr:sp macro="" textlink="">
      <xdr:nvSpPr>
        <xdr:cNvPr id="139" name="楕円 138">
          <a:extLst>
            <a:ext uri="{FF2B5EF4-FFF2-40B4-BE49-F238E27FC236}">
              <a16:creationId xmlns:a16="http://schemas.microsoft.com/office/drawing/2014/main" id="{B538FD9B-4D23-4524-942D-DCFF11AD01A1}"/>
            </a:ext>
          </a:extLst>
        </xdr:cNvPr>
        <xdr:cNvSpPr/>
      </xdr:nvSpPr>
      <xdr:spPr>
        <a:xfrm>
          <a:off x="6231890" y="62699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139700</xdr:rowOff>
    </xdr:from>
    <xdr:to>
      <xdr:col>41</xdr:col>
      <xdr:colOff>50800</xdr:colOff>
      <xdr:row>36</xdr:row>
      <xdr:rowOff>152400</xdr:rowOff>
    </xdr:to>
    <xdr:cxnSp macro="">
      <xdr:nvCxnSpPr>
        <xdr:cNvPr id="140" name="直線コネクタ 139">
          <a:extLst>
            <a:ext uri="{FF2B5EF4-FFF2-40B4-BE49-F238E27FC236}">
              <a16:creationId xmlns:a16="http://schemas.microsoft.com/office/drawing/2014/main" id="{FF83C9C5-635E-438B-98D8-792AB705C434}"/>
            </a:ext>
          </a:extLst>
        </xdr:cNvPr>
        <xdr:cNvCxnSpPr/>
      </xdr:nvCxnSpPr>
      <xdr:spPr>
        <a:xfrm flipV="1">
          <a:off x="6286500" y="6308090"/>
          <a:ext cx="79756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E982D578-68DA-4C62-BA1E-D6A891C06F33}"/>
            </a:ext>
          </a:extLst>
        </xdr:cNvPr>
        <xdr:cNvSpPr txBox="1"/>
      </xdr:nvSpPr>
      <xdr:spPr>
        <a:xfrm>
          <a:off x="845446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CA4B50EE-3B42-4621-B28A-940A0E30D25D}"/>
            </a:ext>
          </a:extLst>
        </xdr:cNvPr>
        <xdr:cNvSpPr txBox="1"/>
      </xdr:nvSpPr>
      <xdr:spPr>
        <a:xfrm>
          <a:off x="767341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73677</xdr:rowOff>
    </xdr:from>
    <xdr:ext cx="469744" cy="259045"/>
    <xdr:sp macro="" textlink="">
      <xdr:nvSpPr>
        <xdr:cNvPr id="143" name="n_3aveValue【図書館】&#10;一人当たり面積">
          <a:extLst>
            <a:ext uri="{FF2B5EF4-FFF2-40B4-BE49-F238E27FC236}">
              <a16:creationId xmlns:a16="http://schemas.microsoft.com/office/drawing/2014/main" id="{81BE3509-EBDC-4AFC-B678-93C9A3AFCA4C}"/>
            </a:ext>
          </a:extLst>
        </xdr:cNvPr>
        <xdr:cNvSpPr txBox="1"/>
      </xdr:nvSpPr>
      <xdr:spPr>
        <a:xfrm>
          <a:off x="6866332" y="676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86377</xdr:rowOff>
    </xdr:from>
    <xdr:ext cx="469744" cy="259045"/>
    <xdr:sp macro="" textlink="">
      <xdr:nvSpPr>
        <xdr:cNvPr id="144" name="n_4aveValue【図書館】&#10;一人当たり面積">
          <a:extLst>
            <a:ext uri="{FF2B5EF4-FFF2-40B4-BE49-F238E27FC236}">
              <a16:creationId xmlns:a16="http://schemas.microsoft.com/office/drawing/2014/main" id="{EDDF37B8-3712-4842-AC33-9A3BE46515C6}"/>
            </a:ext>
          </a:extLst>
        </xdr:cNvPr>
        <xdr:cNvSpPr txBox="1"/>
      </xdr:nvSpPr>
      <xdr:spPr>
        <a:xfrm>
          <a:off x="6068772" y="677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35577</xdr:rowOff>
    </xdr:from>
    <xdr:ext cx="469744" cy="259045"/>
    <xdr:sp macro="" textlink="">
      <xdr:nvSpPr>
        <xdr:cNvPr id="145" name="n_1mainValue【図書館】&#10;一人当たり面積">
          <a:extLst>
            <a:ext uri="{FF2B5EF4-FFF2-40B4-BE49-F238E27FC236}">
              <a16:creationId xmlns:a16="http://schemas.microsoft.com/office/drawing/2014/main" id="{B0143AA4-79B9-45C7-921D-403BAD803B06}"/>
            </a:ext>
          </a:extLst>
        </xdr:cNvPr>
        <xdr:cNvSpPr txBox="1"/>
      </xdr:nvSpPr>
      <xdr:spPr>
        <a:xfrm>
          <a:off x="8454467" y="603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35577</xdr:rowOff>
    </xdr:from>
    <xdr:ext cx="469744" cy="259045"/>
    <xdr:sp macro="" textlink="">
      <xdr:nvSpPr>
        <xdr:cNvPr id="146" name="n_2mainValue【図書館】&#10;一人当たり面積">
          <a:extLst>
            <a:ext uri="{FF2B5EF4-FFF2-40B4-BE49-F238E27FC236}">
              <a16:creationId xmlns:a16="http://schemas.microsoft.com/office/drawing/2014/main" id="{4C8A1805-6348-4A5C-ABCC-6DB450CB4893}"/>
            </a:ext>
          </a:extLst>
        </xdr:cNvPr>
        <xdr:cNvSpPr txBox="1"/>
      </xdr:nvSpPr>
      <xdr:spPr>
        <a:xfrm>
          <a:off x="7673417" y="603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35577</xdr:rowOff>
    </xdr:from>
    <xdr:ext cx="469744" cy="259045"/>
    <xdr:sp macro="" textlink="">
      <xdr:nvSpPr>
        <xdr:cNvPr id="147" name="n_3mainValue【図書館】&#10;一人当たり面積">
          <a:extLst>
            <a:ext uri="{FF2B5EF4-FFF2-40B4-BE49-F238E27FC236}">
              <a16:creationId xmlns:a16="http://schemas.microsoft.com/office/drawing/2014/main" id="{105533C0-8C17-4B0C-8809-E4F3DF61C5D4}"/>
            </a:ext>
          </a:extLst>
        </xdr:cNvPr>
        <xdr:cNvSpPr txBox="1"/>
      </xdr:nvSpPr>
      <xdr:spPr>
        <a:xfrm>
          <a:off x="6866332" y="603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48277</xdr:rowOff>
    </xdr:from>
    <xdr:ext cx="469744" cy="259045"/>
    <xdr:sp macro="" textlink="">
      <xdr:nvSpPr>
        <xdr:cNvPr id="148" name="n_4mainValue【図書館】&#10;一人当たり面積">
          <a:extLst>
            <a:ext uri="{FF2B5EF4-FFF2-40B4-BE49-F238E27FC236}">
              <a16:creationId xmlns:a16="http://schemas.microsoft.com/office/drawing/2014/main" id="{6F0B8875-D410-4FEF-B975-EDF743C8EACB}"/>
            </a:ext>
          </a:extLst>
        </xdr:cNvPr>
        <xdr:cNvSpPr txBox="1"/>
      </xdr:nvSpPr>
      <xdr:spPr>
        <a:xfrm>
          <a:off x="6068772" y="605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3350DB98-4B53-4FF6-93B2-CAF349B151C7}"/>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B83D54CB-521A-4C6A-95D4-ABE680A73A4C}"/>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F7BF1F05-A957-4B2A-8D0C-F150258240C4}"/>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5AC7DF10-FF1E-4025-BB17-83F43A8F484D}"/>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413B0DAB-08CC-4B83-912F-5D3D0F947660}"/>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11EE157E-6E46-4236-BA70-FB718BABBCFE}"/>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1AA53540-3C71-4F74-88C5-864F9399F5A0}"/>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913FB0FC-92C3-411C-B193-86516AF72421}"/>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5095C412-3528-4756-86E4-94BBBD93BE59}"/>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4F9EDE3-BC34-477B-9B35-B928629030A9}"/>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24670D18-50D4-4E2D-AD20-378BF17A3462}"/>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36AAD313-C7D8-4564-98DE-701BE4B925A2}"/>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3D7E68C4-58AB-4ADD-9E50-DA9ED9998C01}"/>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B747BB4B-A65F-4533-A0C0-6669AF19E842}"/>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8A2468D2-F1CB-442D-92CB-21EA80F2EB28}"/>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C6A6D3AA-FB7F-43DC-9AE0-C0E91EA3E857}"/>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2416F5B2-2FEB-4561-B1EA-941B802D1A70}"/>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3480BF21-8DDF-4843-9187-65419B5135F3}"/>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E86BB3AA-584D-4724-AD3F-B6F736836945}"/>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31DA3B51-A51D-4959-9EC7-960E73A5E1B7}"/>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515B2946-7EAB-4742-9D29-5DD6C5B22C86}"/>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50D01391-1062-498A-85F1-46450D3D8D25}"/>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4F7B4B28-09B5-47A5-AB86-BC60459AE80A}"/>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5AB1CD03-6E70-484D-876D-DBBDA7ADD65A}"/>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E42BBC95-441F-4975-9B04-D1E8F7DF447C}"/>
            </a:ext>
          </a:extLst>
        </xdr:cNvPr>
        <xdr:cNvCxnSpPr/>
      </xdr:nvCxnSpPr>
      <xdr:spPr>
        <a:xfrm flipV="1">
          <a:off x="4173855" y="9667875"/>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BA9E6564-8B24-4833-8020-570CFC7ABB1E}"/>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B46C2FF8-842C-49F6-B6CF-EAF52C4F540C}"/>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C60769D9-EF3C-4319-B2F1-DD670D39F2CE}"/>
            </a:ext>
          </a:extLst>
        </xdr:cNvPr>
        <xdr:cNvSpPr txBox="1"/>
      </xdr:nvSpPr>
      <xdr:spPr>
        <a:xfrm>
          <a:off x="4212590" y="944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7" name="直線コネクタ 176">
          <a:extLst>
            <a:ext uri="{FF2B5EF4-FFF2-40B4-BE49-F238E27FC236}">
              <a16:creationId xmlns:a16="http://schemas.microsoft.com/office/drawing/2014/main" id="{D11DCDFB-A92C-493C-9F09-8B900C134AD1}"/>
            </a:ext>
          </a:extLst>
        </xdr:cNvPr>
        <xdr:cNvCxnSpPr/>
      </xdr:nvCxnSpPr>
      <xdr:spPr>
        <a:xfrm>
          <a:off x="4112260" y="9667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69232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79C45A2E-25ED-446F-B467-7034BA391469}"/>
            </a:ext>
          </a:extLst>
        </xdr:cNvPr>
        <xdr:cNvSpPr txBox="1"/>
      </xdr:nvSpPr>
      <xdr:spPr>
        <a:xfrm>
          <a:off x="4212590" y="10182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46355</xdr:rowOff>
    </xdr:from>
    <xdr:to>
      <xdr:col>24</xdr:col>
      <xdr:colOff>114300</xdr:colOff>
      <xdr:row>60</xdr:row>
      <xdr:rowOff>147955</xdr:rowOff>
    </xdr:to>
    <xdr:sp macro="" textlink="">
      <xdr:nvSpPr>
        <xdr:cNvPr id="179" name="フローチャート: 判断 178">
          <a:extLst>
            <a:ext uri="{FF2B5EF4-FFF2-40B4-BE49-F238E27FC236}">
              <a16:creationId xmlns:a16="http://schemas.microsoft.com/office/drawing/2014/main" id="{EF46B156-C3C0-45E9-AB37-F4693963B15E}"/>
            </a:ext>
          </a:extLst>
        </xdr:cNvPr>
        <xdr:cNvSpPr/>
      </xdr:nvSpPr>
      <xdr:spPr>
        <a:xfrm>
          <a:off x="4131310" y="103352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21590</xdr:rowOff>
    </xdr:from>
    <xdr:to>
      <xdr:col>20</xdr:col>
      <xdr:colOff>38100</xdr:colOff>
      <xdr:row>60</xdr:row>
      <xdr:rowOff>123190</xdr:rowOff>
    </xdr:to>
    <xdr:sp macro="" textlink="">
      <xdr:nvSpPr>
        <xdr:cNvPr id="180" name="フローチャート: 判断 179">
          <a:extLst>
            <a:ext uri="{FF2B5EF4-FFF2-40B4-BE49-F238E27FC236}">
              <a16:creationId xmlns:a16="http://schemas.microsoft.com/office/drawing/2014/main" id="{735A2604-C147-4282-8C78-BCBE05C35E54}"/>
            </a:ext>
          </a:extLst>
        </xdr:cNvPr>
        <xdr:cNvSpPr/>
      </xdr:nvSpPr>
      <xdr:spPr>
        <a:xfrm>
          <a:off x="3388360" y="1030478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170180</xdr:rowOff>
    </xdr:from>
    <xdr:to>
      <xdr:col>15</xdr:col>
      <xdr:colOff>101600</xdr:colOff>
      <xdr:row>60</xdr:row>
      <xdr:rowOff>100330</xdr:rowOff>
    </xdr:to>
    <xdr:sp macro="" textlink="">
      <xdr:nvSpPr>
        <xdr:cNvPr id="181" name="フローチャート: 判断 180">
          <a:extLst>
            <a:ext uri="{FF2B5EF4-FFF2-40B4-BE49-F238E27FC236}">
              <a16:creationId xmlns:a16="http://schemas.microsoft.com/office/drawing/2014/main" id="{B8F4B3F3-2BA0-4E40-BF72-6B7244DC2145}"/>
            </a:ext>
          </a:extLst>
        </xdr:cNvPr>
        <xdr:cNvSpPr/>
      </xdr:nvSpPr>
      <xdr:spPr>
        <a:xfrm>
          <a:off x="2571750" y="102895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4445</xdr:rowOff>
    </xdr:from>
    <xdr:to>
      <xdr:col>10</xdr:col>
      <xdr:colOff>165100</xdr:colOff>
      <xdr:row>60</xdr:row>
      <xdr:rowOff>106045</xdr:rowOff>
    </xdr:to>
    <xdr:sp macro="" textlink="">
      <xdr:nvSpPr>
        <xdr:cNvPr id="182" name="フローチャート: 判断 181">
          <a:extLst>
            <a:ext uri="{FF2B5EF4-FFF2-40B4-BE49-F238E27FC236}">
              <a16:creationId xmlns:a16="http://schemas.microsoft.com/office/drawing/2014/main" id="{298B7D32-E1BA-4F44-9305-E87434AB4F3A}"/>
            </a:ext>
          </a:extLst>
        </xdr:cNvPr>
        <xdr:cNvSpPr/>
      </xdr:nvSpPr>
      <xdr:spPr>
        <a:xfrm>
          <a:off x="1774190" y="1029335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D085DF82-7147-473E-959C-8458624CA1B9}"/>
            </a:ext>
          </a:extLst>
        </xdr:cNvPr>
        <xdr:cNvSpPr/>
      </xdr:nvSpPr>
      <xdr:spPr>
        <a:xfrm>
          <a:off x="988060" y="102838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E0CFF73-8C04-4629-9B21-81327BE3F00C}"/>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8BD8CBC-786D-43F7-92D1-D9E4B8DBB279}"/>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20EFC5E-CBA8-4FB3-8561-7580CF046098}"/>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9A62072-E22D-4B26-A977-497B85C4A81A}"/>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53C5B17-2325-478B-BCE5-2102CC8183A2}"/>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46355</xdr:rowOff>
    </xdr:from>
    <xdr:to>
      <xdr:col>24</xdr:col>
      <xdr:colOff>114300</xdr:colOff>
      <xdr:row>63</xdr:row>
      <xdr:rowOff>147955</xdr:rowOff>
    </xdr:to>
    <xdr:sp macro="" textlink="">
      <xdr:nvSpPr>
        <xdr:cNvPr id="189" name="楕円 188">
          <a:extLst>
            <a:ext uri="{FF2B5EF4-FFF2-40B4-BE49-F238E27FC236}">
              <a16:creationId xmlns:a16="http://schemas.microsoft.com/office/drawing/2014/main" id="{EF392A9F-00A8-4FFB-B3FD-3A47BAF62475}"/>
            </a:ext>
          </a:extLst>
        </xdr:cNvPr>
        <xdr:cNvSpPr/>
      </xdr:nvSpPr>
      <xdr:spPr>
        <a:xfrm>
          <a:off x="4131310" y="108496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24782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E305C7C9-0EEB-46B8-8490-082242DB2817}"/>
            </a:ext>
          </a:extLst>
        </xdr:cNvPr>
        <xdr:cNvSpPr txBox="1"/>
      </xdr:nvSpPr>
      <xdr:spPr>
        <a:xfrm>
          <a:off x="4212590" y="1082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25400</xdr:rowOff>
    </xdr:from>
    <xdr:to>
      <xdr:col>20</xdr:col>
      <xdr:colOff>38100</xdr:colOff>
      <xdr:row>63</xdr:row>
      <xdr:rowOff>127000</xdr:rowOff>
    </xdr:to>
    <xdr:sp macro="" textlink="">
      <xdr:nvSpPr>
        <xdr:cNvPr id="191" name="楕円 190">
          <a:extLst>
            <a:ext uri="{FF2B5EF4-FFF2-40B4-BE49-F238E27FC236}">
              <a16:creationId xmlns:a16="http://schemas.microsoft.com/office/drawing/2014/main" id="{9809B84D-8AF3-4619-B916-3B3BDE692521}"/>
            </a:ext>
          </a:extLst>
        </xdr:cNvPr>
        <xdr:cNvSpPr/>
      </xdr:nvSpPr>
      <xdr:spPr>
        <a:xfrm>
          <a:off x="3388360" y="108229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76200</xdr:rowOff>
    </xdr:from>
    <xdr:to>
      <xdr:col>24</xdr:col>
      <xdr:colOff>63500</xdr:colOff>
      <xdr:row>63</xdr:row>
      <xdr:rowOff>97155</xdr:rowOff>
    </xdr:to>
    <xdr:cxnSp macro="">
      <xdr:nvCxnSpPr>
        <xdr:cNvPr id="192" name="直線コネクタ 191">
          <a:extLst>
            <a:ext uri="{FF2B5EF4-FFF2-40B4-BE49-F238E27FC236}">
              <a16:creationId xmlns:a16="http://schemas.microsoft.com/office/drawing/2014/main" id="{388B6893-2667-4D63-A151-599BD9CDD42B}"/>
            </a:ext>
          </a:extLst>
        </xdr:cNvPr>
        <xdr:cNvCxnSpPr/>
      </xdr:nvCxnSpPr>
      <xdr:spPr>
        <a:xfrm>
          <a:off x="3431540" y="10877550"/>
          <a:ext cx="74295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12065</xdr:rowOff>
    </xdr:from>
    <xdr:to>
      <xdr:col>15</xdr:col>
      <xdr:colOff>101600</xdr:colOff>
      <xdr:row>63</xdr:row>
      <xdr:rowOff>113665</xdr:rowOff>
    </xdr:to>
    <xdr:sp macro="" textlink="">
      <xdr:nvSpPr>
        <xdr:cNvPr id="193" name="楕円 192">
          <a:extLst>
            <a:ext uri="{FF2B5EF4-FFF2-40B4-BE49-F238E27FC236}">
              <a16:creationId xmlns:a16="http://schemas.microsoft.com/office/drawing/2014/main" id="{7886FCFE-7CFC-4B01-8B6D-E7323F3C63E6}"/>
            </a:ext>
          </a:extLst>
        </xdr:cNvPr>
        <xdr:cNvSpPr/>
      </xdr:nvSpPr>
      <xdr:spPr>
        <a:xfrm>
          <a:off x="2571750" y="108172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62865</xdr:rowOff>
    </xdr:from>
    <xdr:to>
      <xdr:col>19</xdr:col>
      <xdr:colOff>177800</xdr:colOff>
      <xdr:row>63</xdr:row>
      <xdr:rowOff>76200</xdr:rowOff>
    </xdr:to>
    <xdr:cxnSp macro="">
      <xdr:nvCxnSpPr>
        <xdr:cNvPr id="194" name="直線コネクタ 193">
          <a:extLst>
            <a:ext uri="{FF2B5EF4-FFF2-40B4-BE49-F238E27FC236}">
              <a16:creationId xmlns:a16="http://schemas.microsoft.com/office/drawing/2014/main" id="{F8E50B56-37E6-4249-9A3D-78D518925045}"/>
            </a:ext>
          </a:extLst>
        </xdr:cNvPr>
        <xdr:cNvCxnSpPr/>
      </xdr:nvCxnSpPr>
      <xdr:spPr>
        <a:xfrm>
          <a:off x="2626360" y="10860405"/>
          <a:ext cx="80518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143510</xdr:rowOff>
    </xdr:from>
    <xdr:to>
      <xdr:col>10</xdr:col>
      <xdr:colOff>165100</xdr:colOff>
      <xdr:row>63</xdr:row>
      <xdr:rowOff>73660</xdr:rowOff>
    </xdr:to>
    <xdr:sp macro="" textlink="">
      <xdr:nvSpPr>
        <xdr:cNvPr id="195" name="楕円 194">
          <a:extLst>
            <a:ext uri="{FF2B5EF4-FFF2-40B4-BE49-F238E27FC236}">
              <a16:creationId xmlns:a16="http://schemas.microsoft.com/office/drawing/2014/main" id="{B213963B-EC5A-443A-AB99-1F7906EB38C6}"/>
            </a:ext>
          </a:extLst>
        </xdr:cNvPr>
        <xdr:cNvSpPr/>
      </xdr:nvSpPr>
      <xdr:spPr>
        <a:xfrm>
          <a:off x="1774190" y="107715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22860</xdr:rowOff>
    </xdr:from>
    <xdr:to>
      <xdr:col>15</xdr:col>
      <xdr:colOff>50800</xdr:colOff>
      <xdr:row>63</xdr:row>
      <xdr:rowOff>62865</xdr:rowOff>
    </xdr:to>
    <xdr:cxnSp macro="">
      <xdr:nvCxnSpPr>
        <xdr:cNvPr id="196" name="直線コネクタ 195">
          <a:extLst>
            <a:ext uri="{FF2B5EF4-FFF2-40B4-BE49-F238E27FC236}">
              <a16:creationId xmlns:a16="http://schemas.microsoft.com/office/drawing/2014/main" id="{179AD7A1-5986-4B28-B04D-AD21467146E8}"/>
            </a:ext>
          </a:extLst>
        </xdr:cNvPr>
        <xdr:cNvCxnSpPr/>
      </xdr:nvCxnSpPr>
      <xdr:spPr>
        <a:xfrm>
          <a:off x="1828800" y="10820400"/>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99695</xdr:rowOff>
    </xdr:from>
    <xdr:to>
      <xdr:col>6</xdr:col>
      <xdr:colOff>38100</xdr:colOff>
      <xdr:row>63</xdr:row>
      <xdr:rowOff>29845</xdr:rowOff>
    </xdr:to>
    <xdr:sp macro="" textlink="">
      <xdr:nvSpPr>
        <xdr:cNvPr id="197" name="楕円 196">
          <a:extLst>
            <a:ext uri="{FF2B5EF4-FFF2-40B4-BE49-F238E27FC236}">
              <a16:creationId xmlns:a16="http://schemas.microsoft.com/office/drawing/2014/main" id="{AC1A8017-CE84-4FB6-942C-03D73F43820F}"/>
            </a:ext>
          </a:extLst>
        </xdr:cNvPr>
        <xdr:cNvSpPr/>
      </xdr:nvSpPr>
      <xdr:spPr>
        <a:xfrm>
          <a:off x="988060" y="107257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150495</xdr:rowOff>
    </xdr:from>
    <xdr:to>
      <xdr:col>10</xdr:col>
      <xdr:colOff>114300</xdr:colOff>
      <xdr:row>63</xdr:row>
      <xdr:rowOff>22860</xdr:rowOff>
    </xdr:to>
    <xdr:cxnSp macro="">
      <xdr:nvCxnSpPr>
        <xdr:cNvPr id="198" name="直線コネクタ 197">
          <a:extLst>
            <a:ext uri="{FF2B5EF4-FFF2-40B4-BE49-F238E27FC236}">
              <a16:creationId xmlns:a16="http://schemas.microsoft.com/office/drawing/2014/main" id="{8D31552F-5C04-483C-92B9-F687EE1F786F}"/>
            </a:ext>
          </a:extLst>
        </xdr:cNvPr>
        <xdr:cNvCxnSpPr/>
      </xdr:nvCxnSpPr>
      <xdr:spPr>
        <a:xfrm>
          <a:off x="1031240" y="10780395"/>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139717</xdr:rowOff>
    </xdr:from>
    <xdr:ext cx="405111" cy="259045"/>
    <xdr:sp macro="" textlink="">
      <xdr:nvSpPr>
        <xdr:cNvPr id="199" name="n_1aveValue【体育館・プール】&#10;有形固定資産減価償却率">
          <a:extLst>
            <a:ext uri="{FF2B5EF4-FFF2-40B4-BE49-F238E27FC236}">
              <a16:creationId xmlns:a16="http://schemas.microsoft.com/office/drawing/2014/main" id="{8316F069-3078-46CA-9906-002CF61A10B1}"/>
            </a:ext>
          </a:extLst>
        </xdr:cNvPr>
        <xdr:cNvSpPr txBox="1"/>
      </xdr:nvSpPr>
      <xdr:spPr>
        <a:xfrm>
          <a:off x="32391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116857</xdr:rowOff>
    </xdr:from>
    <xdr:ext cx="405111" cy="259045"/>
    <xdr:sp macro="" textlink="">
      <xdr:nvSpPr>
        <xdr:cNvPr id="200" name="n_2aveValue【体育館・プール】&#10;有形固定資産減価償却率">
          <a:extLst>
            <a:ext uri="{FF2B5EF4-FFF2-40B4-BE49-F238E27FC236}">
              <a16:creationId xmlns:a16="http://schemas.microsoft.com/office/drawing/2014/main" id="{C762B618-862C-4144-95E0-112AF4C4B0F3}"/>
            </a:ext>
          </a:extLst>
        </xdr:cNvPr>
        <xdr:cNvSpPr txBox="1"/>
      </xdr:nvSpPr>
      <xdr:spPr>
        <a:xfrm>
          <a:off x="24390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122572</xdr:rowOff>
    </xdr:from>
    <xdr:ext cx="405111" cy="259045"/>
    <xdr:sp macro="" textlink="">
      <xdr:nvSpPr>
        <xdr:cNvPr id="201" name="n_3aveValue【体育館・プール】&#10;有形固定資産減価償却率">
          <a:extLst>
            <a:ext uri="{FF2B5EF4-FFF2-40B4-BE49-F238E27FC236}">
              <a16:creationId xmlns:a16="http://schemas.microsoft.com/office/drawing/2014/main" id="{FE418095-4E46-4C8A-8A9A-B721FB869174}"/>
            </a:ext>
          </a:extLst>
        </xdr:cNvPr>
        <xdr:cNvSpPr txBox="1"/>
      </xdr:nvSpPr>
      <xdr:spPr>
        <a:xfrm>
          <a:off x="164148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E90A7724-26F1-4F20-800C-68DB08735380}"/>
            </a:ext>
          </a:extLst>
        </xdr:cNvPr>
        <xdr:cNvSpPr txBox="1"/>
      </xdr:nvSpPr>
      <xdr:spPr>
        <a:xfrm>
          <a:off x="85535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118127</xdr:rowOff>
    </xdr:from>
    <xdr:ext cx="405111" cy="259045"/>
    <xdr:sp macro="" textlink="">
      <xdr:nvSpPr>
        <xdr:cNvPr id="203" name="n_1mainValue【体育館・プール】&#10;有形固定資産減価償却率">
          <a:extLst>
            <a:ext uri="{FF2B5EF4-FFF2-40B4-BE49-F238E27FC236}">
              <a16:creationId xmlns:a16="http://schemas.microsoft.com/office/drawing/2014/main" id="{DC14202E-FA84-43EC-9D4F-49C90C43FB45}"/>
            </a:ext>
          </a:extLst>
        </xdr:cNvPr>
        <xdr:cNvSpPr txBox="1"/>
      </xdr:nvSpPr>
      <xdr:spPr>
        <a:xfrm>
          <a:off x="3239144" y="1092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104792</xdr:rowOff>
    </xdr:from>
    <xdr:ext cx="405111" cy="259045"/>
    <xdr:sp macro="" textlink="">
      <xdr:nvSpPr>
        <xdr:cNvPr id="204" name="n_2mainValue【体育館・プール】&#10;有形固定資産減価償却率">
          <a:extLst>
            <a:ext uri="{FF2B5EF4-FFF2-40B4-BE49-F238E27FC236}">
              <a16:creationId xmlns:a16="http://schemas.microsoft.com/office/drawing/2014/main" id="{F0473541-00F4-468E-8BB8-A19C580072BB}"/>
            </a:ext>
          </a:extLst>
        </xdr:cNvPr>
        <xdr:cNvSpPr txBox="1"/>
      </xdr:nvSpPr>
      <xdr:spPr>
        <a:xfrm>
          <a:off x="2439044" y="1090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64787</xdr:rowOff>
    </xdr:from>
    <xdr:ext cx="405111" cy="259045"/>
    <xdr:sp macro="" textlink="">
      <xdr:nvSpPr>
        <xdr:cNvPr id="205" name="n_3mainValue【体育館・プール】&#10;有形固定資産減価償却率">
          <a:extLst>
            <a:ext uri="{FF2B5EF4-FFF2-40B4-BE49-F238E27FC236}">
              <a16:creationId xmlns:a16="http://schemas.microsoft.com/office/drawing/2014/main" id="{60CE3DF5-A926-4C03-8EE3-CA30331A0E7D}"/>
            </a:ext>
          </a:extLst>
        </xdr:cNvPr>
        <xdr:cNvSpPr txBox="1"/>
      </xdr:nvSpPr>
      <xdr:spPr>
        <a:xfrm>
          <a:off x="1641484" y="1086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20972</xdr:rowOff>
    </xdr:from>
    <xdr:ext cx="405111" cy="259045"/>
    <xdr:sp macro="" textlink="">
      <xdr:nvSpPr>
        <xdr:cNvPr id="206" name="n_4mainValue【体育館・プール】&#10;有形固定資産減価償却率">
          <a:extLst>
            <a:ext uri="{FF2B5EF4-FFF2-40B4-BE49-F238E27FC236}">
              <a16:creationId xmlns:a16="http://schemas.microsoft.com/office/drawing/2014/main" id="{2178CC53-52F9-41AD-95C2-AAF5C3002130}"/>
            </a:ext>
          </a:extLst>
        </xdr:cNvPr>
        <xdr:cNvSpPr txBox="1"/>
      </xdr:nvSpPr>
      <xdr:spPr>
        <a:xfrm>
          <a:off x="855354" y="1081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E11739C9-B080-4044-B54C-BCEB283A2CA1}"/>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659F22FB-9634-49F0-8620-FB374AE5E98A}"/>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45D001F-E161-4943-9FDF-06651BEEA8CB}"/>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B1718E90-D3E1-417D-AD13-F66ED38732C9}"/>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BE79FB8-9CFB-4F06-BBC7-AF40150FF632}"/>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59365F7-1C6D-4EAF-A720-ED5B4E3775FE}"/>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F61D112-8062-4B19-9773-07D5DB2127C8}"/>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AB0B97D-7765-43D2-806C-36496B43AC82}"/>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1B223CC7-2D31-4615-A170-F7CA26A82E15}"/>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227272C5-C4CF-444F-8D3A-5146A86AFC16}"/>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7" name="直線コネクタ 216">
          <a:extLst>
            <a:ext uri="{FF2B5EF4-FFF2-40B4-BE49-F238E27FC236}">
              <a16:creationId xmlns:a16="http://schemas.microsoft.com/office/drawing/2014/main" id="{70500119-371F-44B9-8FCF-8F8821061AD1}"/>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8" name="テキスト ボックス 217">
          <a:extLst>
            <a:ext uri="{FF2B5EF4-FFF2-40B4-BE49-F238E27FC236}">
              <a16:creationId xmlns:a16="http://schemas.microsoft.com/office/drawing/2014/main" id="{8148E0AB-B964-48C1-A7B8-D4DD6421B3A1}"/>
            </a:ext>
          </a:extLst>
        </xdr:cNvPr>
        <xdr:cNvSpPr txBox="1"/>
      </xdr:nvSpPr>
      <xdr:spPr>
        <a:xfrm>
          <a:off x="552722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9" name="直線コネクタ 218">
          <a:extLst>
            <a:ext uri="{FF2B5EF4-FFF2-40B4-BE49-F238E27FC236}">
              <a16:creationId xmlns:a16="http://schemas.microsoft.com/office/drawing/2014/main" id="{C4D1EADA-54CF-41BF-9B13-C08D0C793001}"/>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20" name="テキスト ボックス 219">
          <a:extLst>
            <a:ext uri="{FF2B5EF4-FFF2-40B4-BE49-F238E27FC236}">
              <a16:creationId xmlns:a16="http://schemas.microsoft.com/office/drawing/2014/main" id="{8EECDFF9-A574-488C-8385-1748798C5CA3}"/>
            </a:ext>
          </a:extLst>
        </xdr:cNvPr>
        <xdr:cNvSpPr txBox="1"/>
      </xdr:nvSpPr>
      <xdr:spPr>
        <a:xfrm>
          <a:off x="5527221"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1" name="直線コネクタ 220">
          <a:extLst>
            <a:ext uri="{FF2B5EF4-FFF2-40B4-BE49-F238E27FC236}">
              <a16:creationId xmlns:a16="http://schemas.microsoft.com/office/drawing/2014/main" id="{67C62F1E-E02C-4430-8BEA-1F3CC644D0A0}"/>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2" name="テキスト ボックス 221">
          <a:extLst>
            <a:ext uri="{FF2B5EF4-FFF2-40B4-BE49-F238E27FC236}">
              <a16:creationId xmlns:a16="http://schemas.microsoft.com/office/drawing/2014/main" id="{E9A6E414-B13F-4B0F-B22F-93862652D4B1}"/>
            </a:ext>
          </a:extLst>
        </xdr:cNvPr>
        <xdr:cNvSpPr txBox="1"/>
      </xdr:nvSpPr>
      <xdr:spPr>
        <a:xfrm>
          <a:off x="5527221"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3" name="直線コネクタ 222">
          <a:extLst>
            <a:ext uri="{FF2B5EF4-FFF2-40B4-BE49-F238E27FC236}">
              <a16:creationId xmlns:a16="http://schemas.microsoft.com/office/drawing/2014/main" id="{6629D9FA-9282-4422-9714-D8C5054346AC}"/>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4" name="テキスト ボックス 223">
          <a:extLst>
            <a:ext uri="{FF2B5EF4-FFF2-40B4-BE49-F238E27FC236}">
              <a16:creationId xmlns:a16="http://schemas.microsoft.com/office/drawing/2014/main" id="{280A1DA2-26AA-46C1-842E-2260BFAA156A}"/>
            </a:ext>
          </a:extLst>
        </xdr:cNvPr>
        <xdr:cNvSpPr txBox="1"/>
      </xdr:nvSpPr>
      <xdr:spPr>
        <a:xfrm>
          <a:off x="5527221"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879F6481-9715-4ACB-A412-1709F4DDDF6E}"/>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8B27C3B8-E715-4FA9-A7E7-542305069E7A}"/>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B0C60EDB-4413-4AD2-B985-E271E1A2B127}"/>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62</xdr:row>
      <xdr:rowOff>29261</xdr:rowOff>
    </xdr:from>
    <xdr:to>
      <xdr:col>54</xdr:col>
      <xdr:colOff>189865</xdr:colOff>
      <xdr:row>63</xdr:row>
      <xdr:rowOff>157276</xdr:rowOff>
    </xdr:to>
    <xdr:cxnSp macro="">
      <xdr:nvCxnSpPr>
        <xdr:cNvPr id="228" name="直線コネクタ 227">
          <a:extLst>
            <a:ext uri="{FF2B5EF4-FFF2-40B4-BE49-F238E27FC236}">
              <a16:creationId xmlns:a16="http://schemas.microsoft.com/office/drawing/2014/main" id="{70C7A3DF-8A50-4D8C-AA25-21DB2B0150B0}"/>
            </a:ext>
          </a:extLst>
        </xdr:cNvPr>
        <xdr:cNvCxnSpPr/>
      </xdr:nvCxnSpPr>
      <xdr:spPr>
        <a:xfrm flipV="1">
          <a:off x="9429115" y="10657256"/>
          <a:ext cx="0" cy="303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161103</xdr:rowOff>
    </xdr:from>
    <xdr:ext cx="469744" cy="259045"/>
    <xdr:sp macro="" textlink="">
      <xdr:nvSpPr>
        <xdr:cNvPr id="229" name="【体育館・プール】&#10;一人当たり面積最小値テキスト">
          <a:extLst>
            <a:ext uri="{FF2B5EF4-FFF2-40B4-BE49-F238E27FC236}">
              <a16:creationId xmlns:a16="http://schemas.microsoft.com/office/drawing/2014/main" id="{27B4A272-F0DD-424C-AABA-1E9C2F45B4E3}"/>
            </a:ext>
          </a:extLst>
        </xdr:cNvPr>
        <xdr:cNvSpPr txBox="1"/>
      </xdr:nvSpPr>
      <xdr:spPr>
        <a:xfrm>
          <a:off x="9467850" y="10964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157276</xdr:rowOff>
    </xdr:from>
    <xdr:to>
      <xdr:col>55</xdr:col>
      <xdr:colOff>88900</xdr:colOff>
      <xdr:row>63</xdr:row>
      <xdr:rowOff>157276</xdr:rowOff>
    </xdr:to>
    <xdr:cxnSp macro="">
      <xdr:nvCxnSpPr>
        <xdr:cNvPr id="230" name="直線コネクタ 229">
          <a:extLst>
            <a:ext uri="{FF2B5EF4-FFF2-40B4-BE49-F238E27FC236}">
              <a16:creationId xmlns:a16="http://schemas.microsoft.com/office/drawing/2014/main" id="{D93E5A51-501D-46A0-8B80-18B43D298943}"/>
            </a:ext>
          </a:extLst>
        </xdr:cNvPr>
        <xdr:cNvCxnSpPr/>
      </xdr:nvCxnSpPr>
      <xdr:spPr>
        <a:xfrm>
          <a:off x="9356090" y="1096053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147388</xdr:rowOff>
    </xdr:from>
    <xdr:ext cx="469744" cy="259045"/>
    <xdr:sp macro="" textlink="">
      <xdr:nvSpPr>
        <xdr:cNvPr id="231" name="【体育館・プール】&#10;一人当たり面積最大値テキスト">
          <a:extLst>
            <a:ext uri="{FF2B5EF4-FFF2-40B4-BE49-F238E27FC236}">
              <a16:creationId xmlns:a16="http://schemas.microsoft.com/office/drawing/2014/main" id="{596E6DC5-6BD2-4C1E-BAC6-3706C454AFFA}"/>
            </a:ext>
          </a:extLst>
        </xdr:cNvPr>
        <xdr:cNvSpPr txBox="1"/>
      </xdr:nvSpPr>
      <xdr:spPr>
        <a:xfrm>
          <a:off x="9467850" y="10432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29261</xdr:rowOff>
    </xdr:from>
    <xdr:to>
      <xdr:col>55</xdr:col>
      <xdr:colOff>88900</xdr:colOff>
      <xdr:row>62</xdr:row>
      <xdr:rowOff>29261</xdr:rowOff>
    </xdr:to>
    <xdr:cxnSp macro="">
      <xdr:nvCxnSpPr>
        <xdr:cNvPr id="232" name="直線コネクタ 231">
          <a:extLst>
            <a:ext uri="{FF2B5EF4-FFF2-40B4-BE49-F238E27FC236}">
              <a16:creationId xmlns:a16="http://schemas.microsoft.com/office/drawing/2014/main" id="{7E1018D0-1FF1-40D9-B937-49D16D88A143}"/>
            </a:ext>
          </a:extLst>
        </xdr:cNvPr>
        <xdr:cNvCxnSpPr/>
      </xdr:nvCxnSpPr>
      <xdr:spPr>
        <a:xfrm>
          <a:off x="9356090" y="1065725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30497</xdr:rowOff>
    </xdr:from>
    <xdr:ext cx="469744" cy="259045"/>
    <xdr:sp macro="" textlink="">
      <xdr:nvSpPr>
        <xdr:cNvPr id="233" name="【体育館・プール】&#10;一人当たり面積平均値テキスト">
          <a:extLst>
            <a:ext uri="{FF2B5EF4-FFF2-40B4-BE49-F238E27FC236}">
              <a16:creationId xmlns:a16="http://schemas.microsoft.com/office/drawing/2014/main" id="{96D0D0D8-D8DB-4A7C-8AA0-7014C4D2D13C}"/>
            </a:ext>
          </a:extLst>
        </xdr:cNvPr>
        <xdr:cNvSpPr txBox="1"/>
      </xdr:nvSpPr>
      <xdr:spPr>
        <a:xfrm>
          <a:off x="9467850" y="10829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52070</xdr:rowOff>
    </xdr:from>
    <xdr:to>
      <xdr:col>55</xdr:col>
      <xdr:colOff>50800</xdr:colOff>
      <xdr:row>63</xdr:row>
      <xdr:rowOff>153670</xdr:rowOff>
    </xdr:to>
    <xdr:sp macro="" textlink="">
      <xdr:nvSpPr>
        <xdr:cNvPr id="234" name="フローチャート: 判断 233">
          <a:extLst>
            <a:ext uri="{FF2B5EF4-FFF2-40B4-BE49-F238E27FC236}">
              <a16:creationId xmlns:a16="http://schemas.microsoft.com/office/drawing/2014/main" id="{6002A56A-1B25-41D8-ADF3-8E4D85AEBA3B}"/>
            </a:ext>
          </a:extLst>
        </xdr:cNvPr>
        <xdr:cNvSpPr/>
      </xdr:nvSpPr>
      <xdr:spPr>
        <a:xfrm>
          <a:off x="9394190" y="10857230"/>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53899</xdr:rowOff>
    </xdr:from>
    <xdr:to>
      <xdr:col>50</xdr:col>
      <xdr:colOff>165100</xdr:colOff>
      <xdr:row>63</xdr:row>
      <xdr:rowOff>155499</xdr:rowOff>
    </xdr:to>
    <xdr:sp macro="" textlink="">
      <xdr:nvSpPr>
        <xdr:cNvPr id="235" name="フローチャート: 判断 234">
          <a:extLst>
            <a:ext uri="{FF2B5EF4-FFF2-40B4-BE49-F238E27FC236}">
              <a16:creationId xmlns:a16="http://schemas.microsoft.com/office/drawing/2014/main" id="{074B595B-9253-4171-913B-6EFA457C0254}"/>
            </a:ext>
          </a:extLst>
        </xdr:cNvPr>
        <xdr:cNvSpPr/>
      </xdr:nvSpPr>
      <xdr:spPr>
        <a:xfrm>
          <a:off x="8632190" y="1085905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52984</xdr:rowOff>
    </xdr:from>
    <xdr:to>
      <xdr:col>46</xdr:col>
      <xdr:colOff>38100</xdr:colOff>
      <xdr:row>63</xdr:row>
      <xdr:rowOff>154584</xdr:rowOff>
    </xdr:to>
    <xdr:sp macro="" textlink="">
      <xdr:nvSpPr>
        <xdr:cNvPr id="236" name="フローチャート: 判断 235">
          <a:extLst>
            <a:ext uri="{FF2B5EF4-FFF2-40B4-BE49-F238E27FC236}">
              <a16:creationId xmlns:a16="http://schemas.microsoft.com/office/drawing/2014/main" id="{22FE673F-162C-4335-BE17-6198606655A8}"/>
            </a:ext>
          </a:extLst>
        </xdr:cNvPr>
        <xdr:cNvSpPr/>
      </xdr:nvSpPr>
      <xdr:spPr>
        <a:xfrm>
          <a:off x="7846060" y="108581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38812</xdr:rowOff>
    </xdr:from>
    <xdr:to>
      <xdr:col>41</xdr:col>
      <xdr:colOff>101600</xdr:colOff>
      <xdr:row>63</xdr:row>
      <xdr:rowOff>140412</xdr:rowOff>
    </xdr:to>
    <xdr:sp macro="" textlink="">
      <xdr:nvSpPr>
        <xdr:cNvPr id="237" name="フローチャート: 判断 236">
          <a:extLst>
            <a:ext uri="{FF2B5EF4-FFF2-40B4-BE49-F238E27FC236}">
              <a16:creationId xmlns:a16="http://schemas.microsoft.com/office/drawing/2014/main" id="{BCAE88C1-01CB-4566-AA62-1C42F03B9DF4}"/>
            </a:ext>
          </a:extLst>
        </xdr:cNvPr>
        <xdr:cNvSpPr/>
      </xdr:nvSpPr>
      <xdr:spPr>
        <a:xfrm>
          <a:off x="7029450" y="1084016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53899</xdr:rowOff>
    </xdr:from>
    <xdr:to>
      <xdr:col>36</xdr:col>
      <xdr:colOff>165100</xdr:colOff>
      <xdr:row>63</xdr:row>
      <xdr:rowOff>155499</xdr:rowOff>
    </xdr:to>
    <xdr:sp macro="" textlink="">
      <xdr:nvSpPr>
        <xdr:cNvPr id="238" name="フローチャート: 判断 237">
          <a:extLst>
            <a:ext uri="{FF2B5EF4-FFF2-40B4-BE49-F238E27FC236}">
              <a16:creationId xmlns:a16="http://schemas.microsoft.com/office/drawing/2014/main" id="{01C8D219-46D5-4B2F-9C44-9D5E40BBDB5C}"/>
            </a:ext>
          </a:extLst>
        </xdr:cNvPr>
        <xdr:cNvSpPr/>
      </xdr:nvSpPr>
      <xdr:spPr>
        <a:xfrm>
          <a:off x="6231890" y="1085905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646BA78-D3AA-4350-A084-6FDAB7680876}"/>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5D7314E-2AE4-431A-A002-337B7BF9F237}"/>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BCD1871-EBC7-4599-814D-5AF9BBBF79F2}"/>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8BC87A6-1527-4BC1-98B1-AFD8A77D60E6}"/>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94B76E5-8FD3-4482-87CF-D41C251E562E}"/>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151282</xdr:rowOff>
    </xdr:from>
    <xdr:to>
      <xdr:col>55</xdr:col>
      <xdr:colOff>50800</xdr:colOff>
      <xdr:row>63</xdr:row>
      <xdr:rowOff>81432</xdr:rowOff>
    </xdr:to>
    <xdr:sp macro="" textlink="">
      <xdr:nvSpPr>
        <xdr:cNvPr id="244" name="楕円 243">
          <a:extLst>
            <a:ext uri="{FF2B5EF4-FFF2-40B4-BE49-F238E27FC236}">
              <a16:creationId xmlns:a16="http://schemas.microsoft.com/office/drawing/2014/main" id="{0D15B965-F1A6-450B-915B-2DA95650CD8E}"/>
            </a:ext>
          </a:extLst>
        </xdr:cNvPr>
        <xdr:cNvSpPr/>
      </xdr:nvSpPr>
      <xdr:spPr>
        <a:xfrm>
          <a:off x="9394190" y="10781182"/>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110659</xdr:rowOff>
    </xdr:from>
    <xdr:ext cx="469744" cy="259045"/>
    <xdr:sp macro="" textlink="">
      <xdr:nvSpPr>
        <xdr:cNvPr id="245" name="【体育館・プール】&#10;一人当たり面積該当値テキスト">
          <a:extLst>
            <a:ext uri="{FF2B5EF4-FFF2-40B4-BE49-F238E27FC236}">
              <a16:creationId xmlns:a16="http://schemas.microsoft.com/office/drawing/2014/main" id="{C0C8F6D0-1884-4963-A3FC-4A95D5F92AAA}"/>
            </a:ext>
          </a:extLst>
        </xdr:cNvPr>
        <xdr:cNvSpPr txBox="1"/>
      </xdr:nvSpPr>
      <xdr:spPr>
        <a:xfrm>
          <a:off x="9467850" y="10569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152197</xdr:rowOff>
    </xdr:from>
    <xdr:to>
      <xdr:col>50</xdr:col>
      <xdr:colOff>165100</xdr:colOff>
      <xdr:row>63</xdr:row>
      <xdr:rowOff>82347</xdr:rowOff>
    </xdr:to>
    <xdr:sp macro="" textlink="">
      <xdr:nvSpPr>
        <xdr:cNvPr id="246" name="楕円 245">
          <a:extLst>
            <a:ext uri="{FF2B5EF4-FFF2-40B4-BE49-F238E27FC236}">
              <a16:creationId xmlns:a16="http://schemas.microsoft.com/office/drawing/2014/main" id="{8466FB85-9184-471C-9E44-50A6D165A3D8}"/>
            </a:ext>
          </a:extLst>
        </xdr:cNvPr>
        <xdr:cNvSpPr/>
      </xdr:nvSpPr>
      <xdr:spPr>
        <a:xfrm>
          <a:off x="8632190" y="1078209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30632</xdr:rowOff>
    </xdr:from>
    <xdr:to>
      <xdr:col>55</xdr:col>
      <xdr:colOff>0</xdr:colOff>
      <xdr:row>63</xdr:row>
      <xdr:rowOff>31547</xdr:rowOff>
    </xdr:to>
    <xdr:cxnSp macro="">
      <xdr:nvCxnSpPr>
        <xdr:cNvPr id="247" name="直線コネクタ 246">
          <a:extLst>
            <a:ext uri="{FF2B5EF4-FFF2-40B4-BE49-F238E27FC236}">
              <a16:creationId xmlns:a16="http://schemas.microsoft.com/office/drawing/2014/main" id="{2F78C7F0-A2E6-42C9-AF86-22AE50A4CBC8}"/>
            </a:ext>
          </a:extLst>
        </xdr:cNvPr>
        <xdr:cNvCxnSpPr/>
      </xdr:nvCxnSpPr>
      <xdr:spPr>
        <a:xfrm flipV="1">
          <a:off x="8686800" y="10830077"/>
          <a:ext cx="74295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151740</xdr:rowOff>
    </xdr:from>
    <xdr:to>
      <xdr:col>46</xdr:col>
      <xdr:colOff>38100</xdr:colOff>
      <xdr:row>63</xdr:row>
      <xdr:rowOff>81890</xdr:rowOff>
    </xdr:to>
    <xdr:sp macro="" textlink="">
      <xdr:nvSpPr>
        <xdr:cNvPr id="248" name="楕円 247">
          <a:extLst>
            <a:ext uri="{FF2B5EF4-FFF2-40B4-BE49-F238E27FC236}">
              <a16:creationId xmlns:a16="http://schemas.microsoft.com/office/drawing/2014/main" id="{A9EC505C-F363-440B-BD1D-0CD1C5038B04}"/>
            </a:ext>
          </a:extLst>
        </xdr:cNvPr>
        <xdr:cNvSpPr/>
      </xdr:nvSpPr>
      <xdr:spPr>
        <a:xfrm>
          <a:off x="7846060" y="107816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31090</xdr:rowOff>
    </xdr:from>
    <xdr:to>
      <xdr:col>50</xdr:col>
      <xdr:colOff>114300</xdr:colOff>
      <xdr:row>63</xdr:row>
      <xdr:rowOff>31547</xdr:rowOff>
    </xdr:to>
    <xdr:cxnSp macro="">
      <xdr:nvCxnSpPr>
        <xdr:cNvPr id="249" name="直線コネクタ 248">
          <a:extLst>
            <a:ext uri="{FF2B5EF4-FFF2-40B4-BE49-F238E27FC236}">
              <a16:creationId xmlns:a16="http://schemas.microsoft.com/office/drawing/2014/main" id="{EDFA8F47-36C7-4CB0-889C-D8E7B6F6743B}"/>
            </a:ext>
          </a:extLst>
        </xdr:cNvPr>
        <xdr:cNvCxnSpPr/>
      </xdr:nvCxnSpPr>
      <xdr:spPr>
        <a:xfrm>
          <a:off x="7889240" y="10830535"/>
          <a:ext cx="79756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100533</xdr:rowOff>
    </xdr:from>
    <xdr:to>
      <xdr:col>41</xdr:col>
      <xdr:colOff>101600</xdr:colOff>
      <xdr:row>56</xdr:row>
      <xdr:rowOff>30683</xdr:rowOff>
    </xdr:to>
    <xdr:sp macro="" textlink="">
      <xdr:nvSpPr>
        <xdr:cNvPr id="250" name="楕円 249">
          <a:extLst>
            <a:ext uri="{FF2B5EF4-FFF2-40B4-BE49-F238E27FC236}">
              <a16:creationId xmlns:a16="http://schemas.microsoft.com/office/drawing/2014/main" id="{CAB60C7E-5F7C-46E9-AAA5-1C3097180223}"/>
            </a:ext>
          </a:extLst>
        </xdr:cNvPr>
        <xdr:cNvSpPr/>
      </xdr:nvSpPr>
      <xdr:spPr>
        <a:xfrm>
          <a:off x="7029450" y="952647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55</xdr:row>
      <xdr:rowOff>151333</xdr:rowOff>
    </xdr:from>
    <xdr:to>
      <xdr:col>45</xdr:col>
      <xdr:colOff>177800</xdr:colOff>
      <xdr:row>63</xdr:row>
      <xdr:rowOff>31090</xdr:rowOff>
    </xdr:to>
    <xdr:cxnSp macro="">
      <xdr:nvCxnSpPr>
        <xdr:cNvPr id="251" name="直線コネクタ 250">
          <a:extLst>
            <a:ext uri="{FF2B5EF4-FFF2-40B4-BE49-F238E27FC236}">
              <a16:creationId xmlns:a16="http://schemas.microsoft.com/office/drawing/2014/main" id="{F1108B2A-B5C2-4941-9224-1EFE166959DD}"/>
            </a:ext>
          </a:extLst>
        </xdr:cNvPr>
        <xdr:cNvCxnSpPr/>
      </xdr:nvCxnSpPr>
      <xdr:spPr>
        <a:xfrm>
          <a:off x="7084060" y="9581083"/>
          <a:ext cx="805180" cy="124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153112</xdr:rowOff>
    </xdr:from>
    <xdr:to>
      <xdr:col>36</xdr:col>
      <xdr:colOff>165100</xdr:colOff>
      <xdr:row>63</xdr:row>
      <xdr:rowOff>83262</xdr:rowOff>
    </xdr:to>
    <xdr:sp macro="" textlink="">
      <xdr:nvSpPr>
        <xdr:cNvPr id="252" name="楕円 251">
          <a:extLst>
            <a:ext uri="{FF2B5EF4-FFF2-40B4-BE49-F238E27FC236}">
              <a16:creationId xmlns:a16="http://schemas.microsoft.com/office/drawing/2014/main" id="{19EE6AF9-65FB-4609-885E-D8169B829B96}"/>
            </a:ext>
          </a:extLst>
        </xdr:cNvPr>
        <xdr:cNvSpPr/>
      </xdr:nvSpPr>
      <xdr:spPr>
        <a:xfrm>
          <a:off x="6231890" y="1078301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55</xdr:row>
      <xdr:rowOff>151333</xdr:rowOff>
    </xdr:from>
    <xdr:to>
      <xdr:col>41</xdr:col>
      <xdr:colOff>50800</xdr:colOff>
      <xdr:row>63</xdr:row>
      <xdr:rowOff>32462</xdr:rowOff>
    </xdr:to>
    <xdr:cxnSp macro="">
      <xdr:nvCxnSpPr>
        <xdr:cNvPr id="253" name="直線コネクタ 252">
          <a:extLst>
            <a:ext uri="{FF2B5EF4-FFF2-40B4-BE49-F238E27FC236}">
              <a16:creationId xmlns:a16="http://schemas.microsoft.com/office/drawing/2014/main" id="{7785EA42-67E4-4D12-8930-465BED91B129}"/>
            </a:ext>
          </a:extLst>
        </xdr:cNvPr>
        <xdr:cNvCxnSpPr/>
      </xdr:nvCxnSpPr>
      <xdr:spPr>
        <a:xfrm flipV="1">
          <a:off x="6286500" y="9581083"/>
          <a:ext cx="797560" cy="1250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146626</xdr:rowOff>
    </xdr:from>
    <xdr:ext cx="469744" cy="259045"/>
    <xdr:sp macro="" textlink="">
      <xdr:nvSpPr>
        <xdr:cNvPr id="254" name="n_1aveValue【体育館・プール】&#10;一人当たり面積">
          <a:extLst>
            <a:ext uri="{FF2B5EF4-FFF2-40B4-BE49-F238E27FC236}">
              <a16:creationId xmlns:a16="http://schemas.microsoft.com/office/drawing/2014/main" id="{2CC3BE68-643A-4018-A6C1-55A2DFDD472A}"/>
            </a:ext>
          </a:extLst>
        </xdr:cNvPr>
        <xdr:cNvSpPr txBox="1"/>
      </xdr:nvSpPr>
      <xdr:spPr>
        <a:xfrm>
          <a:off x="8454467" y="10946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145711</xdr:rowOff>
    </xdr:from>
    <xdr:ext cx="469744" cy="259045"/>
    <xdr:sp macro="" textlink="">
      <xdr:nvSpPr>
        <xdr:cNvPr id="255" name="n_2aveValue【体育館・プール】&#10;一人当たり面積">
          <a:extLst>
            <a:ext uri="{FF2B5EF4-FFF2-40B4-BE49-F238E27FC236}">
              <a16:creationId xmlns:a16="http://schemas.microsoft.com/office/drawing/2014/main" id="{AE361031-0395-4C16-903B-B25196CB3AF4}"/>
            </a:ext>
          </a:extLst>
        </xdr:cNvPr>
        <xdr:cNvSpPr txBox="1"/>
      </xdr:nvSpPr>
      <xdr:spPr>
        <a:xfrm>
          <a:off x="7673417" y="1094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131539</xdr:rowOff>
    </xdr:from>
    <xdr:ext cx="469744" cy="259045"/>
    <xdr:sp macro="" textlink="">
      <xdr:nvSpPr>
        <xdr:cNvPr id="256" name="n_3aveValue【体育館・プール】&#10;一人当たり面積">
          <a:extLst>
            <a:ext uri="{FF2B5EF4-FFF2-40B4-BE49-F238E27FC236}">
              <a16:creationId xmlns:a16="http://schemas.microsoft.com/office/drawing/2014/main" id="{569B8E33-8F41-480E-8666-C55F5FC8C257}"/>
            </a:ext>
          </a:extLst>
        </xdr:cNvPr>
        <xdr:cNvSpPr txBox="1"/>
      </xdr:nvSpPr>
      <xdr:spPr>
        <a:xfrm>
          <a:off x="6866332" y="10936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146626</xdr:rowOff>
    </xdr:from>
    <xdr:ext cx="469744" cy="259045"/>
    <xdr:sp macro="" textlink="">
      <xdr:nvSpPr>
        <xdr:cNvPr id="257" name="n_4aveValue【体育館・プール】&#10;一人当たり面積">
          <a:extLst>
            <a:ext uri="{FF2B5EF4-FFF2-40B4-BE49-F238E27FC236}">
              <a16:creationId xmlns:a16="http://schemas.microsoft.com/office/drawing/2014/main" id="{F19B6CFA-1BE4-4CE3-9C9D-468AFDD0BF9A}"/>
            </a:ext>
          </a:extLst>
        </xdr:cNvPr>
        <xdr:cNvSpPr txBox="1"/>
      </xdr:nvSpPr>
      <xdr:spPr>
        <a:xfrm>
          <a:off x="6068772" y="10946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98874</xdr:rowOff>
    </xdr:from>
    <xdr:ext cx="469744" cy="259045"/>
    <xdr:sp macro="" textlink="">
      <xdr:nvSpPr>
        <xdr:cNvPr id="258" name="n_1mainValue【体育館・プール】&#10;一人当たり面積">
          <a:extLst>
            <a:ext uri="{FF2B5EF4-FFF2-40B4-BE49-F238E27FC236}">
              <a16:creationId xmlns:a16="http://schemas.microsoft.com/office/drawing/2014/main" id="{04F7E767-9FC1-4416-83E9-25D63ADF5AAD}"/>
            </a:ext>
          </a:extLst>
        </xdr:cNvPr>
        <xdr:cNvSpPr txBox="1"/>
      </xdr:nvSpPr>
      <xdr:spPr>
        <a:xfrm>
          <a:off x="8454467" y="10553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98417</xdr:rowOff>
    </xdr:from>
    <xdr:ext cx="469744" cy="259045"/>
    <xdr:sp macro="" textlink="">
      <xdr:nvSpPr>
        <xdr:cNvPr id="259" name="n_2mainValue【体育館・プール】&#10;一人当たり面積">
          <a:extLst>
            <a:ext uri="{FF2B5EF4-FFF2-40B4-BE49-F238E27FC236}">
              <a16:creationId xmlns:a16="http://schemas.microsoft.com/office/drawing/2014/main" id="{FC5E16BB-98A1-406E-8788-BE7087F84ED5}"/>
            </a:ext>
          </a:extLst>
        </xdr:cNvPr>
        <xdr:cNvSpPr txBox="1"/>
      </xdr:nvSpPr>
      <xdr:spPr>
        <a:xfrm>
          <a:off x="7673417" y="10553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54</xdr:row>
      <xdr:rowOff>47210</xdr:rowOff>
    </xdr:from>
    <xdr:ext cx="469744" cy="259045"/>
    <xdr:sp macro="" textlink="">
      <xdr:nvSpPr>
        <xdr:cNvPr id="260" name="n_3mainValue【体育館・プール】&#10;一人当たり面積">
          <a:extLst>
            <a:ext uri="{FF2B5EF4-FFF2-40B4-BE49-F238E27FC236}">
              <a16:creationId xmlns:a16="http://schemas.microsoft.com/office/drawing/2014/main" id="{550F5B2B-7461-4396-B888-6081DE676012}"/>
            </a:ext>
          </a:extLst>
        </xdr:cNvPr>
        <xdr:cNvSpPr txBox="1"/>
      </xdr:nvSpPr>
      <xdr:spPr>
        <a:xfrm>
          <a:off x="6866332" y="9307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99789</xdr:rowOff>
    </xdr:from>
    <xdr:ext cx="469744" cy="259045"/>
    <xdr:sp macro="" textlink="">
      <xdr:nvSpPr>
        <xdr:cNvPr id="261" name="n_4mainValue【体育館・プール】&#10;一人当たり面積">
          <a:extLst>
            <a:ext uri="{FF2B5EF4-FFF2-40B4-BE49-F238E27FC236}">
              <a16:creationId xmlns:a16="http://schemas.microsoft.com/office/drawing/2014/main" id="{A64B2422-CB61-4515-AD6D-682DE15FB246}"/>
            </a:ext>
          </a:extLst>
        </xdr:cNvPr>
        <xdr:cNvSpPr txBox="1"/>
      </xdr:nvSpPr>
      <xdr:spPr>
        <a:xfrm>
          <a:off x="6068772" y="1055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EE81998A-C9D7-4FC3-9B35-3E1D59AB0C8C}"/>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3A872701-4361-4B78-A0A4-7DD0293EA1DC}"/>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17ABBBF4-967E-4F96-81A7-E115B3AEDA3E}"/>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7919A349-A47E-4973-8A43-C6E40563AC00}"/>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CEFFAA8C-B4AC-4926-AC9A-594B859A54F1}"/>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DBB47311-788C-4FA9-8DDA-73C5B730C16D}"/>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A5BAE0B-8D7A-4ABC-ACAC-7254ECEAD9EA}"/>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4C558BB5-6629-4897-BDE4-9BC5C7FAF622}"/>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CAE90111-7253-4B37-9E4B-162877681C70}"/>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411E418-975B-453C-BAB2-9D351D84E1C6}"/>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9A48DE08-9DB6-4B87-8182-58E773642A83}"/>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369036B2-C41C-4BF9-BDED-BA7D86F1EED3}"/>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0E3B0CB6-D2EB-4F05-8650-9A70318FA3EE}"/>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1E0E451B-C5A1-466C-9099-63223ABB85A0}"/>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D7FF5BAB-A000-4465-A41D-A94A2FEDB850}"/>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4A485746-2A02-4300-9A2C-C2CB86A13C0D}"/>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9B733775-4421-4A6D-9476-3A92F878BD17}"/>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D8C9E985-8ACA-4133-B78D-9AFA128D6D15}"/>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617A25B9-BD4C-474D-B732-FF6DED37155E}"/>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7B92CD86-C7AC-4684-84C4-C96B96ADE70C}"/>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2" name="テキスト ボックス 281">
          <a:extLst>
            <a:ext uri="{FF2B5EF4-FFF2-40B4-BE49-F238E27FC236}">
              <a16:creationId xmlns:a16="http://schemas.microsoft.com/office/drawing/2014/main" id="{6CCDA31F-90D7-4CC2-862B-B6CB7D5C7368}"/>
            </a:ext>
          </a:extLst>
        </xdr:cNvPr>
        <xdr:cNvSpPr txBox="1"/>
      </xdr:nvSpPr>
      <xdr:spPr>
        <a:xfrm>
          <a:off x="386866" y="1319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85915ED3-367A-4194-AFCA-6650D71EFB21}"/>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F41ECDFF-24D0-41BA-8494-07927E8E84A0}"/>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5" name="直線コネクタ 284">
          <a:extLst>
            <a:ext uri="{FF2B5EF4-FFF2-40B4-BE49-F238E27FC236}">
              <a16:creationId xmlns:a16="http://schemas.microsoft.com/office/drawing/2014/main" id="{F2903268-4AB0-44BB-A706-0DD00CF1F95D}"/>
            </a:ext>
          </a:extLst>
        </xdr:cNvPr>
        <xdr:cNvCxnSpPr/>
      </xdr:nvCxnSpPr>
      <xdr:spPr>
        <a:xfrm flipV="1">
          <a:off x="4173855" y="13331190"/>
          <a:ext cx="0" cy="1271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808A83EA-BF83-4BE8-BD9C-4997AF31FF23}"/>
            </a:ext>
          </a:extLst>
        </xdr:cNvPr>
        <xdr:cNvSpPr txBox="1"/>
      </xdr:nvSpPr>
      <xdr:spPr>
        <a:xfrm>
          <a:off x="421259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7" name="直線コネクタ 286">
          <a:extLst>
            <a:ext uri="{FF2B5EF4-FFF2-40B4-BE49-F238E27FC236}">
              <a16:creationId xmlns:a16="http://schemas.microsoft.com/office/drawing/2014/main" id="{B2026286-FEA6-4187-9406-4D2AE5CA0C51}"/>
            </a:ext>
          </a:extLst>
        </xdr:cNvPr>
        <xdr:cNvCxnSpPr/>
      </xdr:nvCxnSpPr>
      <xdr:spPr>
        <a:xfrm>
          <a:off x="4112260" y="1460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88" name="【福祉施設】&#10;有形固定資産減価償却率最大値テキスト">
          <a:extLst>
            <a:ext uri="{FF2B5EF4-FFF2-40B4-BE49-F238E27FC236}">
              <a16:creationId xmlns:a16="http://schemas.microsoft.com/office/drawing/2014/main" id="{66F38534-3AF5-462B-A38A-6E541DC299C2}"/>
            </a:ext>
          </a:extLst>
        </xdr:cNvPr>
        <xdr:cNvSpPr txBox="1"/>
      </xdr:nvSpPr>
      <xdr:spPr>
        <a:xfrm>
          <a:off x="4212590" y="1311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89" name="直線コネクタ 288">
          <a:extLst>
            <a:ext uri="{FF2B5EF4-FFF2-40B4-BE49-F238E27FC236}">
              <a16:creationId xmlns:a16="http://schemas.microsoft.com/office/drawing/2014/main" id="{E47654DC-497F-43CB-B3D1-CFD214A080DF}"/>
            </a:ext>
          </a:extLst>
        </xdr:cNvPr>
        <xdr:cNvCxnSpPr/>
      </xdr:nvCxnSpPr>
      <xdr:spPr>
        <a:xfrm>
          <a:off x="4112260" y="1333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16527</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058D3D1A-5F35-4E36-95ED-714D51DB9F93}"/>
            </a:ext>
          </a:extLst>
        </xdr:cNvPr>
        <xdr:cNvSpPr txBox="1"/>
      </xdr:nvSpPr>
      <xdr:spPr>
        <a:xfrm>
          <a:off x="4212590" y="140792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38100</xdr:rowOff>
    </xdr:from>
    <xdr:to>
      <xdr:col>24</xdr:col>
      <xdr:colOff>114300</xdr:colOff>
      <xdr:row>82</xdr:row>
      <xdr:rowOff>139700</xdr:rowOff>
    </xdr:to>
    <xdr:sp macro="" textlink="">
      <xdr:nvSpPr>
        <xdr:cNvPr id="291" name="フローチャート: 判断 290">
          <a:extLst>
            <a:ext uri="{FF2B5EF4-FFF2-40B4-BE49-F238E27FC236}">
              <a16:creationId xmlns:a16="http://schemas.microsoft.com/office/drawing/2014/main" id="{254A4825-5B1C-4B65-8D7F-580277BFF31B}"/>
            </a:ext>
          </a:extLst>
        </xdr:cNvPr>
        <xdr:cNvSpPr/>
      </xdr:nvSpPr>
      <xdr:spPr>
        <a:xfrm>
          <a:off x="4131310" y="140970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27939</xdr:rowOff>
    </xdr:from>
    <xdr:to>
      <xdr:col>20</xdr:col>
      <xdr:colOff>38100</xdr:colOff>
      <xdr:row>82</xdr:row>
      <xdr:rowOff>129539</xdr:rowOff>
    </xdr:to>
    <xdr:sp macro="" textlink="">
      <xdr:nvSpPr>
        <xdr:cNvPr id="292" name="フローチャート: 判断 291">
          <a:extLst>
            <a:ext uri="{FF2B5EF4-FFF2-40B4-BE49-F238E27FC236}">
              <a16:creationId xmlns:a16="http://schemas.microsoft.com/office/drawing/2014/main" id="{B5A86557-A7DE-4381-8C89-26B07F4F0B74}"/>
            </a:ext>
          </a:extLst>
        </xdr:cNvPr>
        <xdr:cNvSpPr/>
      </xdr:nvSpPr>
      <xdr:spPr>
        <a:xfrm>
          <a:off x="3388360" y="1408493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1270</xdr:rowOff>
    </xdr:from>
    <xdr:to>
      <xdr:col>15</xdr:col>
      <xdr:colOff>101600</xdr:colOff>
      <xdr:row>82</xdr:row>
      <xdr:rowOff>102870</xdr:rowOff>
    </xdr:to>
    <xdr:sp macro="" textlink="">
      <xdr:nvSpPr>
        <xdr:cNvPr id="293" name="フローチャート: 判断 292">
          <a:extLst>
            <a:ext uri="{FF2B5EF4-FFF2-40B4-BE49-F238E27FC236}">
              <a16:creationId xmlns:a16="http://schemas.microsoft.com/office/drawing/2014/main" id="{AF81FB6B-1134-41B0-BE52-B6FC30EF1229}"/>
            </a:ext>
          </a:extLst>
        </xdr:cNvPr>
        <xdr:cNvSpPr/>
      </xdr:nvSpPr>
      <xdr:spPr>
        <a:xfrm>
          <a:off x="2571750" y="1406017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162561</xdr:rowOff>
    </xdr:from>
    <xdr:to>
      <xdr:col>10</xdr:col>
      <xdr:colOff>165100</xdr:colOff>
      <xdr:row>82</xdr:row>
      <xdr:rowOff>92711</xdr:rowOff>
    </xdr:to>
    <xdr:sp macro="" textlink="">
      <xdr:nvSpPr>
        <xdr:cNvPr id="294" name="フローチャート: 判断 293">
          <a:extLst>
            <a:ext uri="{FF2B5EF4-FFF2-40B4-BE49-F238E27FC236}">
              <a16:creationId xmlns:a16="http://schemas.microsoft.com/office/drawing/2014/main" id="{22AD243E-4B7B-44A0-83FF-95A2F10FD11D}"/>
            </a:ext>
          </a:extLst>
        </xdr:cNvPr>
        <xdr:cNvSpPr/>
      </xdr:nvSpPr>
      <xdr:spPr>
        <a:xfrm>
          <a:off x="1774190" y="140519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132080</xdr:rowOff>
    </xdr:from>
    <xdr:to>
      <xdr:col>6</xdr:col>
      <xdr:colOff>38100</xdr:colOff>
      <xdr:row>82</xdr:row>
      <xdr:rowOff>62230</xdr:rowOff>
    </xdr:to>
    <xdr:sp macro="" textlink="">
      <xdr:nvSpPr>
        <xdr:cNvPr id="295" name="フローチャート: 判断 294">
          <a:extLst>
            <a:ext uri="{FF2B5EF4-FFF2-40B4-BE49-F238E27FC236}">
              <a16:creationId xmlns:a16="http://schemas.microsoft.com/office/drawing/2014/main" id="{A30C9099-AC26-49BD-A54F-AD7087B5CACC}"/>
            </a:ext>
          </a:extLst>
        </xdr:cNvPr>
        <xdr:cNvSpPr/>
      </xdr:nvSpPr>
      <xdr:spPr>
        <a:xfrm>
          <a:off x="988060" y="140233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A01AC4A5-4BC7-4409-B973-FD4738A48377}"/>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AD25E62-676A-427B-996E-E5C6AC330015}"/>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3B28F3A-4E2D-4F7F-827C-E748317810A4}"/>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A13138F-6152-431A-84E8-0F9433B51DCC}"/>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D2EA66E-1C1A-45F9-AF31-4A064523C2E5}"/>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156211</xdr:rowOff>
    </xdr:from>
    <xdr:to>
      <xdr:col>24</xdr:col>
      <xdr:colOff>114300</xdr:colOff>
      <xdr:row>82</xdr:row>
      <xdr:rowOff>86361</xdr:rowOff>
    </xdr:to>
    <xdr:sp macro="" textlink="">
      <xdr:nvSpPr>
        <xdr:cNvPr id="301" name="楕円 300">
          <a:extLst>
            <a:ext uri="{FF2B5EF4-FFF2-40B4-BE49-F238E27FC236}">
              <a16:creationId xmlns:a16="http://schemas.microsoft.com/office/drawing/2014/main" id="{66F4CC66-FF0B-4254-B48B-08A38924AD04}"/>
            </a:ext>
          </a:extLst>
        </xdr:cNvPr>
        <xdr:cNvSpPr/>
      </xdr:nvSpPr>
      <xdr:spPr>
        <a:xfrm>
          <a:off x="4131310" y="1404556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7638</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7D5088FE-F05F-4324-A4E9-E19232B71D99}"/>
            </a:ext>
          </a:extLst>
        </xdr:cNvPr>
        <xdr:cNvSpPr txBox="1"/>
      </xdr:nvSpPr>
      <xdr:spPr>
        <a:xfrm>
          <a:off x="4212590" y="13896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8889</xdr:rowOff>
    </xdr:from>
    <xdr:to>
      <xdr:col>20</xdr:col>
      <xdr:colOff>38100</xdr:colOff>
      <xdr:row>82</xdr:row>
      <xdr:rowOff>110489</xdr:rowOff>
    </xdr:to>
    <xdr:sp macro="" textlink="">
      <xdr:nvSpPr>
        <xdr:cNvPr id="303" name="楕円 302">
          <a:extLst>
            <a:ext uri="{FF2B5EF4-FFF2-40B4-BE49-F238E27FC236}">
              <a16:creationId xmlns:a16="http://schemas.microsoft.com/office/drawing/2014/main" id="{DF709393-B6BF-4FA6-938D-C717643F7B2F}"/>
            </a:ext>
          </a:extLst>
        </xdr:cNvPr>
        <xdr:cNvSpPr/>
      </xdr:nvSpPr>
      <xdr:spPr>
        <a:xfrm>
          <a:off x="3388360" y="140696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35561</xdr:rowOff>
    </xdr:from>
    <xdr:to>
      <xdr:col>24</xdr:col>
      <xdr:colOff>63500</xdr:colOff>
      <xdr:row>82</xdr:row>
      <xdr:rowOff>59689</xdr:rowOff>
    </xdr:to>
    <xdr:cxnSp macro="">
      <xdr:nvCxnSpPr>
        <xdr:cNvPr id="304" name="直線コネクタ 303">
          <a:extLst>
            <a:ext uri="{FF2B5EF4-FFF2-40B4-BE49-F238E27FC236}">
              <a16:creationId xmlns:a16="http://schemas.microsoft.com/office/drawing/2014/main" id="{8F2DF069-9E10-4542-A30B-81E35D0F8E34}"/>
            </a:ext>
          </a:extLst>
        </xdr:cNvPr>
        <xdr:cNvCxnSpPr/>
      </xdr:nvCxnSpPr>
      <xdr:spPr>
        <a:xfrm flipV="1">
          <a:off x="3431540" y="14094461"/>
          <a:ext cx="742950" cy="20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146050</xdr:rowOff>
    </xdr:from>
    <xdr:to>
      <xdr:col>15</xdr:col>
      <xdr:colOff>101600</xdr:colOff>
      <xdr:row>82</xdr:row>
      <xdr:rowOff>76200</xdr:rowOff>
    </xdr:to>
    <xdr:sp macro="" textlink="">
      <xdr:nvSpPr>
        <xdr:cNvPr id="305" name="楕円 304">
          <a:extLst>
            <a:ext uri="{FF2B5EF4-FFF2-40B4-BE49-F238E27FC236}">
              <a16:creationId xmlns:a16="http://schemas.microsoft.com/office/drawing/2014/main" id="{3EDAA17D-42F8-4FCE-8067-032DAF89343C}"/>
            </a:ext>
          </a:extLst>
        </xdr:cNvPr>
        <xdr:cNvSpPr/>
      </xdr:nvSpPr>
      <xdr:spPr>
        <a:xfrm>
          <a:off x="2571750" y="1403159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25400</xdr:rowOff>
    </xdr:from>
    <xdr:to>
      <xdr:col>19</xdr:col>
      <xdr:colOff>177800</xdr:colOff>
      <xdr:row>82</xdr:row>
      <xdr:rowOff>59689</xdr:rowOff>
    </xdr:to>
    <xdr:cxnSp macro="">
      <xdr:nvCxnSpPr>
        <xdr:cNvPr id="306" name="直線コネクタ 305">
          <a:extLst>
            <a:ext uri="{FF2B5EF4-FFF2-40B4-BE49-F238E27FC236}">
              <a16:creationId xmlns:a16="http://schemas.microsoft.com/office/drawing/2014/main" id="{38D46B7B-934F-406C-AB0F-BC1378AAAB4C}"/>
            </a:ext>
          </a:extLst>
        </xdr:cNvPr>
        <xdr:cNvCxnSpPr/>
      </xdr:nvCxnSpPr>
      <xdr:spPr>
        <a:xfrm>
          <a:off x="2626360" y="14080490"/>
          <a:ext cx="80518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113030</xdr:rowOff>
    </xdr:from>
    <xdr:to>
      <xdr:col>10</xdr:col>
      <xdr:colOff>165100</xdr:colOff>
      <xdr:row>82</xdr:row>
      <xdr:rowOff>43180</xdr:rowOff>
    </xdr:to>
    <xdr:sp macro="" textlink="">
      <xdr:nvSpPr>
        <xdr:cNvPr id="307" name="楕円 306">
          <a:extLst>
            <a:ext uri="{FF2B5EF4-FFF2-40B4-BE49-F238E27FC236}">
              <a16:creationId xmlns:a16="http://schemas.microsoft.com/office/drawing/2014/main" id="{037C1649-4AD1-4EE6-8FE5-CAEFC31EB4A6}"/>
            </a:ext>
          </a:extLst>
        </xdr:cNvPr>
        <xdr:cNvSpPr/>
      </xdr:nvSpPr>
      <xdr:spPr>
        <a:xfrm>
          <a:off x="1774190" y="140004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163830</xdr:rowOff>
    </xdr:from>
    <xdr:to>
      <xdr:col>15</xdr:col>
      <xdr:colOff>50800</xdr:colOff>
      <xdr:row>82</xdr:row>
      <xdr:rowOff>25400</xdr:rowOff>
    </xdr:to>
    <xdr:cxnSp macro="">
      <xdr:nvCxnSpPr>
        <xdr:cNvPr id="308" name="直線コネクタ 307">
          <a:extLst>
            <a:ext uri="{FF2B5EF4-FFF2-40B4-BE49-F238E27FC236}">
              <a16:creationId xmlns:a16="http://schemas.microsoft.com/office/drawing/2014/main" id="{E06AB75F-8F9C-4412-8AE0-E2F3BB140DE1}"/>
            </a:ext>
          </a:extLst>
        </xdr:cNvPr>
        <xdr:cNvCxnSpPr/>
      </xdr:nvCxnSpPr>
      <xdr:spPr>
        <a:xfrm>
          <a:off x="1828800" y="14055090"/>
          <a:ext cx="79756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77470</xdr:rowOff>
    </xdr:from>
    <xdr:to>
      <xdr:col>6</xdr:col>
      <xdr:colOff>38100</xdr:colOff>
      <xdr:row>82</xdr:row>
      <xdr:rowOff>7620</xdr:rowOff>
    </xdr:to>
    <xdr:sp macro="" textlink="">
      <xdr:nvSpPr>
        <xdr:cNvPr id="309" name="楕円 308">
          <a:extLst>
            <a:ext uri="{FF2B5EF4-FFF2-40B4-BE49-F238E27FC236}">
              <a16:creationId xmlns:a16="http://schemas.microsoft.com/office/drawing/2014/main" id="{E6A37B7E-2A2B-4F5F-B7E9-9D7B7B906D3B}"/>
            </a:ext>
          </a:extLst>
        </xdr:cNvPr>
        <xdr:cNvSpPr/>
      </xdr:nvSpPr>
      <xdr:spPr>
        <a:xfrm>
          <a:off x="988060" y="1396492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128270</xdr:rowOff>
    </xdr:from>
    <xdr:to>
      <xdr:col>10</xdr:col>
      <xdr:colOff>114300</xdr:colOff>
      <xdr:row>81</xdr:row>
      <xdr:rowOff>163830</xdr:rowOff>
    </xdr:to>
    <xdr:cxnSp macro="">
      <xdr:nvCxnSpPr>
        <xdr:cNvPr id="310" name="直線コネクタ 309">
          <a:extLst>
            <a:ext uri="{FF2B5EF4-FFF2-40B4-BE49-F238E27FC236}">
              <a16:creationId xmlns:a16="http://schemas.microsoft.com/office/drawing/2014/main" id="{E0B1B64D-847C-41C3-981C-908459A98E54}"/>
            </a:ext>
          </a:extLst>
        </xdr:cNvPr>
        <xdr:cNvCxnSpPr/>
      </xdr:nvCxnSpPr>
      <xdr:spPr>
        <a:xfrm>
          <a:off x="1031240" y="14019530"/>
          <a:ext cx="79756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120666</xdr:rowOff>
    </xdr:from>
    <xdr:ext cx="405111" cy="259045"/>
    <xdr:sp macro="" textlink="">
      <xdr:nvSpPr>
        <xdr:cNvPr id="311" name="n_1aveValue【福祉施設】&#10;有形固定資産減価償却率">
          <a:extLst>
            <a:ext uri="{FF2B5EF4-FFF2-40B4-BE49-F238E27FC236}">
              <a16:creationId xmlns:a16="http://schemas.microsoft.com/office/drawing/2014/main" id="{DDDFED59-39A4-42F6-8C30-D0A5A1B7A9CA}"/>
            </a:ext>
          </a:extLst>
        </xdr:cNvPr>
        <xdr:cNvSpPr txBox="1"/>
      </xdr:nvSpPr>
      <xdr:spPr>
        <a:xfrm>
          <a:off x="3239144" y="14181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93997</xdr:rowOff>
    </xdr:from>
    <xdr:ext cx="405111" cy="259045"/>
    <xdr:sp macro="" textlink="">
      <xdr:nvSpPr>
        <xdr:cNvPr id="312" name="n_2aveValue【福祉施設】&#10;有形固定資産減価償却率">
          <a:extLst>
            <a:ext uri="{FF2B5EF4-FFF2-40B4-BE49-F238E27FC236}">
              <a16:creationId xmlns:a16="http://schemas.microsoft.com/office/drawing/2014/main" id="{C8CF8219-B811-4DE7-AF7F-93903D193929}"/>
            </a:ext>
          </a:extLst>
        </xdr:cNvPr>
        <xdr:cNvSpPr txBox="1"/>
      </xdr:nvSpPr>
      <xdr:spPr>
        <a:xfrm>
          <a:off x="2439044" y="14156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83838</xdr:rowOff>
    </xdr:from>
    <xdr:ext cx="405111" cy="259045"/>
    <xdr:sp macro="" textlink="">
      <xdr:nvSpPr>
        <xdr:cNvPr id="313" name="n_3aveValue【福祉施設】&#10;有形固定資産減価償却率">
          <a:extLst>
            <a:ext uri="{FF2B5EF4-FFF2-40B4-BE49-F238E27FC236}">
              <a16:creationId xmlns:a16="http://schemas.microsoft.com/office/drawing/2014/main" id="{7A13C7A6-2A0B-42C2-AEDA-A4F980E8AF7B}"/>
            </a:ext>
          </a:extLst>
        </xdr:cNvPr>
        <xdr:cNvSpPr txBox="1"/>
      </xdr:nvSpPr>
      <xdr:spPr>
        <a:xfrm>
          <a:off x="1641484" y="14144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53357</xdr:rowOff>
    </xdr:from>
    <xdr:ext cx="405111" cy="259045"/>
    <xdr:sp macro="" textlink="">
      <xdr:nvSpPr>
        <xdr:cNvPr id="314" name="n_4aveValue【福祉施設】&#10;有形固定資産減価償却率">
          <a:extLst>
            <a:ext uri="{FF2B5EF4-FFF2-40B4-BE49-F238E27FC236}">
              <a16:creationId xmlns:a16="http://schemas.microsoft.com/office/drawing/2014/main" id="{8275D810-9F85-4885-9FA9-AF2B82744280}"/>
            </a:ext>
          </a:extLst>
        </xdr:cNvPr>
        <xdr:cNvSpPr txBox="1"/>
      </xdr:nvSpPr>
      <xdr:spPr>
        <a:xfrm>
          <a:off x="855354" y="1411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127016</xdr:rowOff>
    </xdr:from>
    <xdr:ext cx="405111" cy="259045"/>
    <xdr:sp macro="" textlink="">
      <xdr:nvSpPr>
        <xdr:cNvPr id="315" name="n_1mainValue【福祉施設】&#10;有形固定資産減価償却率">
          <a:extLst>
            <a:ext uri="{FF2B5EF4-FFF2-40B4-BE49-F238E27FC236}">
              <a16:creationId xmlns:a16="http://schemas.microsoft.com/office/drawing/2014/main" id="{E6F18F7C-703E-46F7-8033-04DCA68B2C2B}"/>
            </a:ext>
          </a:extLst>
        </xdr:cNvPr>
        <xdr:cNvSpPr txBox="1"/>
      </xdr:nvSpPr>
      <xdr:spPr>
        <a:xfrm>
          <a:off x="3239144" y="13846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92727</xdr:rowOff>
    </xdr:from>
    <xdr:ext cx="405111" cy="259045"/>
    <xdr:sp macro="" textlink="">
      <xdr:nvSpPr>
        <xdr:cNvPr id="316" name="n_2mainValue【福祉施設】&#10;有形固定資産減価償却率">
          <a:extLst>
            <a:ext uri="{FF2B5EF4-FFF2-40B4-BE49-F238E27FC236}">
              <a16:creationId xmlns:a16="http://schemas.microsoft.com/office/drawing/2014/main" id="{842AAFD3-5CDE-4EFB-887E-EBC450266010}"/>
            </a:ext>
          </a:extLst>
        </xdr:cNvPr>
        <xdr:cNvSpPr txBox="1"/>
      </xdr:nvSpPr>
      <xdr:spPr>
        <a:xfrm>
          <a:off x="2439044" y="13812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59707</xdr:rowOff>
    </xdr:from>
    <xdr:ext cx="405111" cy="259045"/>
    <xdr:sp macro="" textlink="">
      <xdr:nvSpPr>
        <xdr:cNvPr id="317" name="n_3mainValue【福祉施設】&#10;有形固定資産減価償却率">
          <a:extLst>
            <a:ext uri="{FF2B5EF4-FFF2-40B4-BE49-F238E27FC236}">
              <a16:creationId xmlns:a16="http://schemas.microsoft.com/office/drawing/2014/main" id="{63247FE7-98B1-45FF-A3EE-F4625987F886}"/>
            </a:ext>
          </a:extLst>
        </xdr:cNvPr>
        <xdr:cNvSpPr txBox="1"/>
      </xdr:nvSpPr>
      <xdr:spPr>
        <a:xfrm>
          <a:off x="164148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24147</xdr:rowOff>
    </xdr:from>
    <xdr:ext cx="405111" cy="259045"/>
    <xdr:sp macro="" textlink="">
      <xdr:nvSpPr>
        <xdr:cNvPr id="318" name="n_4mainValue【福祉施設】&#10;有形固定資産減価償却率">
          <a:extLst>
            <a:ext uri="{FF2B5EF4-FFF2-40B4-BE49-F238E27FC236}">
              <a16:creationId xmlns:a16="http://schemas.microsoft.com/office/drawing/2014/main" id="{B6578F94-23F3-420C-8DDD-F6F1BCF3B495}"/>
            </a:ext>
          </a:extLst>
        </xdr:cNvPr>
        <xdr:cNvSpPr txBox="1"/>
      </xdr:nvSpPr>
      <xdr:spPr>
        <a:xfrm>
          <a:off x="855354" y="13736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FAE32787-A959-42BF-8354-2535D18CEF47}"/>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DF33DCC8-04DD-4F31-A683-F5F73B7EC874}"/>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CB79CFA2-60C7-4E16-B449-95DE8172606D}"/>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D4F8210E-867D-4124-864E-C8948DF12E58}"/>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24BDB229-8D6E-45D7-8986-8D618F1FDE96}"/>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FD1DF831-3693-4635-BF5B-0E24CAAAD344}"/>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904DE37E-3D36-4336-BBCC-0D5FCD3DBE11}"/>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ED45245-22F6-4C73-8BE8-28248BE25979}"/>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8C0DAE26-516C-4F5B-BC2C-0D60C6530EBD}"/>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5E782C21-F93A-43A1-8069-786BC839EB49}"/>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29" name="直線コネクタ 328">
          <a:extLst>
            <a:ext uri="{FF2B5EF4-FFF2-40B4-BE49-F238E27FC236}">
              <a16:creationId xmlns:a16="http://schemas.microsoft.com/office/drawing/2014/main" id="{3870CF26-2D26-4236-8C5E-58B673F11796}"/>
            </a:ext>
          </a:extLst>
        </xdr:cNvPr>
        <xdr:cNvCxnSpPr/>
      </xdr:nvCxnSpPr>
      <xdr:spPr>
        <a:xfrm>
          <a:off x="5960110" y="1466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0" name="テキスト ボックス 329">
          <a:extLst>
            <a:ext uri="{FF2B5EF4-FFF2-40B4-BE49-F238E27FC236}">
              <a16:creationId xmlns:a16="http://schemas.microsoft.com/office/drawing/2014/main" id="{BD47A6E7-08CB-4B9A-BC9C-138404D59A25}"/>
            </a:ext>
          </a:extLst>
        </xdr:cNvPr>
        <xdr:cNvSpPr txBox="1"/>
      </xdr:nvSpPr>
      <xdr:spPr>
        <a:xfrm>
          <a:off x="5527221" y="1452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1" name="直線コネクタ 330">
          <a:extLst>
            <a:ext uri="{FF2B5EF4-FFF2-40B4-BE49-F238E27FC236}">
              <a16:creationId xmlns:a16="http://schemas.microsoft.com/office/drawing/2014/main" id="{E8218182-C080-4EFC-954A-49CBDA11BC90}"/>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2" name="テキスト ボックス 331">
          <a:extLst>
            <a:ext uri="{FF2B5EF4-FFF2-40B4-BE49-F238E27FC236}">
              <a16:creationId xmlns:a16="http://schemas.microsoft.com/office/drawing/2014/main" id="{B40B8DC3-0764-47D3-A978-BBCA486D6210}"/>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3" name="直線コネクタ 332">
          <a:extLst>
            <a:ext uri="{FF2B5EF4-FFF2-40B4-BE49-F238E27FC236}">
              <a16:creationId xmlns:a16="http://schemas.microsoft.com/office/drawing/2014/main" id="{99403BBB-4D57-4A20-9FA9-B1462C06E590}"/>
            </a:ext>
          </a:extLst>
        </xdr:cNvPr>
        <xdr:cNvCxnSpPr/>
      </xdr:nvCxnSpPr>
      <xdr:spPr>
        <a:xfrm>
          <a:off x="5960110" y="1352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4" name="テキスト ボックス 333">
          <a:extLst>
            <a:ext uri="{FF2B5EF4-FFF2-40B4-BE49-F238E27FC236}">
              <a16:creationId xmlns:a16="http://schemas.microsoft.com/office/drawing/2014/main" id="{A92AB0F6-AC8E-40CA-9C3E-13C669122781}"/>
            </a:ext>
          </a:extLst>
        </xdr:cNvPr>
        <xdr:cNvSpPr txBox="1"/>
      </xdr:nvSpPr>
      <xdr:spPr>
        <a:xfrm>
          <a:off x="5527221" y="1338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5" name="直線コネクタ 334">
          <a:extLst>
            <a:ext uri="{FF2B5EF4-FFF2-40B4-BE49-F238E27FC236}">
              <a16:creationId xmlns:a16="http://schemas.microsoft.com/office/drawing/2014/main" id="{2A644EFD-FCF2-4363-BED4-144834272927}"/>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6" name="テキスト ボックス 335">
          <a:extLst>
            <a:ext uri="{FF2B5EF4-FFF2-40B4-BE49-F238E27FC236}">
              <a16:creationId xmlns:a16="http://schemas.microsoft.com/office/drawing/2014/main" id="{915B0A4B-B049-41DC-8606-A41A2B79B9B7}"/>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7" name="【福祉施設】&#10;一人当たり面積グラフ枠">
          <a:extLst>
            <a:ext uri="{FF2B5EF4-FFF2-40B4-BE49-F238E27FC236}">
              <a16:creationId xmlns:a16="http://schemas.microsoft.com/office/drawing/2014/main" id="{17FC5ACF-49FB-48E4-97FA-9D0B16893C9A}"/>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152400</xdr:rowOff>
    </xdr:from>
    <xdr:to>
      <xdr:col>54</xdr:col>
      <xdr:colOff>189865</xdr:colOff>
      <xdr:row>85</xdr:row>
      <xdr:rowOff>78105</xdr:rowOff>
    </xdr:to>
    <xdr:cxnSp macro="">
      <xdr:nvCxnSpPr>
        <xdr:cNvPr id="338" name="直線コネクタ 337">
          <a:extLst>
            <a:ext uri="{FF2B5EF4-FFF2-40B4-BE49-F238E27FC236}">
              <a16:creationId xmlns:a16="http://schemas.microsoft.com/office/drawing/2014/main" id="{FB6C454F-66FA-4B9D-9C27-CF98FC996093}"/>
            </a:ext>
          </a:extLst>
        </xdr:cNvPr>
        <xdr:cNvCxnSpPr/>
      </xdr:nvCxnSpPr>
      <xdr:spPr>
        <a:xfrm flipV="1">
          <a:off x="9429115" y="1335405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39" name="【福祉施設】&#10;一人当たり面積最小値テキスト">
          <a:extLst>
            <a:ext uri="{FF2B5EF4-FFF2-40B4-BE49-F238E27FC236}">
              <a16:creationId xmlns:a16="http://schemas.microsoft.com/office/drawing/2014/main" id="{74479BCF-765F-4BF4-88D0-50AC75159F92}"/>
            </a:ext>
          </a:extLst>
        </xdr:cNvPr>
        <xdr:cNvSpPr txBox="1"/>
      </xdr:nvSpPr>
      <xdr:spPr>
        <a:xfrm>
          <a:off x="9467850" y="1465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0" name="直線コネクタ 339">
          <a:extLst>
            <a:ext uri="{FF2B5EF4-FFF2-40B4-BE49-F238E27FC236}">
              <a16:creationId xmlns:a16="http://schemas.microsoft.com/office/drawing/2014/main" id="{F6573505-5F5F-47A1-B993-644755E28F3C}"/>
            </a:ext>
          </a:extLst>
        </xdr:cNvPr>
        <xdr:cNvCxnSpPr/>
      </xdr:nvCxnSpPr>
      <xdr:spPr>
        <a:xfrm>
          <a:off x="9356090" y="146513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99077</xdr:rowOff>
    </xdr:from>
    <xdr:ext cx="469744" cy="259045"/>
    <xdr:sp macro="" textlink="">
      <xdr:nvSpPr>
        <xdr:cNvPr id="341" name="【福祉施設】&#10;一人当たり面積最大値テキスト">
          <a:extLst>
            <a:ext uri="{FF2B5EF4-FFF2-40B4-BE49-F238E27FC236}">
              <a16:creationId xmlns:a16="http://schemas.microsoft.com/office/drawing/2014/main" id="{E926FB2F-7169-4916-9045-E264D6ACD8C2}"/>
            </a:ext>
          </a:extLst>
        </xdr:cNvPr>
        <xdr:cNvSpPr txBox="1"/>
      </xdr:nvSpPr>
      <xdr:spPr>
        <a:xfrm>
          <a:off x="9467850" y="1312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152400</xdr:rowOff>
    </xdr:from>
    <xdr:to>
      <xdr:col>55</xdr:col>
      <xdr:colOff>88900</xdr:colOff>
      <xdr:row>77</xdr:row>
      <xdr:rowOff>152400</xdr:rowOff>
    </xdr:to>
    <xdr:cxnSp macro="">
      <xdr:nvCxnSpPr>
        <xdr:cNvPr id="342" name="直線コネクタ 341">
          <a:extLst>
            <a:ext uri="{FF2B5EF4-FFF2-40B4-BE49-F238E27FC236}">
              <a16:creationId xmlns:a16="http://schemas.microsoft.com/office/drawing/2014/main" id="{BF41A798-3C0D-4806-ABBE-B60752C507A8}"/>
            </a:ext>
          </a:extLst>
        </xdr:cNvPr>
        <xdr:cNvCxnSpPr/>
      </xdr:nvCxnSpPr>
      <xdr:spPr>
        <a:xfrm>
          <a:off x="9356090" y="133540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160038</xdr:rowOff>
    </xdr:from>
    <xdr:ext cx="469744" cy="259045"/>
    <xdr:sp macro="" textlink="">
      <xdr:nvSpPr>
        <xdr:cNvPr id="343" name="【福祉施設】&#10;一人当たり面積平均値テキスト">
          <a:extLst>
            <a:ext uri="{FF2B5EF4-FFF2-40B4-BE49-F238E27FC236}">
              <a16:creationId xmlns:a16="http://schemas.microsoft.com/office/drawing/2014/main" id="{D587099C-CCC2-4C39-A651-6DA25B6F5B5B}"/>
            </a:ext>
          </a:extLst>
        </xdr:cNvPr>
        <xdr:cNvSpPr txBox="1"/>
      </xdr:nvSpPr>
      <xdr:spPr>
        <a:xfrm>
          <a:off x="9467850" y="142208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10161</xdr:rowOff>
    </xdr:from>
    <xdr:to>
      <xdr:col>55</xdr:col>
      <xdr:colOff>50800</xdr:colOff>
      <xdr:row>83</xdr:row>
      <xdr:rowOff>111761</xdr:rowOff>
    </xdr:to>
    <xdr:sp macro="" textlink="">
      <xdr:nvSpPr>
        <xdr:cNvPr id="344" name="フローチャート: 判断 343">
          <a:extLst>
            <a:ext uri="{FF2B5EF4-FFF2-40B4-BE49-F238E27FC236}">
              <a16:creationId xmlns:a16="http://schemas.microsoft.com/office/drawing/2014/main" id="{25BCFD8F-6512-400B-AD80-39F7DE442E66}"/>
            </a:ext>
          </a:extLst>
        </xdr:cNvPr>
        <xdr:cNvSpPr/>
      </xdr:nvSpPr>
      <xdr:spPr>
        <a:xfrm>
          <a:off x="9394190" y="14242416"/>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5" name="フローチャート: 判断 344">
          <a:extLst>
            <a:ext uri="{FF2B5EF4-FFF2-40B4-BE49-F238E27FC236}">
              <a16:creationId xmlns:a16="http://schemas.microsoft.com/office/drawing/2014/main" id="{A9A4BA08-86FE-4D92-B702-F994EB10F2EB}"/>
            </a:ext>
          </a:extLst>
        </xdr:cNvPr>
        <xdr:cNvSpPr/>
      </xdr:nvSpPr>
      <xdr:spPr>
        <a:xfrm>
          <a:off x="8632190" y="142500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4445</xdr:rowOff>
    </xdr:from>
    <xdr:to>
      <xdr:col>46</xdr:col>
      <xdr:colOff>38100</xdr:colOff>
      <xdr:row>83</xdr:row>
      <xdr:rowOff>106045</xdr:rowOff>
    </xdr:to>
    <xdr:sp macro="" textlink="">
      <xdr:nvSpPr>
        <xdr:cNvPr id="346" name="フローチャート: 判断 345">
          <a:extLst>
            <a:ext uri="{FF2B5EF4-FFF2-40B4-BE49-F238E27FC236}">
              <a16:creationId xmlns:a16="http://schemas.microsoft.com/office/drawing/2014/main" id="{5E5448EC-0E14-4F7D-A5EA-6815A9019C9B}"/>
            </a:ext>
          </a:extLst>
        </xdr:cNvPr>
        <xdr:cNvSpPr/>
      </xdr:nvSpPr>
      <xdr:spPr>
        <a:xfrm>
          <a:off x="7846060" y="142367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44450</xdr:rowOff>
    </xdr:from>
    <xdr:to>
      <xdr:col>41</xdr:col>
      <xdr:colOff>101600</xdr:colOff>
      <xdr:row>83</xdr:row>
      <xdr:rowOff>146050</xdr:rowOff>
    </xdr:to>
    <xdr:sp macro="" textlink="">
      <xdr:nvSpPr>
        <xdr:cNvPr id="347" name="フローチャート: 判断 346">
          <a:extLst>
            <a:ext uri="{FF2B5EF4-FFF2-40B4-BE49-F238E27FC236}">
              <a16:creationId xmlns:a16="http://schemas.microsoft.com/office/drawing/2014/main" id="{DE9D2F61-52B9-4B45-BD36-226D591A3A28}"/>
            </a:ext>
          </a:extLst>
        </xdr:cNvPr>
        <xdr:cNvSpPr/>
      </xdr:nvSpPr>
      <xdr:spPr>
        <a:xfrm>
          <a:off x="7029450" y="1427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55880</xdr:rowOff>
    </xdr:from>
    <xdr:to>
      <xdr:col>36</xdr:col>
      <xdr:colOff>165100</xdr:colOff>
      <xdr:row>83</xdr:row>
      <xdr:rowOff>157480</xdr:rowOff>
    </xdr:to>
    <xdr:sp macro="" textlink="">
      <xdr:nvSpPr>
        <xdr:cNvPr id="348" name="フローチャート: 判断 347">
          <a:extLst>
            <a:ext uri="{FF2B5EF4-FFF2-40B4-BE49-F238E27FC236}">
              <a16:creationId xmlns:a16="http://schemas.microsoft.com/office/drawing/2014/main" id="{766BF33C-6C85-4231-8B1E-DE9F797A0E11}"/>
            </a:ext>
          </a:extLst>
        </xdr:cNvPr>
        <xdr:cNvSpPr/>
      </xdr:nvSpPr>
      <xdr:spPr>
        <a:xfrm>
          <a:off x="6231890" y="142900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93B818E-2E1F-43F3-88A2-97817B28E17E}"/>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2C522E6C-B3EB-4F59-82B8-BABA3F55DCFA}"/>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F8C35C90-E9B2-4AE4-84EA-4CB69BAE931E}"/>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A6C74C82-3A34-49B3-9914-6A2AB8EA7B1C}"/>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E57ED64-B903-4425-82C9-2AEC9BD76937}"/>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135889</xdr:rowOff>
    </xdr:from>
    <xdr:to>
      <xdr:col>55</xdr:col>
      <xdr:colOff>50800</xdr:colOff>
      <xdr:row>83</xdr:row>
      <xdr:rowOff>66039</xdr:rowOff>
    </xdr:to>
    <xdr:sp macro="" textlink="">
      <xdr:nvSpPr>
        <xdr:cNvPr id="354" name="楕円 353">
          <a:extLst>
            <a:ext uri="{FF2B5EF4-FFF2-40B4-BE49-F238E27FC236}">
              <a16:creationId xmlns:a16="http://schemas.microsoft.com/office/drawing/2014/main" id="{9C6B5F2F-1047-46EF-8E42-4BB54EEDAF03}"/>
            </a:ext>
          </a:extLst>
        </xdr:cNvPr>
        <xdr:cNvSpPr/>
      </xdr:nvSpPr>
      <xdr:spPr>
        <a:xfrm>
          <a:off x="9394190" y="1419097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158766</xdr:rowOff>
    </xdr:from>
    <xdr:ext cx="469744" cy="259045"/>
    <xdr:sp macro="" textlink="">
      <xdr:nvSpPr>
        <xdr:cNvPr id="355" name="【福祉施設】&#10;一人当たり面積該当値テキスト">
          <a:extLst>
            <a:ext uri="{FF2B5EF4-FFF2-40B4-BE49-F238E27FC236}">
              <a16:creationId xmlns:a16="http://schemas.microsoft.com/office/drawing/2014/main" id="{217589E2-3E9B-46D9-A19D-86E32F07AA85}"/>
            </a:ext>
          </a:extLst>
        </xdr:cNvPr>
        <xdr:cNvSpPr txBox="1"/>
      </xdr:nvSpPr>
      <xdr:spPr>
        <a:xfrm>
          <a:off x="9467850" y="1404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141605</xdr:rowOff>
    </xdr:from>
    <xdr:to>
      <xdr:col>50</xdr:col>
      <xdr:colOff>165100</xdr:colOff>
      <xdr:row>83</xdr:row>
      <xdr:rowOff>71755</xdr:rowOff>
    </xdr:to>
    <xdr:sp macro="" textlink="">
      <xdr:nvSpPr>
        <xdr:cNvPr id="356" name="楕円 355">
          <a:extLst>
            <a:ext uri="{FF2B5EF4-FFF2-40B4-BE49-F238E27FC236}">
              <a16:creationId xmlns:a16="http://schemas.microsoft.com/office/drawing/2014/main" id="{353BC163-00DE-4819-BD5E-B35B6ADF0BB5}"/>
            </a:ext>
          </a:extLst>
        </xdr:cNvPr>
        <xdr:cNvSpPr/>
      </xdr:nvSpPr>
      <xdr:spPr>
        <a:xfrm>
          <a:off x="8632190" y="141986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15239</xdr:rowOff>
    </xdr:from>
    <xdr:to>
      <xdr:col>55</xdr:col>
      <xdr:colOff>0</xdr:colOff>
      <xdr:row>83</xdr:row>
      <xdr:rowOff>20955</xdr:rowOff>
    </xdr:to>
    <xdr:cxnSp macro="">
      <xdr:nvCxnSpPr>
        <xdr:cNvPr id="357" name="直線コネクタ 356">
          <a:extLst>
            <a:ext uri="{FF2B5EF4-FFF2-40B4-BE49-F238E27FC236}">
              <a16:creationId xmlns:a16="http://schemas.microsoft.com/office/drawing/2014/main" id="{4F473046-7FAD-4D99-83E8-B8E6A60DA82D}"/>
            </a:ext>
          </a:extLst>
        </xdr:cNvPr>
        <xdr:cNvCxnSpPr/>
      </xdr:nvCxnSpPr>
      <xdr:spPr>
        <a:xfrm flipV="1">
          <a:off x="8686800" y="1424939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135889</xdr:rowOff>
    </xdr:from>
    <xdr:to>
      <xdr:col>46</xdr:col>
      <xdr:colOff>38100</xdr:colOff>
      <xdr:row>83</xdr:row>
      <xdr:rowOff>66039</xdr:rowOff>
    </xdr:to>
    <xdr:sp macro="" textlink="">
      <xdr:nvSpPr>
        <xdr:cNvPr id="358" name="楕円 357">
          <a:extLst>
            <a:ext uri="{FF2B5EF4-FFF2-40B4-BE49-F238E27FC236}">
              <a16:creationId xmlns:a16="http://schemas.microsoft.com/office/drawing/2014/main" id="{CB5B41DD-A037-444D-99F7-6D383A3F3B8C}"/>
            </a:ext>
          </a:extLst>
        </xdr:cNvPr>
        <xdr:cNvSpPr/>
      </xdr:nvSpPr>
      <xdr:spPr>
        <a:xfrm>
          <a:off x="7846060" y="1419097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15239</xdr:rowOff>
    </xdr:from>
    <xdr:to>
      <xdr:col>50</xdr:col>
      <xdr:colOff>114300</xdr:colOff>
      <xdr:row>83</xdr:row>
      <xdr:rowOff>20955</xdr:rowOff>
    </xdr:to>
    <xdr:cxnSp macro="">
      <xdr:nvCxnSpPr>
        <xdr:cNvPr id="359" name="直線コネクタ 358">
          <a:extLst>
            <a:ext uri="{FF2B5EF4-FFF2-40B4-BE49-F238E27FC236}">
              <a16:creationId xmlns:a16="http://schemas.microsoft.com/office/drawing/2014/main" id="{1A3A65FB-043C-49D0-BB45-3C76E5B96309}"/>
            </a:ext>
          </a:extLst>
        </xdr:cNvPr>
        <xdr:cNvCxnSpPr/>
      </xdr:nvCxnSpPr>
      <xdr:spPr>
        <a:xfrm>
          <a:off x="7889240" y="1424939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141605</xdr:rowOff>
    </xdr:from>
    <xdr:to>
      <xdr:col>41</xdr:col>
      <xdr:colOff>101600</xdr:colOff>
      <xdr:row>83</xdr:row>
      <xdr:rowOff>71755</xdr:rowOff>
    </xdr:to>
    <xdr:sp macro="" textlink="">
      <xdr:nvSpPr>
        <xdr:cNvPr id="360" name="楕円 359">
          <a:extLst>
            <a:ext uri="{FF2B5EF4-FFF2-40B4-BE49-F238E27FC236}">
              <a16:creationId xmlns:a16="http://schemas.microsoft.com/office/drawing/2014/main" id="{E3D3EC50-6FEE-4392-AD79-C511F09292C4}"/>
            </a:ext>
          </a:extLst>
        </xdr:cNvPr>
        <xdr:cNvSpPr/>
      </xdr:nvSpPr>
      <xdr:spPr>
        <a:xfrm>
          <a:off x="7029450" y="141986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15239</xdr:rowOff>
    </xdr:from>
    <xdr:to>
      <xdr:col>45</xdr:col>
      <xdr:colOff>177800</xdr:colOff>
      <xdr:row>83</xdr:row>
      <xdr:rowOff>20955</xdr:rowOff>
    </xdr:to>
    <xdr:cxnSp macro="">
      <xdr:nvCxnSpPr>
        <xdr:cNvPr id="361" name="直線コネクタ 360">
          <a:extLst>
            <a:ext uri="{FF2B5EF4-FFF2-40B4-BE49-F238E27FC236}">
              <a16:creationId xmlns:a16="http://schemas.microsoft.com/office/drawing/2014/main" id="{F8F13B47-9AA5-446E-A0E3-5037118AE995}"/>
            </a:ext>
          </a:extLst>
        </xdr:cNvPr>
        <xdr:cNvCxnSpPr/>
      </xdr:nvCxnSpPr>
      <xdr:spPr>
        <a:xfrm flipV="1">
          <a:off x="7084060" y="1424939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141605</xdr:rowOff>
    </xdr:from>
    <xdr:to>
      <xdr:col>36</xdr:col>
      <xdr:colOff>165100</xdr:colOff>
      <xdr:row>83</xdr:row>
      <xdr:rowOff>71755</xdr:rowOff>
    </xdr:to>
    <xdr:sp macro="" textlink="">
      <xdr:nvSpPr>
        <xdr:cNvPr id="362" name="楕円 361">
          <a:extLst>
            <a:ext uri="{FF2B5EF4-FFF2-40B4-BE49-F238E27FC236}">
              <a16:creationId xmlns:a16="http://schemas.microsoft.com/office/drawing/2014/main" id="{F2D4358B-E46D-4D1E-93EA-14D1FB9467F1}"/>
            </a:ext>
          </a:extLst>
        </xdr:cNvPr>
        <xdr:cNvSpPr/>
      </xdr:nvSpPr>
      <xdr:spPr>
        <a:xfrm>
          <a:off x="6231890" y="141986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20955</xdr:rowOff>
    </xdr:from>
    <xdr:to>
      <xdr:col>41</xdr:col>
      <xdr:colOff>50800</xdr:colOff>
      <xdr:row>83</xdr:row>
      <xdr:rowOff>20955</xdr:rowOff>
    </xdr:to>
    <xdr:cxnSp macro="">
      <xdr:nvCxnSpPr>
        <xdr:cNvPr id="363" name="直線コネクタ 362">
          <a:extLst>
            <a:ext uri="{FF2B5EF4-FFF2-40B4-BE49-F238E27FC236}">
              <a16:creationId xmlns:a16="http://schemas.microsoft.com/office/drawing/2014/main" id="{63FF3B42-1920-45B5-AD0E-55E687E2A4B4}"/>
            </a:ext>
          </a:extLst>
        </xdr:cNvPr>
        <xdr:cNvCxnSpPr/>
      </xdr:nvCxnSpPr>
      <xdr:spPr>
        <a:xfrm>
          <a:off x="6286500" y="1424749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108602</xdr:rowOff>
    </xdr:from>
    <xdr:ext cx="469744" cy="259045"/>
    <xdr:sp macro="" textlink="">
      <xdr:nvSpPr>
        <xdr:cNvPr id="364" name="n_1aveValue【福祉施設】&#10;一人当たり面積">
          <a:extLst>
            <a:ext uri="{FF2B5EF4-FFF2-40B4-BE49-F238E27FC236}">
              <a16:creationId xmlns:a16="http://schemas.microsoft.com/office/drawing/2014/main" id="{DF7D462B-16FD-4C5C-9B61-ABA32B197D57}"/>
            </a:ext>
          </a:extLst>
        </xdr:cNvPr>
        <xdr:cNvSpPr txBox="1"/>
      </xdr:nvSpPr>
      <xdr:spPr>
        <a:xfrm>
          <a:off x="8454467"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97172</xdr:rowOff>
    </xdr:from>
    <xdr:ext cx="469744" cy="259045"/>
    <xdr:sp macro="" textlink="">
      <xdr:nvSpPr>
        <xdr:cNvPr id="365" name="n_2aveValue【福祉施設】&#10;一人当たり面積">
          <a:extLst>
            <a:ext uri="{FF2B5EF4-FFF2-40B4-BE49-F238E27FC236}">
              <a16:creationId xmlns:a16="http://schemas.microsoft.com/office/drawing/2014/main" id="{F423341A-8D40-468D-8567-F4457466E335}"/>
            </a:ext>
          </a:extLst>
        </xdr:cNvPr>
        <xdr:cNvSpPr txBox="1"/>
      </xdr:nvSpPr>
      <xdr:spPr>
        <a:xfrm>
          <a:off x="7673417" y="1432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137177</xdr:rowOff>
    </xdr:from>
    <xdr:ext cx="469744" cy="259045"/>
    <xdr:sp macro="" textlink="">
      <xdr:nvSpPr>
        <xdr:cNvPr id="366" name="n_3aveValue【福祉施設】&#10;一人当たり面積">
          <a:extLst>
            <a:ext uri="{FF2B5EF4-FFF2-40B4-BE49-F238E27FC236}">
              <a16:creationId xmlns:a16="http://schemas.microsoft.com/office/drawing/2014/main" id="{78407168-7A7B-4FB3-9BCE-43CDAC119470}"/>
            </a:ext>
          </a:extLst>
        </xdr:cNvPr>
        <xdr:cNvSpPr txBox="1"/>
      </xdr:nvSpPr>
      <xdr:spPr>
        <a:xfrm>
          <a:off x="6866332" y="143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148607</xdr:rowOff>
    </xdr:from>
    <xdr:ext cx="469744" cy="259045"/>
    <xdr:sp macro="" textlink="">
      <xdr:nvSpPr>
        <xdr:cNvPr id="367" name="n_4aveValue【福祉施設】&#10;一人当たり面積">
          <a:extLst>
            <a:ext uri="{FF2B5EF4-FFF2-40B4-BE49-F238E27FC236}">
              <a16:creationId xmlns:a16="http://schemas.microsoft.com/office/drawing/2014/main" id="{A67B73FE-75BD-4733-8E02-69B5820962BF}"/>
            </a:ext>
          </a:extLst>
        </xdr:cNvPr>
        <xdr:cNvSpPr txBox="1"/>
      </xdr:nvSpPr>
      <xdr:spPr>
        <a:xfrm>
          <a:off x="6068772" y="1437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88282</xdr:rowOff>
    </xdr:from>
    <xdr:ext cx="469744" cy="259045"/>
    <xdr:sp macro="" textlink="">
      <xdr:nvSpPr>
        <xdr:cNvPr id="368" name="n_1mainValue【福祉施設】&#10;一人当たり面積">
          <a:extLst>
            <a:ext uri="{FF2B5EF4-FFF2-40B4-BE49-F238E27FC236}">
              <a16:creationId xmlns:a16="http://schemas.microsoft.com/office/drawing/2014/main" id="{CD8518FB-A4CF-4BE1-B93C-C817B54C7F3A}"/>
            </a:ext>
          </a:extLst>
        </xdr:cNvPr>
        <xdr:cNvSpPr txBox="1"/>
      </xdr:nvSpPr>
      <xdr:spPr>
        <a:xfrm>
          <a:off x="8454467" y="1397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82566</xdr:rowOff>
    </xdr:from>
    <xdr:ext cx="469744" cy="259045"/>
    <xdr:sp macro="" textlink="">
      <xdr:nvSpPr>
        <xdr:cNvPr id="369" name="n_2mainValue【福祉施設】&#10;一人当たり面積">
          <a:extLst>
            <a:ext uri="{FF2B5EF4-FFF2-40B4-BE49-F238E27FC236}">
              <a16:creationId xmlns:a16="http://schemas.microsoft.com/office/drawing/2014/main" id="{2DA31CE7-925D-41E2-84A9-F0AD358381C9}"/>
            </a:ext>
          </a:extLst>
        </xdr:cNvPr>
        <xdr:cNvSpPr txBox="1"/>
      </xdr:nvSpPr>
      <xdr:spPr>
        <a:xfrm>
          <a:off x="7673417" y="13971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88282</xdr:rowOff>
    </xdr:from>
    <xdr:ext cx="469744" cy="259045"/>
    <xdr:sp macro="" textlink="">
      <xdr:nvSpPr>
        <xdr:cNvPr id="370" name="n_3mainValue【福祉施設】&#10;一人当たり面積">
          <a:extLst>
            <a:ext uri="{FF2B5EF4-FFF2-40B4-BE49-F238E27FC236}">
              <a16:creationId xmlns:a16="http://schemas.microsoft.com/office/drawing/2014/main" id="{58B518D0-B6C6-40C8-B641-EF8C6869D57A}"/>
            </a:ext>
          </a:extLst>
        </xdr:cNvPr>
        <xdr:cNvSpPr txBox="1"/>
      </xdr:nvSpPr>
      <xdr:spPr>
        <a:xfrm>
          <a:off x="6866332" y="1397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88282</xdr:rowOff>
    </xdr:from>
    <xdr:ext cx="469744" cy="259045"/>
    <xdr:sp macro="" textlink="">
      <xdr:nvSpPr>
        <xdr:cNvPr id="371" name="n_4mainValue【福祉施設】&#10;一人当たり面積">
          <a:extLst>
            <a:ext uri="{FF2B5EF4-FFF2-40B4-BE49-F238E27FC236}">
              <a16:creationId xmlns:a16="http://schemas.microsoft.com/office/drawing/2014/main" id="{A4FAC9CE-9A6F-4C5F-B06A-7876945B8E08}"/>
            </a:ext>
          </a:extLst>
        </xdr:cNvPr>
        <xdr:cNvSpPr txBox="1"/>
      </xdr:nvSpPr>
      <xdr:spPr>
        <a:xfrm>
          <a:off x="6068772" y="1397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2" name="正方形/長方形 371">
          <a:extLst>
            <a:ext uri="{FF2B5EF4-FFF2-40B4-BE49-F238E27FC236}">
              <a16:creationId xmlns:a16="http://schemas.microsoft.com/office/drawing/2014/main" id="{6A76E4A7-6A90-4B1D-BE6B-372E74D9A9A7}"/>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3" name="正方形/長方形 372">
          <a:extLst>
            <a:ext uri="{FF2B5EF4-FFF2-40B4-BE49-F238E27FC236}">
              <a16:creationId xmlns:a16="http://schemas.microsoft.com/office/drawing/2014/main" id="{2EEEB3BC-E721-4C82-84E1-C9064CFA7634}"/>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4" name="正方形/長方形 373">
          <a:extLst>
            <a:ext uri="{FF2B5EF4-FFF2-40B4-BE49-F238E27FC236}">
              <a16:creationId xmlns:a16="http://schemas.microsoft.com/office/drawing/2014/main" id="{258D9ECA-8748-4097-8D9C-2D3BF765995D}"/>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5" name="正方形/長方形 374">
          <a:extLst>
            <a:ext uri="{FF2B5EF4-FFF2-40B4-BE49-F238E27FC236}">
              <a16:creationId xmlns:a16="http://schemas.microsoft.com/office/drawing/2014/main" id="{C7CC4381-293D-42FB-A9B3-63178E8B56D8}"/>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6" name="正方形/長方形 375">
          <a:extLst>
            <a:ext uri="{FF2B5EF4-FFF2-40B4-BE49-F238E27FC236}">
              <a16:creationId xmlns:a16="http://schemas.microsoft.com/office/drawing/2014/main" id="{0DB7218A-C0A0-4DFA-A28C-E7605811A517}"/>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7" name="正方形/長方形 376">
          <a:extLst>
            <a:ext uri="{FF2B5EF4-FFF2-40B4-BE49-F238E27FC236}">
              <a16:creationId xmlns:a16="http://schemas.microsoft.com/office/drawing/2014/main" id="{BD847448-1869-49EF-9DBB-B39555AA38AB}"/>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8" name="正方形/長方形 377">
          <a:extLst>
            <a:ext uri="{FF2B5EF4-FFF2-40B4-BE49-F238E27FC236}">
              <a16:creationId xmlns:a16="http://schemas.microsoft.com/office/drawing/2014/main" id="{9E1AE782-42B2-4C98-AC80-AD98BE93ECCA}"/>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9" name="正方形/長方形 378">
          <a:extLst>
            <a:ext uri="{FF2B5EF4-FFF2-40B4-BE49-F238E27FC236}">
              <a16:creationId xmlns:a16="http://schemas.microsoft.com/office/drawing/2014/main" id="{915D8085-0BBE-4134-8E32-022AF530BEC5}"/>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0" name="テキスト ボックス 379">
          <a:extLst>
            <a:ext uri="{FF2B5EF4-FFF2-40B4-BE49-F238E27FC236}">
              <a16:creationId xmlns:a16="http://schemas.microsoft.com/office/drawing/2014/main" id="{986D0CB3-8B35-4E2F-81E6-4DB00791D9F8}"/>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1" name="直線コネクタ 380">
          <a:extLst>
            <a:ext uri="{FF2B5EF4-FFF2-40B4-BE49-F238E27FC236}">
              <a16:creationId xmlns:a16="http://schemas.microsoft.com/office/drawing/2014/main" id="{C9030463-AF62-4874-BF91-859D88EF8A57}"/>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2" name="テキスト ボックス 381">
          <a:extLst>
            <a:ext uri="{FF2B5EF4-FFF2-40B4-BE49-F238E27FC236}">
              <a16:creationId xmlns:a16="http://schemas.microsoft.com/office/drawing/2014/main" id="{5757AAFD-C199-44BA-B336-0D0EB601C92B}"/>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3" name="直線コネクタ 382">
          <a:extLst>
            <a:ext uri="{FF2B5EF4-FFF2-40B4-BE49-F238E27FC236}">
              <a16:creationId xmlns:a16="http://schemas.microsoft.com/office/drawing/2014/main" id="{E4E7E5C8-F243-44D2-9F25-DC8FE94C0A92}"/>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4" name="テキスト ボックス 383">
          <a:extLst>
            <a:ext uri="{FF2B5EF4-FFF2-40B4-BE49-F238E27FC236}">
              <a16:creationId xmlns:a16="http://schemas.microsoft.com/office/drawing/2014/main" id="{4F047013-EE18-4C87-9D04-922C928F9003}"/>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5" name="直線コネクタ 384">
          <a:extLst>
            <a:ext uri="{FF2B5EF4-FFF2-40B4-BE49-F238E27FC236}">
              <a16:creationId xmlns:a16="http://schemas.microsoft.com/office/drawing/2014/main" id="{D967792E-57A8-4B64-96E7-D8B3D908FE02}"/>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6" name="テキスト ボックス 385">
          <a:extLst>
            <a:ext uri="{FF2B5EF4-FFF2-40B4-BE49-F238E27FC236}">
              <a16:creationId xmlns:a16="http://schemas.microsoft.com/office/drawing/2014/main" id="{CC85AA50-5DDC-44E5-BE46-7ABD514CF3AB}"/>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7" name="直線コネクタ 386">
          <a:extLst>
            <a:ext uri="{FF2B5EF4-FFF2-40B4-BE49-F238E27FC236}">
              <a16:creationId xmlns:a16="http://schemas.microsoft.com/office/drawing/2014/main" id="{A0A0BE85-55B1-4CAF-9E41-50DF70C4BDE0}"/>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8" name="テキスト ボックス 387">
          <a:extLst>
            <a:ext uri="{FF2B5EF4-FFF2-40B4-BE49-F238E27FC236}">
              <a16:creationId xmlns:a16="http://schemas.microsoft.com/office/drawing/2014/main" id="{7ECDFBFD-E771-4664-B646-FDF48CB83D37}"/>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89" name="直線コネクタ 388">
          <a:extLst>
            <a:ext uri="{FF2B5EF4-FFF2-40B4-BE49-F238E27FC236}">
              <a16:creationId xmlns:a16="http://schemas.microsoft.com/office/drawing/2014/main" id="{71B6803C-8666-49CD-A89B-BEE55B80B8D8}"/>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0" name="テキスト ボックス 389">
          <a:extLst>
            <a:ext uri="{FF2B5EF4-FFF2-40B4-BE49-F238E27FC236}">
              <a16:creationId xmlns:a16="http://schemas.microsoft.com/office/drawing/2014/main" id="{8CEF71CC-97C6-4441-B692-C9FEA87DB36D}"/>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1" name="直線コネクタ 390">
          <a:extLst>
            <a:ext uri="{FF2B5EF4-FFF2-40B4-BE49-F238E27FC236}">
              <a16:creationId xmlns:a16="http://schemas.microsoft.com/office/drawing/2014/main" id="{6AD10835-F717-4D28-B7C4-5E41C709043D}"/>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2" name="テキスト ボックス 391">
          <a:extLst>
            <a:ext uri="{FF2B5EF4-FFF2-40B4-BE49-F238E27FC236}">
              <a16:creationId xmlns:a16="http://schemas.microsoft.com/office/drawing/2014/main" id="{1EDB1F1B-7CAA-4CE4-854C-178658E6D3CE}"/>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3" name="直線コネクタ 392">
          <a:extLst>
            <a:ext uri="{FF2B5EF4-FFF2-40B4-BE49-F238E27FC236}">
              <a16:creationId xmlns:a16="http://schemas.microsoft.com/office/drawing/2014/main" id="{F7D90FCA-8D5F-4BD8-B23D-593ED754974B}"/>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4" name="テキスト ボックス 393">
          <a:extLst>
            <a:ext uri="{FF2B5EF4-FFF2-40B4-BE49-F238E27FC236}">
              <a16:creationId xmlns:a16="http://schemas.microsoft.com/office/drawing/2014/main" id="{C1ED24CE-34C2-4512-8FF9-3C467FB7AE3C}"/>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EC288636-3FB7-4B27-B452-A3CFF2DE7161}"/>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E830D4A3-AC0B-4C9A-B258-BE1B9FBEF0A9}"/>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2721</xdr:rowOff>
    </xdr:from>
    <xdr:to>
      <xdr:col>24</xdr:col>
      <xdr:colOff>62865</xdr:colOff>
      <xdr:row>109</xdr:row>
      <xdr:rowOff>35379</xdr:rowOff>
    </xdr:to>
    <xdr:cxnSp macro="">
      <xdr:nvCxnSpPr>
        <xdr:cNvPr id="397" name="直線コネクタ 396">
          <a:extLst>
            <a:ext uri="{FF2B5EF4-FFF2-40B4-BE49-F238E27FC236}">
              <a16:creationId xmlns:a16="http://schemas.microsoft.com/office/drawing/2014/main" id="{591B53E5-C232-488E-963C-7966EEC50ECF}"/>
            </a:ext>
          </a:extLst>
        </xdr:cNvPr>
        <xdr:cNvCxnSpPr/>
      </xdr:nvCxnSpPr>
      <xdr:spPr>
        <a:xfrm flipV="1">
          <a:off x="4173855" y="17147721"/>
          <a:ext cx="0" cy="1575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98" name="【市民会館】&#10;有形固定資産減価償却率最小値テキスト">
          <a:extLst>
            <a:ext uri="{FF2B5EF4-FFF2-40B4-BE49-F238E27FC236}">
              <a16:creationId xmlns:a16="http://schemas.microsoft.com/office/drawing/2014/main" id="{EEE7C63B-4868-4AEC-BA99-2FDDA63A577E}"/>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99" name="直線コネクタ 398">
          <a:extLst>
            <a:ext uri="{FF2B5EF4-FFF2-40B4-BE49-F238E27FC236}">
              <a16:creationId xmlns:a16="http://schemas.microsoft.com/office/drawing/2014/main" id="{4ECF789A-2A84-4AA6-9652-0FE364560B40}"/>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120848</xdr:rowOff>
    </xdr:from>
    <xdr:ext cx="340478" cy="259045"/>
    <xdr:sp macro="" textlink="">
      <xdr:nvSpPr>
        <xdr:cNvPr id="400" name="【市民会館】&#10;有形固定資産減価償却率最大値テキスト">
          <a:extLst>
            <a:ext uri="{FF2B5EF4-FFF2-40B4-BE49-F238E27FC236}">
              <a16:creationId xmlns:a16="http://schemas.microsoft.com/office/drawing/2014/main" id="{8A6D6F75-5426-4FC9-A6BE-3D1D779BCF6D}"/>
            </a:ext>
          </a:extLst>
        </xdr:cNvPr>
        <xdr:cNvSpPr txBox="1"/>
      </xdr:nvSpPr>
      <xdr:spPr>
        <a:xfrm>
          <a:off x="4212590" y="169248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2721</xdr:rowOff>
    </xdr:from>
    <xdr:to>
      <xdr:col>24</xdr:col>
      <xdr:colOff>152400</xdr:colOff>
      <xdr:row>100</xdr:row>
      <xdr:rowOff>2721</xdr:rowOff>
    </xdr:to>
    <xdr:cxnSp macro="">
      <xdr:nvCxnSpPr>
        <xdr:cNvPr id="401" name="直線コネクタ 400">
          <a:extLst>
            <a:ext uri="{FF2B5EF4-FFF2-40B4-BE49-F238E27FC236}">
              <a16:creationId xmlns:a16="http://schemas.microsoft.com/office/drawing/2014/main" id="{81218B1D-B4DA-4AB1-BA13-9394D7E7A7DD}"/>
            </a:ext>
          </a:extLst>
        </xdr:cNvPr>
        <xdr:cNvCxnSpPr/>
      </xdr:nvCxnSpPr>
      <xdr:spPr>
        <a:xfrm>
          <a:off x="4112260" y="171477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18522</xdr:rowOff>
    </xdr:from>
    <xdr:ext cx="405111" cy="259045"/>
    <xdr:sp macro="" textlink="">
      <xdr:nvSpPr>
        <xdr:cNvPr id="402" name="【市民会館】&#10;有形固定資産減価償却率平均値テキスト">
          <a:extLst>
            <a:ext uri="{FF2B5EF4-FFF2-40B4-BE49-F238E27FC236}">
              <a16:creationId xmlns:a16="http://schemas.microsoft.com/office/drawing/2014/main" id="{CB8888EF-D559-45F6-A0D6-415499B97E1A}"/>
            </a:ext>
          </a:extLst>
        </xdr:cNvPr>
        <xdr:cNvSpPr txBox="1"/>
      </xdr:nvSpPr>
      <xdr:spPr>
        <a:xfrm>
          <a:off x="4212590" y="18024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40095</xdr:rowOff>
    </xdr:from>
    <xdr:to>
      <xdr:col>24</xdr:col>
      <xdr:colOff>114300</xdr:colOff>
      <xdr:row>105</xdr:row>
      <xdr:rowOff>141695</xdr:rowOff>
    </xdr:to>
    <xdr:sp macro="" textlink="">
      <xdr:nvSpPr>
        <xdr:cNvPr id="403" name="フローチャート: 判断 402">
          <a:extLst>
            <a:ext uri="{FF2B5EF4-FFF2-40B4-BE49-F238E27FC236}">
              <a16:creationId xmlns:a16="http://schemas.microsoft.com/office/drawing/2014/main" id="{A61FCA8E-9C2A-454F-B5BD-C3B5A38AC848}"/>
            </a:ext>
          </a:extLst>
        </xdr:cNvPr>
        <xdr:cNvSpPr/>
      </xdr:nvSpPr>
      <xdr:spPr>
        <a:xfrm>
          <a:off x="4131310" y="1804234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15602</xdr:rowOff>
    </xdr:from>
    <xdr:to>
      <xdr:col>20</xdr:col>
      <xdr:colOff>38100</xdr:colOff>
      <xdr:row>105</xdr:row>
      <xdr:rowOff>117202</xdr:rowOff>
    </xdr:to>
    <xdr:sp macro="" textlink="">
      <xdr:nvSpPr>
        <xdr:cNvPr id="404" name="フローチャート: 判断 403">
          <a:extLst>
            <a:ext uri="{FF2B5EF4-FFF2-40B4-BE49-F238E27FC236}">
              <a16:creationId xmlns:a16="http://schemas.microsoft.com/office/drawing/2014/main" id="{EC27635B-1902-4277-9F5A-CAF4A23995D7}"/>
            </a:ext>
          </a:extLst>
        </xdr:cNvPr>
        <xdr:cNvSpPr/>
      </xdr:nvSpPr>
      <xdr:spPr>
        <a:xfrm>
          <a:off x="3388360" y="180216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169092</xdr:rowOff>
    </xdr:from>
    <xdr:to>
      <xdr:col>15</xdr:col>
      <xdr:colOff>101600</xdr:colOff>
      <xdr:row>105</xdr:row>
      <xdr:rowOff>99242</xdr:rowOff>
    </xdr:to>
    <xdr:sp macro="" textlink="">
      <xdr:nvSpPr>
        <xdr:cNvPr id="405" name="フローチャート: 判断 404">
          <a:extLst>
            <a:ext uri="{FF2B5EF4-FFF2-40B4-BE49-F238E27FC236}">
              <a16:creationId xmlns:a16="http://schemas.microsoft.com/office/drawing/2014/main" id="{B02E197D-B45F-4545-98F8-29BFDC70B643}"/>
            </a:ext>
          </a:extLst>
        </xdr:cNvPr>
        <xdr:cNvSpPr/>
      </xdr:nvSpPr>
      <xdr:spPr>
        <a:xfrm>
          <a:off x="2571750" y="1800370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151130</xdr:rowOff>
    </xdr:from>
    <xdr:to>
      <xdr:col>10</xdr:col>
      <xdr:colOff>165100</xdr:colOff>
      <xdr:row>105</xdr:row>
      <xdr:rowOff>81280</xdr:rowOff>
    </xdr:to>
    <xdr:sp macro="" textlink="">
      <xdr:nvSpPr>
        <xdr:cNvPr id="406" name="フローチャート: 判断 405">
          <a:extLst>
            <a:ext uri="{FF2B5EF4-FFF2-40B4-BE49-F238E27FC236}">
              <a16:creationId xmlns:a16="http://schemas.microsoft.com/office/drawing/2014/main" id="{C9BD728E-5581-4EC8-997D-A8B14D485604}"/>
            </a:ext>
          </a:extLst>
        </xdr:cNvPr>
        <xdr:cNvSpPr/>
      </xdr:nvSpPr>
      <xdr:spPr>
        <a:xfrm>
          <a:off x="1774190" y="179819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160927</xdr:rowOff>
    </xdr:from>
    <xdr:to>
      <xdr:col>6</xdr:col>
      <xdr:colOff>38100</xdr:colOff>
      <xdr:row>105</xdr:row>
      <xdr:rowOff>91077</xdr:rowOff>
    </xdr:to>
    <xdr:sp macro="" textlink="">
      <xdr:nvSpPr>
        <xdr:cNvPr id="407" name="フローチャート: 判断 406">
          <a:extLst>
            <a:ext uri="{FF2B5EF4-FFF2-40B4-BE49-F238E27FC236}">
              <a16:creationId xmlns:a16="http://schemas.microsoft.com/office/drawing/2014/main" id="{23CE1A8F-BF08-48C4-BD51-94A261CC0B00}"/>
            </a:ext>
          </a:extLst>
        </xdr:cNvPr>
        <xdr:cNvSpPr/>
      </xdr:nvSpPr>
      <xdr:spPr>
        <a:xfrm>
          <a:off x="988060" y="1799363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81A89AF4-CDA8-49B5-9060-879C627168D5}"/>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479157B2-B7F2-421D-9AFF-8B39A4BB3FE3}"/>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959906B6-19B2-429C-A558-753EB89EFDD8}"/>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938CFF32-7F9A-4137-8A2D-67BE60D63CE6}"/>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7139068D-F340-41C8-9D94-61E422629B66}"/>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13970</xdr:rowOff>
    </xdr:from>
    <xdr:to>
      <xdr:col>24</xdr:col>
      <xdr:colOff>114300</xdr:colOff>
      <xdr:row>105</xdr:row>
      <xdr:rowOff>115570</xdr:rowOff>
    </xdr:to>
    <xdr:sp macro="" textlink="">
      <xdr:nvSpPr>
        <xdr:cNvPr id="413" name="楕円 412">
          <a:extLst>
            <a:ext uri="{FF2B5EF4-FFF2-40B4-BE49-F238E27FC236}">
              <a16:creationId xmlns:a16="http://schemas.microsoft.com/office/drawing/2014/main" id="{8481519F-5E71-43B1-8BEB-9497864F4581}"/>
            </a:ext>
          </a:extLst>
        </xdr:cNvPr>
        <xdr:cNvSpPr/>
      </xdr:nvSpPr>
      <xdr:spPr>
        <a:xfrm>
          <a:off x="4131310" y="180200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36847</xdr:rowOff>
    </xdr:from>
    <xdr:ext cx="405111" cy="259045"/>
    <xdr:sp macro="" textlink="">
      <xdr:nvSpPr>
        <xdr:cNvPr id="414" name="【市民会館】&#10;有形固定資産減価償却率該当値テキスト">
          <a:extLst>
            <a:ext uri="{FF2B5EF4-FFF2-40B4-BE49-F238E27FC236}">
              <a16:creationId xmlns:a16="http://schemas.microsoft.com/office/drawing/2014/main" id="{7C250A5C-394C-44A6-B6E3-DA11729901C8}"/>
            </a:ext>
          </a:extLst>
        </xdr:cNvPr>
        <xdr:cNvSpPr txBox="1"/>
      </xdr:nvSpPr>
      <xdr:spPr>
        <a:xfrm>
          <a:off x="4212590" y="1786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144599</xdr:rowOff>
    </xdr:from>
    <xdr:to>
      <xdr:col>20</xdr:col>
      <xdr:colOff>38100</xdr:colOff>
      <xdr:row>105</xdr:row>
      <xdr:rowOff>74749</xdr:rowOff>
    </xdr:to>
    <xdr:sp macro="" textlink="">
      <xdr:nvSpPr>
        <xdr:cNvPr id="415" name="楕円 414">
          <a:extLst>
            <a:ext uri="{FF2B5EF4-FFF2-40B4-BE49-F238E27FC236}">
              <a16:creationId xmlns:a16="http://schemas.microsoft.com/office/drawing/2014/main" id="{5F53B291-3DA6-4916-8BE7-30F423BB0EB4}"/>
            </a:ext>
          </a:extLst>
        </xdr:cNvPr>
        <xdr:cNvSpPr/>
      </xdr:nvSpPr>
      <xdr:spPr>
        <a:xfrm>
          <a:off x="3388360" y="1797349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23949</xdr:rowOff>
    </xdr:from>
    <xdr:to>
      <xdr:col>24</xdr:col>
      <xdr:colOff>63500</xdr:colOff>
      <xdr:row>105</xdr:row>
      <xdr:rowOff>64770</xdr:rowOff>
    </xdr:to>
    <xdr:cxnSp macro="">
      <xdr:nvCxnSpPr>
        <xdr:cNvPr id="416" name="直線コネクタ 415">
          <a:extLst>
            <a:ext uri="{FF2B5EF4-FFF2-40B4-BE49-F238E27FC236}">
              <a16:creationId xmlns:a16="http://schemas.microsoft.com/office/drawing/2014/main" id="{3D9667F1-C43E-4A61-9F92-07BC5F4BDA02}"/>
            </a:ext>
          </a:extLst>
        </xdr:cNvPr>
        <xdr:cNvCxnSpPr/>
      </xdr:nvCxnSpPr>
      <xdr:spPr>
        <a:xfrm>
          <a:off x="3431540" y="18022389"/>
          <a:ext cx="742950" cy="4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103777</xdr:rowOff>
    </xdr:from>
    <xdr:to>
      <xdr:col>15</xdr:col>
      <xdr:colOff>101600</xdr:colOff>
      <xdr:row>105</xdr:row>
      <xdr:rowOff>33927</xdr:rowOff>
    </xdr:to>
    <xdr:sp macro="" textlink="">
      <xdr:nvSpPr>
        <xdr:cNvPr id="417" name="楕円 416">
          <a:extLst>
            <a:ext uri="{FF2B5EF4-FFF2-40B4-BE49-F238E27FC236}">
              <a16:creationId xmlns:a16="http://schemas.microsoft.com/office/drawing/2014/main" id="{86252CED-E25E-4EA1-920E-CDD8FEBFD71F}"/>
            </a:ext>
          </a:extLst>
        </xdr:cNvPr>
        <xdr:cNvSpPr/>
      </xdr:nvSpPr>
      <xdr:spPr>
        <a:xfrm>
          <a:off x="2571750" y="17932672"/>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154577</xdr:rowOff>
    </xdr:from>
    <xdr:to>
      <xdr:col>19</xdr:col>
      <xdr:colOff>177800</xdr:colOff>
      <xdr:row>105</xdr:row>
      <xdr:rowOff>23949</xdr:rowOff>
    </xdr:to>
    <xdr:cxnSp macro="">
      <xdr:nvCxnSpPr>
        <xdr:cNvPr id="418" name="直線コネクタ 417">
          <a:extLst>
            <a:ext uri="{FF2B5EF4-FFF2-40B4-BE49-F238E27FC236}">
              <a16:creationId xmlns:a16="http://schemas.microsoft.com/office/drawing/2014/main" id="{50F9A270-A7FD-4CA5-861E-A681935C7DD2}"/>
            </a:ext>
          </a:extLst>
        </xdr:cNvPr>
        <xdr:cNvCxnSpPr/>
      </xdr:nvCxnSpPr>
      <xdr:spPr>
        <a:xfrm>
          <a:off x="2626360" y="17985377"/>
          <a:ext cx="80518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66221</xdr:rowOff>
    </xdr:from>
    <xdr:to>
      <xdr:col>10</xdr:col>
      <xdr:colOff>165100</xdr:colOff>
      <xdr:row>104</xdr:row>
      <xdr:rowOff>167821</xdr:rowOff>
    </xdr:to>
    <xdr:sp macro="" textlink="">
      <xdr:nvSpPr>
        <xdr:cNvPr id="419" name="楕円 418">
          <a:extLst>
            <a:ext uri="{FF2B5EF4-FFF2-40B4-BE49-F238E27FC236}">
              <a16:creationId xmlns:a16="http://schemas.microsoft.com/office/drawing/2014/main" id="{CF0673FC-B557-4C9E-9E8D-F957585BD4D0}"/>
            </a:ext>
          </a:extLst>
        </xdr:cNvPr>
        <xdr:cNvSpPr/>
      </xdr:nvSpPr>
      <xdr:spPr>
        <a:xfrm>
          <a:off x="1774190" y="1789511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117021</xdr:rowOff>
    </xdr:from>
    <xdr:to>
      <xdr:col>15</xdr:col>
      <xdr:colOff>50800</xdr:colOff>
      <xdr:row>104</xdr:row>
      <xdr:rowOff>154577</xdr:rowOff>
    </xdr:to>
    <xdr:cxnSp macro="">
      <xdr:nvCxnSpPr>
        <xdr:cNvPr id="420" name="直線コネクタ 419">
          <a:extLst>
            <a:ext uri="{FF2B5EF4-FFF2-40B4-BE49-F238E27FC236}">
              <a16:creationId xmlns:a16="http://schemas.microsoft.com/office/drawing/2014/main" id="{334E720F-7D48-4341-B98B-35F7FBB95E03}"/>
            </a:ext>
          </a:extLst>
        </xdr:cNvPr>
        <xdr:cNvCxnSpPr/>
      </xdr:nvCxnSpPr>
      <xdr:spPr>
        <a:xfrm>
          <a:off x="1828800" y="17947821"/>
          <a:ext cx="7975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23768</xdr:rowOff>
    </xdr:from>
    <xdr:to>
      <xdr:col>6</xdr:col>
      <xdr:colOff>38100</xdr:colOff>
      <xdr:row>104</xdr:row>
      <xdr:rowOff>125368</xdr:rowOff>
    </xdr:to>
    <xdr:sp macro="" textlink="">
      <xdr:nvSpPr>
        <xdr:cNvPr id="421" name="楕円 420">
          <a:extLst>
            <a:ext uri="{FF2B5EF4-FFF2-40B4-BE49-F238E27FC236}">
              <a16:creationId xmlns:a16="http://schemas.microsoft.com/office/drawing/2014/main" id="{DF5A87C8-0742-4CA9-A99B-0F78579B33F1}"/>
            </a:ext>
          </a:extLst>
        </xdr:cNvPr>
        <xdr:cNvSpPr/>
      </xdr:nvSpPr>
      <xdr:spPr>
        <a:xfrm>
          <a:off x="988060" y="1785075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74568</xdr:rowOff>
    </xdr:from>
    <xdr:to>
      <xdr:col>10</xdr:col>
      <xdr:colOff>114300</xdr:colOff>
      <xdr:row>104</xdr:row>
      <xdr:rowOff>117021</xdr:rowOff>
    </xdr:to>
    <xdr:cxnSp macro="">
      <xdr:nvCxnSpPr>
        <xdr:cNvPr id="422" name="直線コネクタ 421">
          <a:extLst>
            <a:ext uri="{FF2B5EF4-FFF2-40B4-BE49-F238E27FC236}">
              <a16:creationId xmlns:a16="http://schemas.microsoft.com/office/drawing/2014/main" id="{A187CB97-2608-4EFA-877B-5A91DF5C2AC8}"/>
            </a:ext>
          </a:extLst>
        </xdr:cNvPr>
        <xdr:cNvCxnSpPr/>
      </xdr:nvCxnSpPr>
      <xdr:spPr>
        <a:xfrm>
          <a:off x="1031240" y="17905368"/>
          <a:ext cx="79756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108329</xdr:rowOff>
    </xdr:from>
    <xdr:ext cx="405111" cy="259045"/>
    <xdr:sp macro="" textlink="">
      <xdr:nvSpPr>
        <xdr:cNvPr id="423" name="n_1aveValue【市民会館】&#10;有形固定資産減価償却率">
          <a:extLst>
            <a:ext uri="{FF2B5EF4-FFF2-40B4-BE49-F238E27FC236}">
              <a16:creationId xmlns:a16="http://schemas.microsoft.com/office/drawing/2014/main" id="{017230AC-DAF2-4906-B6FD-B1A88DAEF2CA}"/>
            </a:ext>
          </a:extLst>
        </xdr:cNvPr>
        <xdr:cNvSpPr txBox="1"/>
      </xdr:nvSpPr>
      <xdr:spPr>
        <a:xfrm>
          <a:off x="3239144" y="18108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90369</xdr:rowOff>
    </xdr:from>
    <xdr:ext cx="405111" cy="259045"/>
    <xdr:sp macro="" textlink="">
      <xdr:nvSpPr>
        <xdr:cNvPr id="424" name="n_2aveValue【市民会館】&#10;有形固定資産減価償却率">
          <a:extLst>
            <a:ext uri="{FF2B5EF4-FFF2-40B4-BE49-F238E27FC236}">
              <a16:creationId xmlns:a16="http://schemas.microsoft.com/office/drawing/2014/main" id="{8DDBA100-E46E-4D0D-9520-E5DB0FC54179}"/>
            </a:ext>
          </a:extLst>
        </xdr:cNvPr>
        <xdr:cNvSpPr txBox="1"/>
      </xdr:nvSpPr>
      <xdr:spPr>
        <a:xfrm>
          <a:off x="2439044" y="18096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72407</xdr:rowOff>
    </xdr:from>
    <xdr:ext cx="405111" cy="259045"/>
    <xdr:sp macro="" textlink="">
      <xdr:nvSpPr>
        <xdr:cNvPr id="425" name="n_3aveValue【市民会館】&#10;有形固定資産減価償却率">
          <a:extLst>
            <a:ext uri="{FF2B5EF4-FFF2-40B4-BE49-F238E27FC236}">
              <a16:creationId xmlns:a16="http://schemas.microsoft.com/office/drawing/2014/main" id="{DBF26407-B428-41DC-BAAB-FEDB1F6E1267}"/>
            </a:ext>
          </a:extLst>
        </xdr:cNvPr>
        <xdr:cNvSpPr txBox="1"/>
      </xdr:nvSpPr>
      <xdr:spPr>
        <a:xfrm>
          <a:off x="1641484" y="1807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82204</xdr:rowOff>
    </xdr:from>
    <xdr:ext cx="405111" cy="259045"/>
    <xdr:sp macro="" textlink="">
      <xdr:nvSpPr>
        <xdr:cNvPr id="426" name="n_4aveValue【市民会館】&#10;有形固定資産減価償却率">
          <a:extLst>
            <a:ext uri="{FF2B5EF4-FFF2-40B4-BE49-F238E27FC236}">
              <a16:creationId xmlns:a16="http://schemas.microsoft.com/office/drawing/2014/main" id="{206DCFAA-6215-4AA0-9D77-67366269CB13}"/>
            </a:ext>
          </a:extLst>
        </xdr:cNvPr>
        <xdr:cNvSpPr txBox="1"/>
      </xdr:nvSpPr>
      <xdr:spPr>
        <a:xfrm>
          <a:off x="855354" y="1808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91276</xdr:rowOff>
    </xdr:from>
    <xdr:ext cx="405111" cy="259045"/>
    <xdr:sp macro="" textlink="">
      <xdr:nvSpPr>
        <xdr:cNvPr id="427" name="n_1mainValue【市民会館】&#10;有形固定資産減価償却率">
          <a:extLst>
            <a:ext uri="{FF2B5EF4-FFF2-40B4-BE49-F238E27FC236}">
              <a16:creationId xmlns:a16="http://schemas.microsoft.com/office/drawing/2014/main" id="{44311632-4A17-404D-85A0-AA3021BE782F}"/>
            </a:ext>
          </a:extLst>
        </xdr:cNvPr>
        <xdr:cNvSpPr txBox="1"/>
      </xdr:nvSpPr>
      <xdr:spPr>
        <a:xfrm>
          <a:off x="3239144" y="17754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50454</xdr:rowOff>
    </xdr:from>
    <xdr:ext cx="405111" cy="259045"/>
    <xdr:sp macro="" textlink="">
      <xdr:nvSpPr>
        <xdr:cNvPr id="428" name="n_2mainValue【市民会館】&#10;有形固定資産減価償却率">
          <a:extLst>
            <a:ext uri="{FF2B5EF4-FFF2-40B4-BE49-F238E27FC236}">
              <a16:creationId xmlns:a16="http://schemas.microsoft.com/office/drawing/2014/main" id="{34A0EF5B-CECD-4E2C-89ED-169D69973846}"/>
            </a:ext>
          </a:extLst>
        </xdr:cNvPr>
        <xdr:cNvSpPr txBox="1"/>
      </xdr:nvSpPr>
      <xdr:spPr>
        <a:xfrm>
          <a:off x="2439044" y="17713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12898</xdr:rowOff>
    </xdr:from>
    <xdr:ext cx="405111" cy="259045"/>
    <xdr:sp macro="" textlink="">
      <xdr:nvSpPr>
        <xdr:cNvPr id="429" name="n_3mainValue【市民会館】&#10;有形固定資産減価償却率">
          <a:extLst>
            <a:ext uri="{FF2B5EF4-FFF2-40B4-BE49-F238E27FC236}">
              <a16:creationId xmlns:a16="http://schemas.microsoft.com/office/drawing/2014/main" id="{91C6EE65-7ABF-4994-9DA7-092496663EAA}"/>
            </a:ext>
          </a:extLst>
        </xdr:cNvPr>
        <xdr:cNvSpPr txBox="1"/>
      </xdr:nvSpPr>
      <xdr:spPr>
        <a:xfrm>
          <a:off x="1641484" y="17676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141895</xdr:rowOff>
    </xdr:from>
    <xdr:ext cx="405111" cy="259045"/>
    <xdr:sp macro="" textlink="">
      <xdr:nvSpPr>
        <xdr:cNvPr id="430" name="n_4mainValue【市民会館】&#10;有形固定資産減価償却率">
          <a:extLst>
            <a:ext uri="{FF2B5EF4-FFF2-40B4-BE49-F238E27FC236}">
              <a16:creationId xmlns:a16="http://schemas.microsoft.com/office/drawing/2014/main" id="{20FB1288-C723-409C-BCE6-45666EF804BB}"/>
            </a:ext>
          </a:extLst>
        </xdr:cNvPr>
        <xdr:cNvSpPr txBox="1"/>
      </xdr:nvSpPr>
      <xdr:spPr>
        <a:xfrm>
          <a:off x="855354" y="17627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6AF5A043-ECFD-46C7-9BFB-EF96E11EE5EB}"/>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99599B0A-E03F-416B-BF3D-F70A506B27A0}"/>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044D0689-3BE6-491D-BD8E-72FEBE8434D2}"/>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6397FEA4-9DDB-49EF-9371-902A445A4F79}"/>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3EAF9183-0778-4B79-872F-C8931D7B8D57}"/>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CAEA94B1-D0CC-44ED-936C-0C47486ABD23}"/>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ECAC2D28-6B44-4D8C-88A0-2294AF12EA71}"/>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639C7251-957F-4D6E-8BA4-210A6A72035E}"/>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257B711B-BE7D-402F-94A6-2620D0700E60}"/>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595BBA4B-0D6F-468E-8C33-BD3162FE365A}"/>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1" name="直線コネクタ 440">
          <a:extLst>
            <a:ext uri="{FF2B5EF4-FFF2-40B4-BE49-F238E27FC236}">
              <a16:creationId xmlns:a16="http://schemas.microsoft.com/office/drawing/2014/main" id="{875F92B1-9C6C-4535-AFEA-9635A0DF6EF9}"/>
            </a:ext>
          </a:extLst>
        </xdr:cNvPr>
        <xdr:cNvCxnSpPr/>
      </xdr:nvCxnSpPr>
      <xdr:spPr>
        <a:xfrm>
          <a:off x="5960110" y="1859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2" name="テキスト ボックス 441">
          <a:extLst>
            <a:ext uri="{FF2B5EF4-FFF2-40B4-BE49-F238E27FC236}">
              <a16:creationId xmlns:a16="http://schemas.microsoft.com/office/drawing/2014/main" id="{A4C90B0F-AA1B-4F91-991A-2D48995CA9D6}"/>
            </a:ext>
          </a:extLst>
        </xdr:cNvPr>
        <xdr:cNvSpPr txBox="1"/>
      </xdr:nvSpPr>
      <xdr:spPr>
        <a:xfrm>
          <a:off x="552722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3" name="直線コネクタ 442">
          <a:extLst>
            <a:ext uri="{FF2B5EF4-FFF2-40B4-BE49-F238E27FC236}">
              <a16:creationId xmlns:a16="http://schemas.microsoft.com/office/drawing/2014/main" id="{F7267F20-66A6-40B4-94CF-7896090CC44D}"/>
            </a:ext>
          </a:extLst>
        </xdr:cNvPr>
        <xdr:cNvCxnSpPr/>
      </xdr:nvCxnSpPr>
      <xdr:spPr>
        <a:xfrm>
          <a:off x="5960110" y="1813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4" name="テキスト ボックス 443">
          <a:extLst>
            <a:ext uri="{FF2B5EF4-FFF2-40B4-BE49-F238E27FC236}">
              <a16:creationId xmlns:a16="http://schemas.microsoft.com/office/drawing/2014/main" id="{7B4C7D8B-E5DC-46CE-A517-9990C300B7F9}"/>
            </a:ext>
          </a:extLst>
        </xdr:cNvPr>
        <xdr:cNvSpPr txBox="1"/>
      </xdr:nvSpPr>
      <xdr:spPr>
        <a:xfrm>
          <a:off x="5527221"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5" name="直線コネクタ 444">
          <a:extLst>
            <a:ext uri="{FF2B5EF4-FFF2-40B4-BE49-F238E27FC236}">
              <a16:creationId xmlns:a16="http://schemas.microsoft.com/office/drawing/2014/main" id="{2876C725-21E9-4538-B8D3-C616E2D7BF58}"/>
            </a:ext>
          </a:extLst>
        </xdr:cNvPr>
        <xdr:cNvCxnSpPr/>
      </xdr:nvCxnSpPr>
      <xdr:spPr>
        <a:xfrm>
          <a:off x="5960110" y="176745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46" name="テキスト ボックス 445">
          <a:extLst>
            <a:ext uri="{FF2B5EF4-FFF2-40B4-BE49-F238E27FC236}">
              <a16:creationId xmlns:a16="http://schemas.microsoft.com/office/drawing/2014/main" id="{D15810C8-DA99-4E4D-8936-BF6C7152A1F3}"/>
            </a:ext>
          </a:extLst>
        </xdr:cNvPr>
        <xdr:cNvSpPr txBox="1"/>
      </xdr:nvSpPr>
      <xdr:spPr>
        <a:xfrm>
          <a:off x="5527221"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47" name="直線コネクタ 446">
          <a:extLst>
            <a:ext uri="{FF2B5EF4-FFF2-40B4-BE49-F238E27FC236}">
              <a16:creationId xmlns:a16="http://schemas.microsoft.com/office/drawing/2014/main" id="{18CE62D6-8F1C-4EC6-9949-809E05280768}"/>
            </a:ext>
          </a:extLst>
        </xdr:cNvPr>
        <xdr:cNvCxnSpPr/>
      </xdr:nvCxnSpPr>
      <xdr:spPr>
        <a:xfrm>
          <a:off x="5960110" y="1722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48" name="テキスト ボックス 447">
          <a:extLst>
            <a:ext uri="{FF2B5EF4-FFF2-40B4-BE49-F238E27FC236}">
              <a16:creationId xmlns:a16="http://schemas.microsoft.com/office/drawing/2014/main" id="{863C76DD-C35C-4D8E-ACAF-02D9EE7DFFDD}"/>
            </a:ext>
          </a:extLst>
        </xdr:cNvPr>
        <xdr:cNvSpPr txBox="1"/>
      </xdr:nvSpPr>
      <xdr:spPr>
        <a:xfrm>
          <a:off x="5527221"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9" name="直線コネクタ 448">
          <a:extLst>
            <a:ext uri="{FF2B5EF4-FFF2-40B4-BE49-F238E27FC236}">
              <a16:creationId xmlns:a16="http://schemas.microsoft.com/office/drawing/2014/main" id="{99262979-B64D-44DA-A9B7-644DC864DC33}"/>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0" name="テキスト ボックス 449">
          <a:extLst>
            <a:ext uri="{FF2B5EF4-FFF2-40B4-BE49-F238E27FC236}">
              <a16:creationId xmlns:a16="http://schemas.microsoft.com/office/drawing/2014/main" id="{027B73A8-2319-4B26-BE78-4ADAD8510F48}"/>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1" name="【市民会館】&#10;一人当たり面積グラフ枠">
          <a:extLst>
            <a:ext uri="{FF2B5EF4-FFF2-40B4-BE49-F238E27FC236}">
              <a16:creationId xmlns:a16="http://schemas.microsoft.com/office/drawing/2014/main" id="{6E6041FB-470E-41D7-8CCD-F1C7824AA198}"/>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69342</xdr:rowOff>
    </xdr:from>
    <xdr:to>
      <xdr:col>54</xdr:col>
      <xdr:colOff>189865</xdr:colOff>
      <xdr:row>108</xdr:row>
      <xdr:rowOff>53339</xdr:rowOff>
    </xdr:to>
    <xdr:cxnSp macro="">
      <xdr:nvCxnSpPr>
        <xdr:cNvPr id="452" name="直線コネクタ 451">
          <a:extLst>
            <a:ext uri="{FF2B5EF4-FFF2-40B4-BE49-F238E27FC236}">
              <a16:creationId xmlns:a16="http://schemas.microsoft.com/office/drawing/2014/main" id="{EA228770-8717-418B-A4A0-BE6141E96B37}"/>
            </a:ext>
          </a:extLst>
        </xdr:cNvPr>
        <xdr:cNvCxnSpPr/>
      </xdr:nvCxnSpPr>
      <xdr:spPr>
        <a:xfrm flipV="1">
          <a:off x="9429115" y="17383887"/>
          <a:ext cx="0" cy="1189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3" name="【市民会館】&#10;一人当たり面積最小値テキスト">
          <a:extLst>
            <a:ext uri="{FF2B5EF4-FFF2-40B4-BE49-F238E27FC236}">
              <a16:creationId xmlns:a16="http://schemas.microsoft.com/office/drawing/2014/main" id="{0C5098B7-FAC4-4E50-BEBF-79E2FC887699}"/>
            </a:ext>
          </a:extLst>
        </xdr:cNvPr>
        <xdr:cNvSpPr txBox="1"/>
      </xdr:nvSpPr>
      <xdr:spPr>
        <a:xfrm>
          <a:off x="9467850" y="1856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4" name="直線コネクタ 453">
          <a:extLst>
            <a:ext uri="{FF2B5EF4-FFF2-40B4-BE49-F238E27FC236}">
              <a16:creationId xmlns:a16="http://schemas.microsoft.com/office/drawing/2014/main" id="{F31CD1D1-7508-4877-95A4-9DC1C82D8020}"/>
            </a:ext>
          </a:extLst>
        </xdr:cNvPr>
        <xdr:cNvCxnSpPr/>
      </xdr:nvCxnSpPr>
      <xdr:spPr>
        <a:xfrm>
          <a:off x="9356090" y="185737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16019</xdr:rowOff>
    </xdr:from>
    <xdr:ext cx="469744" cy="259045"/>
    <xdr:sp macro="" textlink="">
      <xdr:nvSpPr>
        <xdr:cNvPr id="455" name="【市民会館】&#10;一人当たり面積最大値テキスト">
          <a:extLst>
            <a:ext uri="{FF2B5EF4-FFF2-40B4-BE49-F238E27FC236}">
              <a16:creationId xmlns:a16="http://schemas.microsoft.com/office/drawing/2014/main" id="{DC8FCF7D-D26D-49EF-A5BF-299BEA45F3AC}"/>
            </a:ext>
          </a:extLst>
        </xdr:cNvPr>
        <xdr:cNvSpPr txBox="1"/>
      </xdr:nvSpPr>
      <xdr:spPr>
        <a:xfrm>
          <a:off x="9467850" y="1716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69342</xdr:rowOff>
    </xdr:from>
    <xdr:to>
      <xdr:col>55</xdr:col>
      <xdr:colOff>88900</xdr:colOff>
      <xdr:row>101</xdr:row>
      <xdr:rowOff>69342</xdr:rowOff>
    </xdr:to>
    <xdr:cxnSp macro="">
      <xdr:nvCxnSpPr>
        <xdr:cNvPr id="456" name="直線コネクタ 455">
          <a:extLst>
            <a:ext uri="{FF2B5EF4-FFF2-40B4-BE49-F238E27FC236}">
              <a16:creationId xmlns:a16="http://schemas.microsoft.com/office/drawing/2014/main" id="{0C7530BC-0EFF-4732-9A2A-CF9FDC85C54F}"/>
            </a:ext>
          </a:extLst>
        </xdr:cNvPr>
        <xdr:cNvCxnSpPr/>
      </xdr:nvCxnSpPr>
      <xdr:spPr>
        <a:xfrm>
          <a:off x="9356090" y="1738388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57" name="【市民会館】&#10;一人当たり面積平均値テキスト">
          <a:extLst>
            <a:ext uri="{FF2B5EF4-FFF2-40B4-BE49-F238E27FC236}">
              <a16:creationId xmlns:a16="http://schemas.microsoft.com/office/drawing/2014/main" id="{063E99B6-1323-4279-82F6-FBA9CF66AA2F}"/>
            </a:ext>
          </a:extLst>
        </xdr:cNvPr>
        <xdr:cNvSpPr txBox="1"/>
      </xdr:nvSpPr>
      <xdr:spPr>
        <a:xfrm>
          <a:off x="9467850" y="18123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58" name="フローチャート: 判断 457">
          <a:extLst>
            <a:ext uri="{FF2B5EF4-FFF2-40B4-BE49-F238E27FC236}">
              <a16:creationId xmlns:a16="http://schemas.microsoft.com/office/drawing/2014/main" id="{BB6BC9B5-9D03-4C12-84D7-E7949C9F8EBE}"/>
            </a:ext>
          </a:extLst>
        </xdr:cNvPr>
        <xdr:cNvSpPr/>
      </xdr:nvSpPr>
      <xdr:spPr>
        <a:xfrm>
          <a:off x="9394190" y="18266155"/>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103124</xdr:rowOff>
    </xdr:from>
    <xdr:to>
      <xdr:col>50</xdr:col>
      <xdr:colOff>165100</xdr:colOff>
      <xdr:row>107</xdr:row>
      <xdr:rowOff>33274</xdr:rowOff>
    </xdr:to>
    <xdr:sp macro="" textlink="">
      <xdr:nvSpPr>
        <xdr:cNvPr id="459" name="フローチャート: 判断 458">
          <a:extLst>
            <a:ext uri="{FF2B5EF4-FFF2-40B4-BE49-F238E27FC236}">
              <a16:creationId xmlns:a16="http://schemas.microsoft.com/office/drawing/2014/main" id="{EA66E419-7E83-4699-AC6C-E090CBD687D9}"/>
            </a:ext>
          </a:extLst>
        </xdr:cNvPr>
        <xdr:cNvSpPr/>
      </xdr:nvSpPr>
      <xdr:spPr>
        <a:xfrm>
          <a:off x="8632190" y="18274919"/>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0" name="フローチャート: 判断 459">
          <a:extLst>
            <a:ext uri="{FF2B5EF4-FFF2-40B4-BE49-F238E27FC236}">
              <a16:creationId xmlns:a16="http://schemas.microsoft.com/office/drawing/2014/main" id="{97687BC5-56C0-4851-AA0D-643DA539F5CF}"/>
            </a:ext>
          </a:extLst>
        </xdr:cNvPr>
        <xdr:cNvSpPr/>
      </xdr:nvSpPr>
      <xdr:spPr>
        <a:xfrm>
          <a:off x="7846060" y="182707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93980</xdr:rowOff>
    </xdr:from>
    <xdr:to>
      <xdr:col>41</xdr:col>
      <xdr:colOff>101600</xdr:colOff>
      <xdr:row>107</xdr:row>
      <xdr:rowOff>24130</xdr:rowOff>
    </xdr:to>
    <xdr:sp macro="" textlink="">
      <xdr:nvSpPr>
        <xdr:cNvPr id="461" name="フローチャート: 判断 460">
          <a:extLst>
            <a:ext uri="{FF2B5EF4-FFF2-40B4-BE49-F238E27FC236}">
              <a16:creationId xmlns:a16="http://schemas.microsoft.com/office/drawing/2014/main" id="{FC2D5AAA-66D4-4E25-86A4-D3C25F4C7803}"/>
            </a:ext>
          </a:extLst>
        </xdr:cNvPr>
        <xdr:cNvSpPr/>
      </xdr:nvSpPr>
      <xdr:spPr>
        <a:xfrm>
          <a:off x="7029450" y="182714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98552</xdr:rowOff>
    </xdr:from>
    <xdr:to>
      <xdr:col>36</xdr:col>
      <xdr:colOff>165100</xdr:colOff>
      <xdr:row>107</xdr:row>
      <xdr:rowOff>28702</xdr:rowOff>
    </xdr:to>
    <xdr:sp macro="" textlink="">
      <xdr:nvSpPr>
        <xdr:cNvPr id="462" name="フローチャート: 判断 461">
          <a:extLst>
            <a:ext uri="{FF2B5EF4-FFF2-40B4-BE49-F238E27FC236}">
              <a16:creationId xmlns:a16="http://schemas.microsoft.com/office/drawing/2014/main" id="{6A051CB2-4E6D-4A98-B289-FFAC78089907}"/>
            </a:ext>
          </a:extLst>
        </xdr:cNvPr>
        <xdr:cNvSpPr/>
      </xdr:nvSpPr>
      <xdr:spPr>
        <a:xfrm>
          <a:off x="6231890" y="1826844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FFE65F2D-18E4-44EA-B8FE-1BB0F54D6D47}"/>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551BF0A0-AA14-4D87-A0B3-3AD2021FA5B5}"/>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F31C89C3-7745-4489-BD83-4E83A2330F89}"/>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373EDEB2-5F80-4544-A4E7-8F41E82A9A18}"/>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1054ECB0-011C-42CC-A9A3-4ABAEC7FC888}"/>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45974</xdr:rowOff>
    </xdr:from>
    <xdr:to>
      <xdr:col>55</xdr:col>
      <xdr:colOff>50800</xdr:colOff>
      <xdr:row>107</xdr:row>
      <xdr:rowOff>147574</xdr:rowOff>
    </xdr:to>
    <xdr:sp macro="" textlink="">
      <xdr:nvSpPr>
        <xdr:cNvPr id="468" name="楕円 467">
          <a:extLst>
            <a:ext uri="{FF2B5EF4-FFF2-40B4-BE49-F238E27FC236}">
              <a16:creationId xmlns:a16="http://schemas.microsoft.com/office/drawing/2014/main" id="{9C284EE5-D1DB-4E4D-AE44-764969DD7AA3}"/>
            </a:ext>
          </a:extLst>
        </xdr:cNvPr>
        <xdr:cNvSpPr/>
      </xdr:nvSpPr>
      <xdr:spPr>
        <a:xfrm>
          <a:off x="9394190" y="18393029"/>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24401</xdr:rowOff>
    </xdr:from>
    <xdr:ext cx="469744" cy="259045"/>
    <xdr:sp macro="" textlink="">
      <xdr:nvSpPr>
        <xdr:cNvPr id="469" name="【市民会館】&#10;一人当たり面積該当値テキスト">
          <a:extLst>
            <a:ext uri="{FF2B5EF4-FFF2-40B4-BE49-F238E27FC236}">
              <a16:creationId xmlns:a16="http://schemas.microsoft.com/office/drawing/2014/main" id="{A08AF2DE-87A8-4F19-9D33-2F478CF096FF}"/>
            </a:ext>
          </a:extLst>
        </xdr:cNvPr>
        <xdr:cNvSpPr txBox="1"/>
      </xdr:nvSpPr>
      <xdr:spPr>
        <a:xfrm>
          <a:off x="9467850" y="1836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45974</xdr:rowOff>
    </xdr:from>
    <xdr:to>
      <xdr:col>50</xdr:col>
      <xdr:colOff>165100</xdr:colOff>
      <xdr:row>107</xdr:row>
      <xdr:rowOff>147574</xdr:rowOff>
    </xdr:to>
    <xdr:sp macro="" textlink="">
      <xdr:nvSpPr>
        <xdr:cNvPr id="470" name="楕円 469">
          <a:extLst>
            <a:ext uri="{FF2B5EF4-FFF2-40B4-BE49-F238E27FC236}">
              <a16:creationId xmlns:a16="http://schemas.microsoft.com/office/drawing/2014/main" id="{2860C9DA-24E5-4FFB-AA04-FDC218FFB0C0}"/>
            </a:ext>
          </a:extLst>
        </xdr:cNvPr>
        <xdr:cNvSpPr/>
      </xdr:nvSpPr>
      <xdr:spPr>
        <a:xfrm>
          <a:off x="8632190" y="1839302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96774</xdr:rowOff>
    </xdr:from>
    <xdr:to>
      <xdr:col>55</xdr:col>
      <xdr:colOff>0</xdr:colOff>
      <xdr:row>107</xdr:row>
      <xdr:rowOff>96774</xdr:rowOff>
    </xdr:to>
    <xdr:cxnSp macro="">
      <xdr:nvCxnSpPr>
        <xdr:cNvPr id="471" name="直線コネクタ 470">
          <a:extLst>
            <a:ext uri="{FF2B5EF4-FFF2-40B4-BE49-F238E27FC236}">
              <a16:creationId xmlns:a16="http://schemas.microsoft.com/office/drawing/2014/main" id="{83F2C9C4-3666-4979-B241-020D0B7BCF82}"/>
            </a:ext>
          </a:extLst>
        </xdr:cNvPr>
        <xdr:cNvCxnSpPr/>
      </xdr:nvCxnSpPr>
      <xdr:spPr>
        <a:xfrm>
          <a:off x="8686800" y="1843811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45974</xdr:rowOff>
    </xdr:from>
    <xdr:to>
      <xdr:col>46</xdr:col>
      <xdr:colOff>38100</xdr:colOff>
      <xdr:row>107</xdr:row>
      <xdr:rowOff>147574</xdr:rowOff>
    </xdr:to>
    <xdr:sp macro="" textlink="">
      <xdr:nvSpPr>
        <xdr:cNvPr id="472" name="楕円 471">
          <a:extLst>
            <a:ext uri="{FF2B5EF4-FFF2-40B4-BE49-F238E27FC236}">
              <a16:creationId xmlns:a16="http://schemas.microsoft.com/office/drawing/2014/main" id="{96720DAD-7FE3-46E5-89E9-9615B55C6D06}"/>
            </a:ext>
          </a:extLst>
        </xdr:cNvPr>
        <xdr:cNvSpPr/>
      </xdr:nvSpPr>
      <xdr:spPr>
        <a:xfrm>
          <a:off x="7846060" y="183930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96774</xdr:rowOff>
    </xdr:from>
    <xdr:to>
      <xdr:col>50</xdr:col>
      <xdr:colOff>114300</xdr:colOff>
      <xdr:row>107</xdr:row>
      <xdr:rowOff>96774</xdr:rowOff>
    </xdr:to>
    <xdr:cxnSp macro="">
      <xdr:nvCxnSpPr>
        <xdr:cNvPr id="473" name="直線コネクタ 472">
          <a:extLst>
            <a:ext uri="{FF2B5EF4-FFF2-40B4-BE49-F238E27FC236}">
              <a16:creationId xmlns:a16="http://schemas.microsoft.com/office/drawing/2014/main" id="{0EE69F83-2DC7-41ED-BA4C-A68149C07A01}"/>
            </a:ext>
          </a:extLst>
        </xdr:cNvPr>
        <xdr:cNvCxnSpPr/>
      </xdr:nvCxnSpPr>
      <xdr:spPr>
        <a:xfrm>
          <a:off x="7889240" y="1843811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45974</xdr:rowOff>
    </xdr:from>
    <xdr:to>
      <xdr:col>41</xdr:col>
      <xdr:colOff>101600</xdr:colOff>
      <xdr:row>107</xdr:row>
      <xdr:rowOff>147574</xdr:rowOff>
    </xdr:to>
    <xdr:sp macro="" textlink="">
      <xdr:nvSpPr>
        <xdr:cNvPr id="474" name="楕円 473">
          <a:extLst>
            <a:ext uri="{FF2B5EF4-FFF2-40B4-BE49-F238E27FC236}">
              <a16:creationId xmlns:a16="http://schemas.microsoft.com/office/drawing/2014/main" id="{73947ED2-A0DC-4C7A-8F4B-8C93A854488D}"/>
            </a:ext>
          </a:extLst>
        </xdr:cNvPr>
        <xdr:cNvSpPr/>
      </xdr:nvSpPr>
      <xdr:spPr>
        <a:xfrm>
          <a:off x="7029450" y="1839302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96774</xdr:rowOff>
    </xdr:from>
    <xdr:to>
      <xdr:col>45</xdr:col>
      <xdr:colOff>177800</xdr:colOff>
      <xdr:row>107</xdr:row>
      <xdr:rowOff>96774</xdr:rowOff>
    </xdr:to>
    <xdr:cxnSp macro="">
      <xdr:nvCxnSpPr>
        <xdr:cNvPr id="475" name="直線コネクタ 474">
          <a:extLst>
            <a:ext uri="{FF2B5EF4-FFF2-40B4-BE49-F238E27FC236}">
              <a16:creationId xmlns:a16="http://schemas.microsoft.com/office/drawing/2014/main" id="{BA3E8BD1-9CE5-409A-8C4E-BDF8E5378490}"/>
            </a:ext>
          </a:extLst>
        </xdr:cNvPr>
        <xdr:cNvCxnSpPr/>
      </xdr:nvCxnSpPr>
      <xdr:spPr>
        <a:xfrm>
          <a:off x="7084060" y="18438114"/>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45974</xdr:rowOff>
    </xdr:from>
    <xdr:to>
      <xdr:col>36</xdr:col>
      <xdr:colOff>165100</xdr:colOff>
      <xdr:row>107</xdr:row>
      <xdr:rowOff>147574</xdr:rowOff>
    </xdr:to>
    <xdr:sp macro="" textlink="">
      <xdr:nvSpPr>
        <xdr:cNvPr id="476" name="楕円 475">
          <a:extLst>
            <a:ext uri="{FF2B5EF4-FFF2-40B4-BE49-F238E27FC236}">
              <a16:creationId xmlns:a16="http://schemas.microsoft.com/office/drawing/2014/main" id="{2B3117F7-7A29-4EFA-BC67-D06B2B17B1E9}"/>
            </a:ext>
          </a:extLst>
        </xdr:cNvPr>
        <xdr:cNvSpPr/>
      </xdr:nvSpPr>
      <xdr:spPr>
        <a:xfrm>
          <a:off x="6231890" y="18393029"/>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96774</xdr:rowOff>
    </xdr:from>
    <xdr:to>
      <xdr:col>41</xdr:col>
      <xdr:colOff>50800</xdr:colOff>
      <xdr:row>107</xdr:row>
      <xdr:rowOff>96774</xdr:rowOff>
    </xdr:to>
    <xdr:cxnSp macro="">
      <xdr:nvCxnSpPr>
        <xdr:cNvPr id="477" name="直線コネクタ 476">
          <a:extLst>
            <a:ext uri="{FF2B5EF4-FFF2-40B4-BE49-F238E27FC236}">
              <a16:creationId xmlns:a16="http://schemas.microsoft.com/office/drawing/2014/main" id="{3A6C9EED-8080-4CCE-9CD1-47A6575CC05C}"/>
            </a:ext>
          </a:extLst>
        </xdr:cNvPr>
        <xdr:cNvCxnSpPr/>
      </xdr:nvCxnSpPr>
      <xdr:spPr>
        <a:xfrm>
          <a:off x="6286500" y="1843811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49801</xdr:rowOff>
    </xdr:from>
    <xdr:ext cx="469744" cy="259045"/>
    <xdr:sp macro="" textlink="">
      <xdr:nvSpPr>
        <xdr:cNvPr id="478" name="n_1aveValue【市民会館】&#10;一人当たり面積">
          <a:extLst>
            <a:ext uri="{FF2B5EF4-FFF2-40B4-BE49-F238E27FC236}">
              <a16:creationId xmlns:a16="http://schemas.microsoft.com/office/drawing/2014/main" id="{BD8821B5-9302-40BB-8386-4B24E77F6B92}"/>
            </a:ext>
          </a:extLst>
        </xdr:cNvPr>
        <xdr:cNvSpPr txBox="1"/>
      </xdr:nvSpPr>
      <xdr:spPr>
        <a:xfrm>
          <a:off x="8454467" y="1805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79" name="n_2aveValue【市民会館】&#10;一人当たり面積">
          <a:extLst>
            <a:ext uri="{FF2B5EF4-FFF2-40B4-BE49-F238E27FC236}">
              <a16:creationId xmlns:a16="http://schemas.microsoft.com/office/drawing/2014/main" id="{93F0BD1A-2B11-4BB0-A60A-CB7BADF5DD39}"/>
            </a:ext>
          </a:extLst>
        </xdr:cNvPr>
        <xdr:cNvSpPr txBox="1"/>
      </xdr:nvSpPr>
      <xdr:spPr>
        <a:xfrm>
          <a:off x="7673417" y="1805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40657</xdr:rowOff>
    </xdr:from>
    <xdr:ext cx="469744" cy="259045"/>
    <xdr:sp macro="" textlink="">
      <xdr:nvSpPr>
        <xdr:cNvPr id="480" name="n_3aveValue【市民会館】&#10;一人当たり面積">
          <a:extLst>
            <a:ext uri="{FF2B5EF4-FFF2-40B4-BE49-F238E27FC236}">
              <a16:creationId xmlns:a16="http://schemas.microsoft.com/office/drawing/2014/main" id="{C980D34F-B9D8-416D-B74B-5AD8C0638C71}"/>
            </a:ext>
          </a:extLst>
        </xdr:cNvPr>
        <xdr:cNvSpPr txBox="1"/>
      </xdr:nvSpPr>
      <xdr:spPr>
        <a:xfrm>
          <a:off x="6866332"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45229</xdr:rowOff>
    </xdr:from>
    <xdr:ext cx="469744" cy="259045"/>
    <xdr:sp macro="" textlink="">
      <xdr:nvSpPr>
        <xdr:cNvPr id="481" name="n_4aveValue【市民会館】&#10;一人当たり面積">
          <a:extLst>
            <a:ext uri="{FF2B5EF4-FFF2-40B4-BE49-F238E27FC236}">
              <a16:creationId xmlns:a16="http://schemas.microsoft.com/office/drawing/2014/main" id="{4B393C67-9809-4A40-8344-A2B1C8C0C278}"/>
            </a:ext>
          </a:extLst>
        </xdr:cNvPr>
        <xdr:cNvSpPr txBox="1"/>
      </xdr:nvSpPr>
      <xdr:spPr>
        <a:xfrm>
          <a:off x="6068772" y="18049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138701</xdr:rowOff>
    </xdr:from>
    <xdr:ext cx="469744" cy="259045"/>
    <xdr:sp macro="" textlink="">
      <xdr:nvSpPr>
        <xdr:cNvPr id="482" name="n_1mainValue【市民会館】&#10;一人当たり面積">
          <a:extLst>
            <a:ext uri="{FF2B5EF4-FFF2-40B4-BE49-F238E27FC236}">
              <a16:creationId xmlns:a16="http://schemas.microsoft.com/office/drawing/2014/main" id="{8CA25DC0-9272-41CF-8171-F48041456618}"/>
            </a:ext>
          </a:extLst>
        </xdr:cNvPr>
        <xdr:cNvSpPr txBox="1"/>
      </xdr:nvSpPr>
      <xdr:spPr>
        <a:xfrm>
          <a:off x="8454467" y="1848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138701</xdr:rowOff>
    </xdr:from>
    <xdr:ext cx="469744" cy="259045"/>
    <xdr:sp macro="" textlink="">
      <xdr:nvSpPr>
        <xdr:cNvPr id="483" name="n_2mainValue【市民会館】&#10;一人当たり面積">
          <a:extLst>
            <a:ext uri="{FF2B5EF4-FFF2-40B4-BE49-F238E27FC236}">
              <a16:creationId xmlns:a16="http://schemas.microsoft.com/office/drawing/2014/main" id="{7DC83578-A07C-49CF-BD7B-2810BFF81FE8}"/>
            </a:ext>
          </a:extLst>
        </xdr:cNvPr>
        <xdr:cNvSpPr txBox="1"/>
      </xdr:nvSpPr>
      <xdr:spPr>
        <a:xfrm>
          <a:off x="7673417" y="1848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138701</xdr:rowOff>
    </xdr:from>
    <xdr:ext cx="469744" cy="259045"/>
    <xdr:sp macro="" textlink="">
      <xdr:nvSpPr>
        <xdr:cNvPr id="484" name="n_3mainValue【市民会館】&#10;一人当たり面積">
          <a:extLst>
            <a:ext uri="{FF2B5EF4-FFF2-40B4-BE49-F238E27FC236}">
              <a16:creationId xmlns:a16="http://schemas.microsoft.com/office/drawing/2014/main" id="{41878945-09DD-4D39-9C19-91604A7DDFD2}"/>
            </a:ext>
          </a:extLst>
        </xdr:cNvPr>
        <xdr:cNvSpPr txBox="1"/>
      </xdr:nvSpPr>
      <xdr:spPr>
        <a:xfrm>
          <a:off x="6866332" y="1848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138701</xdr:rowOff>
    </xdr:from>
    <xdr:ext cx="469744" cy="259045"/>
    <xdr:sp macro="" textlink="">
      <xdr:nvSpPr>
        <xdr:cNvPr id="485" name="n_4mainValue【市民会館】&#10;一人当たり面積">
          <a:extLst>
            <a:ext uri="{FF2B5EF4-FFF2-40B4-BE49-F238E27FC236}">
              <a16:creationId xmlns:a16="http://schemas.microsoft.com/office/drawing/2014/main" id="{7917C605-57A6-4EDE-8160-7C9263C1259E}"/>
            </a:ext>
          </a:extLst>
        </xdr:cNvPr>
        <xdr:cNvSpPr txBox="1"/>
      </xdr:nvSpPr>
      <xdr:spPr>
        <a:xfrm>
          <a:off x="6068772" y="1848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6" name="正方形/長方形 485">
          <a:extLst>
            <a:ext uri="{FF2B5EF4-FFF2-40B4-BE49-F238E27FC236}">
              <a16:creationId xmlns:a16="http://schemas.microsoft.com/office/drawing/2014/main" id="{98BC9410-E65D-4E17-955E-6DA0A3DDC70D}"/>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7" name="正方形/長方形 486">
          <a:extLst>
            <a:ext uri="{FF2B5EF4-FFF2-40B4-BE49-F238E27FC236}">
              <a16:creationId xmlns:a16="http://schemas.microsoft.com/office/drawing/2014/main" id="{BBD7C671-6583-430E-988F-C03759EC01AC}"/>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8" name="正方形/長方形 487">
          <a:extLst>
            <a:ext uri="{FF2B5EF4-FFF2-40B4-BE49-F238E27FC236}">
              <a16:creationId xmlns:a16="http://schemas.microsoft.com/office/drawing/2014/main" id="{37753EE0-2D40-4860-B8CD-8553711C65AD}"/>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9" name="正方形/長方形 488">
          <a:extLst>
            <a:ext uri="{FF2B5EF4-FFF2-40B4-BE49-F238E27FC236}">
              <a16:creationId xmlns:a16="http://schemas.microsoft.com/office/drawing/2014/main" id="{B16C0A6D-3F37-4E6D-B2AD-603464CFA730}"/>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0" name="正方形/長方形 489">
          <a:extLst>
            <a:ext uri="{FF2B5EF4-FFF2-40B4-BE49-F238E27FC236}">
              <a16:creationId xmlns:a16="http://schemas.microsoft.com/office/drawing/2014/main" id="{1A35CC22-6162-4A85-B0F1-F073A9131C7E}"/>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1" name="正方形/長方形 490">
          <a:extLst>
            <a:ext uri="{FF2B5EF4-FFF2-40B4-BE49-F238E27FC236}">
              <a16:creationId xmlns:a16="http://schemas.microsoft.com/office/drawing/2014/main" id="{F5779D74-A411-4B00-AB92-59EBBA92443E}"/>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2" name="正方形/長方形 491">
          <a:extLst>
            <a:ext uri="{FF2B5EF4-FFF2-40B4-BE49-F238E27FC236}">
              <a16:creationId xmlns:a16="http://schemas.microsoft.com/office/drawing/2014/main" id="{CC1B6DEC-FD8F-448C-B4B6-E5BEF7D0975D}"/>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3" name="正方形/長方形 492">
          <a:extLst>
            <a:ext uri="{FF2B5EF4-FFF2-40B4-BE49-F238E27FC236}">
              <a16:creationId xmlns:a16="http://schemas.microsoft.com/office/drawing/2014/main" id="{D52B7AA6-BB14-45A3-BB37-5B2443BB2BC3}"/>
            </a:ext>
          </a:extLst>
        </xdr:cNvPr>
        <xdr:cNvSpPr/>
      </xdr:nvSpPr>
      <xdr:spPr>
        <a:xfrm>
          <a:off x="1120394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4" name="正方形/長方形 493">
          <a:extLst>
            <a:ext uri="{FF2B5EF4-FFF2-40B4-BE49-F238E27FC236}">
              <a16:creationId xmlns:a16="http://schemas.microsoft.com/office/drawing/2014/main" id="{127E3391-C18F-4349-B739-9127141E6E79}"/>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5" name="正方形/長方形 494">
          <a:extLst>
            <a:ext uri="{FF2B5EF4-FFF2-40B4-BE49-F238E27FC236}">
              <a16:creationId xmlns:a16="http://schemas.microsoft.com/office/drawing/2014/main" id="{6B81A651-D5C5-4BCC-85B8-40FDDAF6D0DD}"/>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96" name="正方形/長方形 495">
          <a:extLst>
            <a:ext uri="{FF2B5EF4-FFF2-40B4-BE49-F238E27FC236}">
              <a16:creationId xmlns:a16="http://schemas.microsoft.com/office/drawing/2014/main" id="{06D8650C-38F4-44A3-9A95-C269AA766BFC}"/>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97" name="正方形/長方形 496">
          <a:extLst>
            <a:ext uri="{FF2B5EF4-FFF2-40B4-BE49-F238E27FC236}">
              <a16:creationId xmlns:a16="http://schemas.microsoft.com/office/drawing/2014/main" id="{EE76E72F-D4A7-45FB-A84A-9838221C1DF9}"/>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98" name="正方形/長方形 497">
          <a:extLst>
            <a:ext uri="{FF2B5EF4-FFF2-40B4-BE49-F238E27FC236}">
              <a16:creationId xmlns:a16="http://schemas.microsoft.com/office/drawing/2014/main" id="{C58B1632-8EC7-48F9-AE1A-36B702B7EB82}"/>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99" name="正方形/長方形 498">
          <a:extLst>
            <a:ext uri="{FF2B5EF4-FFF2-40B4-BE49-F238E27FC236}">
              <a16:creationId xmlns:a16="http://schemas.microsoft.com/office/drawing/2014/main" id="{20760802-FD15-44C5-9575-1A4B4A699CFB}"/>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0" name="正方形/長方形 499">
          <a:extLst>
            <a:ext uri="{FF2B5EF4-FFF2-40B4-BE49-F238E27FC236}">
              <a16:creationId xmlns:a16="http://schemas.microsoft.com/office/drawing/2014/main" id="{F78A8755-3924-4A19-B2AD-54123765B209}"/>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1" name="正方形/長方形 500">
          <a:extLst>
            <a:ext uri="{FF2B5EF4-FFF2-40B4-BE49-F238E27FC236}">
              <a16:creationId xmlns:a16="http://schemas.microsoft.com/office/drawing/2014/main" id="{796AF36E-28DF-4F49-A2D2-75E0387EF9AA}"/>
            </a:ext>
          </a:extLst>
        </xdr:cNvPr>
        <xdr:cNvSpPr/>
      </xdr:nvSpPr>
      <xdr:spPr>
        <a:xfrm>
          <a:off x="164592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FC04C3C1-1D37-48A0-98FD-F1A23D733F45}"/>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C72D2678-16AB-4CA0-BAEA-542DB9311F67}"/>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10E34D5C-CD81-45AF-8B0F-31466CDADB87}"/>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660AB742-2F7B-4D80-BF30-F673F8C596D5}"/>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D3B6780C-1006-4D48-873F-1BCAF6C61F41}"/>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9652954A-9126-420E-A869-A370EDD66F49}"/>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28B2809D-A55E-4D09-951A-7EC866FF47E5}"/>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9B737BBF-327C-4028-82B3-0D85378C40BB}"/>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F6458B86-1AC4-44FB-8C94-0B12856CE7A7}"/>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07D6377D-2CCA-44DF-8A25-9F758CA57F28}"/>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93348F03-58C1-4575-8B0A-91BDC7420533}"/>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3" name="直線コネクタ 512">
          <a:extLst>
            <a:ext uri="{FF2B5EF4-FFF2-40B4-BE49-F238E27FC236}">
              <a16:creationId xmlns:a16="http://schemas.microsoft.com/office/drawing/2014/main" id="{2C3A0E4A-C8F6-48E9-9E85-6DD58196F93D}"/>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4" name="テキスト ボックス 513">
          <a:extLst>
            <a:ext uri="{FF2B5EF4-FFF2-40B4-BE49-F238E27FC236}">
              <a16:creationId xmlns:a16="http://schemas.microsoft.com/office/drawing/2014/main" id="{6D3FF346-6462-4608-A382-A2B8CD34723A}"/>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5" name="直線コネクタ 514">
          <a:extLst>
            <a:ext uri="{FF2B5EF4-FFF2-40B4-BE49-F238E27FC236}">
              <a16:creationId xmlns:a16="http://schemas.microsoft.com/office/drawing/2014/main" id="{25D7BB44-34A8-4D43-BF9E-E4106D01F159}"/>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6" name="テキスト ボックス 515">
          <a:extLst>
            <a:ext uri="{FF2B5EF4-FFF2-40B4-BE49-F238E27FC236}">
              <a16:creationId xmlns:a16="http://schemas.microsoft.com/office/drawing/2014/main" id="{D2BD9CB7-70F7-44F1-9424-F926147097A1}"/>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7" name="直線コネクタ 516">
          <a:extLst>
            <a:ext uri="{FF2B5EF4-FFF2-40B4-BE49-F238E27FC236}">
              <a16:creationId xmlns:a16="http://schemas.microsoft.com/office/drawing/2014/main" id="{5FA89AFC-3FF0-4B85-AD96-B6966DBFC13F}"/>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8" name="テキスト ボックス 517">
          <a:extLst>
            <a:ext uri="{FF2B5EF4-FFF2-40B4-BE49-F238E27FC236}">
              <a16:creationId xmlns:a16="http://schemas.microsoft.com/office/drawing/2014/main" id="{CA60E376-AB1B-4455-8AD3-75F3BD43C438}"/>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19" name="直線コネクタ 518">
          <a:extLst>
            <a:ext uri="{FF2B5EF4-FFF2-40B4-BE49-F238E27FC236}">
              <a16:creationId xmlns:a16="http://schemas.microsoft.com/office/drawing/2014/main" id="{3C9450D9-5A30-4D7F-9F5A-0FD5C293E612}"/>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0" name="テキスト ボックス 519">
          <a:extLst>
            <a:ext uri="{FF2B5EF4-FFF2-40B4-BE49-F238E27FC236}">
              <a16:creationId xmlns:a16="http://schemas.microsoft.com/office/drawing/2014/main" id="{E37C6EA1-367F-442E-B56D-B473246B18D2}"/>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1" name="直線コネクタ 520">
          <a:extLst>
            <a:ext uri="{FF2B5EF4-FFF2-40B4-BE49-F238E27FC236}">
              <a16:creationId xmlns:a16="http://schemas.microsoft.com/office/drawing/2014/main" id="{21F821B1-67AC-444A-8FA0-0AE687F09238}"/>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2" name="テキスト ボックス 521">
          <a:extLst>
            <a:ext uri="{FF2B5EF4-FFF2-40B4-BE49-F238E27FC236}">
              <a16:creationId xmlns:a16="http://schemas.microsoft.com/office/drawing/2014/main" id="{193781FF-8639-4C2C-8B77-EA0DBEA97F39}"/>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3" name="直線コネクタ 522">
          <a:extLst>
            <a:ext uri="{FF2B5EF4-FFF2-40B4-BE49-F238E27FC236}">
              <a16:creationId xmlns:a16="http://schemas.microsoft.com/office/drawing/2014/main" id="{7D1244E8-F8E4-4A83-8CC2-C316FD957FC0}"/>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4" name="テキスト ボックス 523">
          <a:extLst>
            <a:ext uri="{FF2B5EF4-FFF2-40B4-BE49-F238E27FC236}">
              <a16:creationId xmlns:a16="http://schemas.microsoft.com/office/drawing/2014/main" id="{CB9855C3-EF2C-4779-837B-5EDCDAAC8C3F}"/>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34E64E0D-8EF6-47D5-9880-4A08F1DB05E1}"/>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6" name="【保健センター・保健所】&#10;有形固定資産減価償却率グラフ枠">
          <a:extLst>
            <a:ext uri="{FF2B5EF4-FFF2-40B4-BE49-F238E27FC236}">
              <a16:creationId xmlns:a16="http://schemas.microsoft.com/office/drawing/2014/main" id="{3433BBCD-6E6A-42B0-B337-D45AE4218C1E}"/>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527" name="直線コネクタ 526">
          <a:extLst>
            <a:ext uri="{FF2B5EF4-FFF2-40B4-BE49-F238E27FC236}">
              <a16:creationId xmlns:a16="http://schemas.microsoft.com/office/drawing/2014/main" id="{B27833B1-0B15-4017-A34B-20C91C928E1B}"/>
            </a:ext>
          </a:extLst>
        </xdr:cNvPr>
        <xdr:cNvCxnSpPr/>
      </xdr:nvCxnSpPr>
      <xdr:spPr>
        <a:xfrm flipV="1">
          <a:off x="14703424" y="9664610"/>
          <a:ext cx="0" cy="1442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28" name="【保健センター・保健所】&#10;有形固定資産減価償却率最小値テキスト">
          <a:extLst>
            <a:ext uri="{FF2B5EF4-FFF2-40B4-BE49-F238E27FC236}">
              <a16:creationId xmlns:a16="http://schemas.microsoft.com/office/drawing/2014/main" id="{01DCCDA6-6ADB-4CF8-8BE9-7E6D4666D00D}"/>
            </a:ext>
          </a:extLst>
        </xdr:cNvPr>
        <xdr:cNvSpPr txBox="1"/>
      </xdr:nvSpPr>
      <xdr:spPr>
        <a:xfrm>
          <a:off x="1474216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29" name="直線コネクタ 528">
          <a:extLst>
            <a:ext uri="{FF2B5EF4-FFF2-40B4-BE49-F238E27FC236}">
              <a16:creationId xmlns:a16="http://schemas.microsoft.com/office/drawing/2014/main" id="{9D47D8A4-7DE8-427A-8BBB-D7ED2B7D2312}"/>
            </a:ext>
          </a:extLst>
        </xdr:cNvPr>
        <xdr:cNvCxnSpPr/>
      </xdr:nvCxnSpPr>
      <xdr:spPr>
        <a:xfrm>
          <a:off x="1461135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530" name="【保健センター・保健所】&#10;有形固定資産減価償却率最大値テキスト">
          <a:extLst>
            <a:ext uri="{FF2B5EF4-FFF2-40B4-BE49-F238E27FC236}">
              <a16:creationId xmlns:a16="http://schemas.microsoft.com/office/drawing/2014/main" id="{4F7F8255-6966-480F-BC2C-FD2A14855349}"/>
            </a:ext>
          </a:extLst>
        </xdr:cNvPr>
        <xdr:cNvSpPr txBox="1"/>
      </xdr:nvSpPr>
      <xdr:spPr>
        <a:xfrm>
          <a:off x="14742160" y="944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531" name="直線コネクタ 530">
          <a:extLst>
            <a:ext uri="{FF2B5EF4-FFF2-40B4-BE49-F238E27FC236}">
              <a16:creationId xmlns:a16="http://schemas.microsoft.com/office/drawing/2014/main" id="{8F3E4F39-96BA-45F5-AB7E-C5D533017CE7}"/>
            </a:ext>
          </a:extLst>
        </xdr:cNvPr>
        <xdr:cNvCxnSpPr/>
      </xdr:nvCxnSpPr>
      <xdr:spPr>
        <a:xfrm>
          <a:off x="14611350" y="9664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119034</xdr:rowOff>
    </xdr:from>
    <xdr:ext cx="405111" cy="259045"/>
    <xdr:sp macro="" textlink="">
      <xdr:nvSpPr>
        <xdr:cNvPr id="532" name="【保健センター・保健所】&#10;有形固定資産減価償却率平均値テキスト">
          <a:extLst>
            <a:ext uri="{FF2B5EF4-FFF2-40B4-BE49-F238E27FC236}">
              <a16:creationId xmlns:a16="http://schemas.microsoft.com/office/drawing/2014/main" id="{781D3806-D252-464D-BCF5-BB58EB092A19}"/>
            </a:ext>
          </a:extLst>
        </xdr:cNvPr>
        <xdr:cNvSpPr txBox="1"/>
      </xdr:nvSpPr>
      <xdr:spPr>
        <a:xfrm>
          <a:off x="14742160" y="100650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96157</xdr:rowOff>
    </xdr:from>
    <xdr:to>
      <xdr:col>85</xdr:col>
      <xdr:colOff>177800</xdr:colOff>
      <xdr:row>60</xdr:row>
      <xdr:rowOff>26307</xdr:rowOff>
    </xdr:to>
    <xdr:sp macro="" textlink="">
      <xdr:nvSpPr>
        <xdr:cNvPr id="533" name="フローチャート: 判断 532">
          <a:extLst>
            <a:ext uri="{FF2B5EF4-FFF2-40B4-BE49-F238E27FC236}">
              <a16:creationId xmlns:a16="http://schemas.microsoft.com/office/drawing/2014/main" id="{F115E7DB-7BA6-4980-9A25-F0AFD432C5AD}"/>
            </a:ext>
          </a:extLst>
        </xdr:cNvPr>
        <xdr:cNvSpPr/>
      </xdr:nvSpPr>
      <xdr:spPr>
        <a:xfrm>
          <a:off x="14649450" y="1020789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73297</xdr:rowOff>
    </xdr:from>
    <xdr:to>
      <xdr:col>81</xdr:col>
      <xdr:colOff>101600</xdr:colOff>
      <xdr:row>60</xdr:row>
      <xdr:rowOff>3447</xdr:rowOff>
    </xdr:to>
    <xdr:sp macro="" textlink="">
      <xdr:nvSpPr>
        <xdr:cNvPr id="534" name="フローチャート: 判断 533">
          <a:extLst>
            <a:ext uri="{FF2B5EF4-FFF2-40B4-BE49-F238E27FC236}">
              <a16:creationId xmlns:a16="http://schemas.microsoft.com/office/drawing/2014/main" id="{30449A9B-8AE6-4006-BF93-10457FDC182D}"/>
            </a:ext>
          </a:extLst>
        </xdr:cNvPr>
        <xdr:cNvSpPr/>
      </xdr:nvSpPr>
      <xdr:spPr>
        <a:xfrm>
          <a:off x="13887450" y="101888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42273</xdr:rowOff>
    </xdr:from>
    <xdr:to>
      <xdr:col>76</xdr:col>
      <xdr:colOff>165100</xdr:colOff>
      <xdr:row>59</xdr:row>
      <xdr:rowOff>143873</xdr:rowOff>
    </xdr:to>
    <xdr:sp macro="" textlink="">
      <xdr:nvSpPr>
        <xdr:cNvPr id="535" name="フローチャート: 判断 534">
          <a:extLst>
            <a:ext uri="{FF2B5EF4-FFF2-40B4-BE49-F238E27FC236}">
              <a16:creationId xmlns:a16="http://schemas.microsoft.com/office/drawing/2014/main" id="{BAC0B9FE-1E98-4C19-BAE8-E535DD0F8733}"/>
            </a:ext>
          </a:extLst>
        </xdr:cNvPr>
        <xdr:cNvSpPr/>
      </xdr:nvSpPr>
      <xdr:spPr>
        <a:xfrm>
          <a:off x="13089890" y="1015972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14515</xdr:rowOff>
    </xdr:from>
    <xdr:to>
      <xdr:col>72</xdr:col>
      <xdr:colOff>38100</xdr:colOff>
      <xdr:row>59</xdr:row>
      <xdr:rowOff>116115</xdr:rowOff>
    </xdr:to>
    <xdr:sp macro="" textlink="">
      <xdr:nvSpPr>
        <xdr:cNvPr id="536" name="フローチャート: 判断 535">
          <a:extLst>
            <a:ext uri="{FF2B5EF4-FFF2-40B4-BE49-F238E27FC236}">
              <a16:creationId xmlns:a16="http://schemas.microsoft.com/office/drawing/2014/main" id="{FB13EE24-CF87-4491-997C-CC4A2648911A}"/>
            </a:ext>
          </a:extLst>
        </xdr:cNvPr>
        <xdr:cNvSpPr/>
      </xdr:nvSpPr>
      <xdr:spPr>
        <a:xfrm>
          <a:off x="12303760" y="101338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158206</xdr:rowOff>
    </xdr:from>
    <xdr:to>
      <xdr:col>67</xdr:col>
      <xdr:colOff>101600</xdr:colOff>
      <xdr:row>59</xdr:row>
      <xdr:rowOff>88356</xdr:rowOff>
    </xdr:to>
    <xdr:sp macro="" textlink="">
      <xdr:nvSpPr>
        <xdr:cNvPr id="537" name="フローチャート: 判断 536">
          <a:extLst>
            <a:ext uri="{FF2B5EF4-FFF2-40B4-BE49-F238E27FC236}">
              <a16:creationId xmlns:a16="http://schemas.microsoft.com/office/drawing/2014/main" id="{F6048303-8B08-4B56-AB1D-847D17842F62}"/>
            </a:ext>
          </a:extLst>
        </xdr:cNvPr>
        <xdr:cNvSpPr/>
      </xdr:nvSpPr>
      <xdr:spPr>
        <a:xfrm>
          <a:off x="11487150" y="1010421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3D93B5A9-5780-4479-BD13-B07E5F69D9E6}"/>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FA96B4E4-8762-4CD7-9324-8F764DC89828}"/>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ADA1B645-ED66-4900-A34B-9F3223E0816E}"/>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5561844E-2A6B-4D8C-B6CE-F89D0C77F0C9}"/>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52A357F9-CA5C-4FF7-9D50-F77AC8AAE9EE}"/>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96157</xdr:rowOff>
    </xdr:from>
    <xdr:to>
      <xdr:col>85</xdr:col>
      <xdr:colOff>177800</xdr:colOff>
      <xdr:row>61</xdr:row>
      <xdr:rowOff>26307</xdr:rowOff>
    </xdr:to>
    <xdr:sp macro="" textlink="">
      <xdr:nvSpPr>
        <xdr:cNvPr id="543" name="楕円 542">
          <a:extLst>
            <a:ext uri="{FF2B5EF4-FFF2-40B4-BE49-F238E27FC236}">
              <a16:creationId xmlns:a16="http://schemas.microsoft.com/office/drawing/2014/main" id="{6D7EB49B-E4F5-45A3-AA30-20285982FFF9}"/>
            </a:ext>
          </a:extLst>
        </xdr:cNvPr>
        <xdr:cNvSpPr/>
      </xdr:nvSpPr>
      <xdr:spPr>
        <a:xfrm>
          <a:off x="14649450" y="103793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74584</xdr:rowOff>
    </xdr:from>
    <xdr:ext cx="405111" cy="259045"/>
    <xdr:sp macro="" textlink="">
      <xdr:nvSpPr>
        <xdr:cNvPr id="544" name="【保健センター・保健所】&#10;有形固定資産減価償却率該当値テキスト">
          <a:extLst>
            <a:ext uri="{FF2B5EF4-FFF2-40B4-BE49-F238E27FC236}">
              <a16:creationId xmlns:a16="http://schemas.microsoft.com/office/drawing/2014/main" id="{B9719C0A-2067-48FA-8D75-A34C8AEC8B5B}"/>
            </a:ext>
          </a:extLst>
        </xdr:cNvPr>
        <xdr:cNvSpPr txBox="1"/>
      </xdr:nvSpPr>
      <xdr:spPr>
        <a:xfrm>
          <a:off x="14742160" y="1036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145143</xdr:rowOff>
    </xdr:from>
    <xdr:to>
      <xdr:col>81</xdr:col>
      <xdr:colOff>101600</xdr:colOff>
      <xdr:row>61</xdr:row>
      <xdr:rowOff>75293</xdr:rowOff>
    </xdr:to>
    <xdr:sp macro="" textlink="">
      <xdr:nvSpPr>
        <xdr:cNvPr id="545" name="楕円 544">
          <a:extLst>
            <a:ext uri="{FF2B5EF4-FFF2-40B4-BE49-F238E27FC236}">
              <a16:creationId xmlns:a16="http://schemas.microsoft.com/office/drawing/2014/main" id="{540BEDF0-26EF-40E2-93C4-187AFF93443D}"/>
            </a:ext>
          </a:extLst>
        </xdr:cNvPr>
        <xdr:cNvSpPr/>
      </xdr:nvSpPr>
      <xdr:spPr>
        <a:xfrm>
          <a:off x="13887450" y="1043023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146957</xdr:rowOff>
    </xdr:from>
    <xdr:to>
      <xdr:col>85</xdr:col>
      <xdr:colOff>127000</xdr:colOff>
      <xdr:row>61</xdr:row>
      <xdr:rowOff>24493</xdr:rowOff>
    </xdr:to>
    <xdr:cxnSp macro="">
      <xdr:nvCxnSpPr>
        <xdr:cNvPr id="546" name="直線コネクタ 545">
          <a:extLst>
            <a:ext uri="{FF2B5EF4-FFF2-40B4-BE49-F238E27FC236}">
              <a16:creationId xmlns:a16="http://schemas.microsoft.com/office/drawing/2014/main" id="{F7C72879-45A0-4524-AC84-C78F9BD324C4}"/>
            </a:ext>
          </a:extLst>
        </xdr:cNvPr>
        <xdr:cNvCxnSpPr/>
      </xdr:nvCxnSpPr>
      <xdr:spPr>
        <a:xfrm flipV="1">
          <a:off x="13942060" y="10432052"/>
          <a:ext cx="762000" cy="4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101056</xdr:rowOff>
    </xdr:from>
    <xdr:to>
      <xdr:col>76</xdr:col>
      <xdr:colOff>165100</xdr:colOff>
      <xdr:row>61</xdr:row>
      <xdr:rowOff>31206</xdr:rowOff>
    </xdr:to>
    <xdr:sp macro="" textlink="">
      <xdr:nvSpPr>
        <xdr:cNvPr id="547" name="楕円 546">
          <a:extLst>
            <a:ext uri="{FF2B5EF4-FFF2-40B4-BE49-F238E27FC236}">
              <a16:creationId xmlns:a16="http://schemas.microsoft.com/office/drawing/2014/main" id="{277BBD58-3C60-4021-A0F4-1869E87CF214}"/>
            </a:ext>
          </a:extLst>
        </xdr:cNvPr>
        <xdr:cNvSpPr/>
      </xdr:nvSpPr>
      <xdr:spPr>
        <a:xfrm>
          <a:off x="13089890" y="1038424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151856</xdr:rowOff>
    </xdr:from>
    <xdr:to>
      <xdr:col>81</xdr:col>
      <xdr:colOff>50800</xdr:colOff>
      <xdr:row>61</xdr:row>
      <xdr:rowOff>24493</xdr:rowOff>
    </xdr:to>
    <xdr:cxnSp macro="">
      <xdr:nvCxnSpPr>
        <xdr:cNvPr id="548" name="直線コネクタ 547">
          <a:extLst>
            <a:ext uri="{FF2B5EF4-FFF2-40B4-BE49-F238E27FC236}">
              <a16:creationId xmlns:a16="http://schemas.microsoft.com/office/drawing/2014/main" id="{6D66A345-DA32-4FA1-8C40-D7C1AE82D7DA}"/>
            </a:ext>
          </a:extLst>
        </xdr:cNvPr>
        <xdr:cNvCxnSpPr/>
      </xdr:nvCxnSpPr>
      <xdr:spPr>
        <a:xfrm>
          <a:off x="13144500" y="10438856"/>
          <a:ext cx="79756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56969</xdr:rowOff>
    </xdr:from>
    <xdr:to>
      <xdr:col>72</xdr:col>
      <xdr:colOff>38100</xdr:colOff>
      <xdr:row>60</xdr:row>
      <xdr:rowOff>158569</xdr:rowOff>
    </xdr:to>
    <xdr:sp macro="" textlink="">
      <xdr:nvSpPr>
        <xdr:cNvPr id="549" name="楕円 548">
          <a:extLst>
            <a:ext uri="{FF2B5EF4-FFF2-40B4-BE49-F238E27FC236}">
              <a16:creationId xmlns:a16="http://schemas.microsoft.com/office/drawing/2014/main" id="{373652DF-76D7-43D1-A227-B4AFD1A727A6}"/>
            </a:ext>
          </a:extLst>
        </xdr:cNvPr>
        <xdr:cNvSpPr/>
      </xdr:nvSpPr>
      <xdr:spPr>
        <a:xfrm>
          <a:off x="12303760" y="1034777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107769</xdr:rowOff>
    </xdr:from>
    <xdr:to>
      <xdr:col>76</xdr:col>
      <xdr:colOff>114300</xdr:colOff>
      <xdr:row>60</xdr:row>
      <xdr:rowOff>151856</xdr:rowOff>
    </xdr:to>
    <xdr:cxnSp macro="">
      <xdr:nvCxnSpPr>
        <xdr:cNvPr id="550" name="直線コネクタ 549">
          <a:extLst>
            <a:ext uri="{FF2B5EF4-FFF2-40B4-BE49-F238E27FC236}">
              <a16:creationId xmlns:a16="http://schemas.microsoft.com/office/drawing/2014/main" id="{8141F88A-F008-4A87-A942-95D50A021F5C}"/>
            </a:ext>
          </a:extLst>
        </xdr:cNvPr>
        <xdr:cNvCxnSpPr/>
      </xdr:nvCxnSpPr>
      <xdr:spPr>
        <a:xfrm>
          <a:off x="12346940" y="10392864"/>
          <a:ext cx="79756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12881</xdr:rowOff>
    </xdr:from>
    <xdr:to>
      <xdr:col>67</xdr:col>
      <xdr:colOff>101600</xdr:colOff>
      <xdr:row>60</xdr:row>
      <xdr:rowOff>114481</xdr:rowOff>
    </xdr:to>
    <xdr:sp macro="" textlink="">
      <xdr:nvSpPr>
        <xdr:cNvPr id="551" name="楕円 550">
          <a:extLst>
            <a:ext uri="{FF2B5EF4-FFF2-40B4-BE49-F238E27FC236}">
              <a16:creationId xmlns:a16="http://schemas.microsoft.com/office/drawing/2014/main" id="{F41EAF62-302E-47DC-B764-A1CAFB3764B2}"/>
            </a:ext>
          </a:extLst>
        </xdr:cNvPr>
        <xdr:cNvSpPr/>
      </xdr:nvSpPr>
      <xdr:spPr>
        <a:xfrm>
          <a:off x="11487150" y="1030369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63681</xdr:rowOff>
    </xdr:from>
    <xdr:to>
      <xdr:col>71</xdr:col>
      <xdr:colOff>177800</xdr:colOff>
      <xdr:row>60</xdr:row>
      <xdr:rowOff>107769</xdr:rowOff>
    </xdr:to>
    <xdr:cxnSp macro="">
      <xdr:nvCxnSpPr>
        <xdr:cNvPr id="552" name="直線コネクタ 551">
          <a:extLst>
            <a:ext uri="{FF2B5EF4-FFF2-40B4-BE49-F238E27FC236}">
              <a16:creationId xmlns:a16="http://schemas.microsoft.com/office/drawing/2014/main" id="{1765894A-12A5-4259-9059-926E7C06FE85}"/>
            </a:ext>
          </a:extLst>
        </xdr:cNvPr>
        <xdr:cNvCxnSpPr/>
      </xdr:nvCxnSpPr>
      <xdr:spPr>
        <a:xfrm>
          <a:off x="11541760" y="10346871"/>
          <a:ext cx="805180" cy="45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19974</xdr:rowOff>
    </xdr:from>
    <xdr:ext cx="405111" cy="259045"/>
    <xdr:sp macro="" textlink="">
      <xdr:nvSpPr>
        <xdr:cNvPr id="553" name="n_1aveValue【保健センター・保健所】&#10;有形固定資産減価償却率">
          <a:extLst>
            <a:ext uri="{FF2B5EF4-FFF2-40B4-BE49-F238E27FC236}">
              <a16:creationId xmlns:a16="http://schemas.microsoft.com/office/drawing/2014/main" id="{43865DDA-44DA-486E-A93E-72A9F8B0156A}"/>
            </a:ext>
          </a:extLst>
        </xdr:cNvPr>
        <xdr:cNvSpPr txBox="1"/>
      </xdr:nvSpPr>
      <xdr:spPr>
        <a:xfrm>
          <a:off x="13738234" y="9960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160400</xdr:rowOff>
    </xdr:from>
    <xdr:ext cx="405111" cy="259045"/>
    <xdr:sp macro="" textlink="">
      <xdr:nvSpPr>
        <xdr:cNvPr id="554" name="n_2aveValue【保健センター・保健所】&#10;有形固定資産減価償却率">
          <a:extLst>
            <a:ext uri="{FF2B5EF4-FFF2-40B4-BE49-F238E27FC236}">
              <a16:creationId xmlns:a16="http://schemas.microsoft.com/office/drawing/2014/main" id="{AA805C00-0DC4-4724-BC84-0CD0455192C8}"/>
            </a:ext>
          </a:extLst>
        </xdr:cNvPr>
        <xdr:cNvSpPr txBox="1"/>
      </xdr:nvSpPr>
      <xdr:spPr>
        <a:xfrm>
          <a:off x="12957184" y="9934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132642</xdr:rowOff>
    </xdr:from>
    <xdr:ext cx="405111" cy="259045"/>
    <xdr:sp macro="" textlink="">
      <xdr:nvSpPr>
        <xdr:cNvPr id="555" name="n_3aveValue【保健センター・保健所】&#10;有形固定資産減価償却率">
          <a:extLst>
            <a:ext uri="{FF2B5EF4-FFF2-40B4-BE49-F238E27FC236}">
              <a16:creationId xmlns:a16="http://schemas.microsoft.com/office/drawing/2014/main" id="{C96804FE-AE22-4947-902F-0C54002F50A9}"/>
            </a:ext>
          </a:extLst>
        </xdr:cNvPr>
        <xdr:cNvSpPr txBox="1"/>
      </xdr:nvSpPr>
      <xdr:spPr>
        <a:xfrm>
          <a:off x="12171054" y="990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104883</xdr:rowOff>
    </xdr:from>
    <xdr:ext cx="405111" cy="259045"/>
    <xdr:sp macro="" textlink="">
      <xdr:nvSpPr>
        <xdr:cNvPr id="556" name="n_4aveValue【保健センター・保健所】&#10;有形固定資産減価償却率">
          <a:extLst>
            <a:ext uri="{FF2B5EF4-FFF2-40B4-BE49-F238E27FC236}">
              <a16:creationId xmlns:a16="http://schemas.microsoft.com/office/drawing/2014/main" id="{BB04F2E5-B350-40D7-841B-C9164B53E2F5}"/>
            </a:ext>
          </a:extLst>
        </xdr:cNvPr>
        <xdr:cNvSpPr txBox="1"/>
      </xdr:nvSpPr>
      <xdr:spPr>
        <a:xfrm>
          <a:off x="11354444" y="9875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66420</xdr:rowOff>
    </xdr:from>
    <xdr:ext cx="405111" cy="259045"/>
    <xdr:sp macro="" textlink="">
      <xdr:nvSpPr>
        <xdr:cNvPr id="557" name="n_1mainValue【保健センター・保健所】&#10;有形固定資産減価償却率">
          <a:extLst>
            <a:ext uri="{FF2B5EF4-FFF2-40B4-BE49-F238E27FC236}">
              <a16:creationId xmlns:a16="http://schemas.microsoft.com/office/drawing/2014/main" id="{D2339F49-6CB6-4EEB-9365-CED0F4F620C6}"/>
            </a:ext>
          </a:extLst>
        </xdr:cNvPr>
        <xdr:cNvSpPr txBox="1"/>
      </xdr:nvSpPr>
      <xdr:spPr>
        <a:xfrm>
          <a:off x="13738234" y="1052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22333</xdr:rowOff>
    </xdr:from>
    <xdr:ext cx="405111" cy="259045"/>
    <xdr:sp macro="" textlink="">
      <xdr:nvSpPr>
        <xdr:cNvPr id="558" name="n_2mainValue【保健センター・保健所】&#10;有形固定資産減価償却率">
          <a:extLst>
            <a:ext uri="{FF2B5EF4-FFF2-40B4-BE49-F238E27FC236}">
              <a16:creationId xmlns:a16="http://schemas.microsoft.com/office/drawing/2014/main" id="{FD354FBC-F188-4ED4-882B-0D12FF862417}"/>
            </a:ext>
          </a:extLst>
        </xdr:cNvPr>
        <xdr:cNvSpPr txBox="1"/>
      </xdr:nvSpPr>
      <xdr:spPr>
        <a:xfrm>
          <a:off x="12957184" y="10476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149696</xdr:rowOff>
    </xdr:from>
    <xdr:ext cx="405111" cy="259045"/>
    <xdr:sp macro="" textlink="">
      <xdr:nvSpPr>
        <xdr:cNvPr id="559" name="n_3mainValue【保健センター・保健所】&#10;有形固定資産減価償却率">
          <a:extLst>
            <a:ext uri="{FF2B5EF4-FFF2-40B4-BE49-F238E27FC236}">
              <a16:creationId xmlns:a16="http://schemas.microsoft.com/office/drawing/2014/main" id="{979C1ADB-68FF-4BF1-A2E3-EBFDC5AC822A}"/>
            </a:ext>
          </a:extLst>
        </xdr:cNvPr>
        <xdr:cNvSpPr txBox="1"/>
      </xdr:nvSpPr>
      <xdr:spPr>
        <a:xfrm>
          <a:off x="12171054" y="1043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105608</xdr:rowOff>
    </xdr:from>
    <xdr:ext cx="405111" cy="259045"/>
    <xdr:sp macro="" textlink="">
      <xdr:nvSpPr>
        <xdr:cNvPr id="560" name="n_4mainValue【保健センター・保健所】&#10;有形固定資産減価償却率">
          <a:extLst>
            <a:ext uri="{FF2B5EF4-FFF2-40B4-BE49-F238E27FC236}">
              <a16:creationId xmlns:a16="http://schemas.microsoft.com/office/drawing/2014/main" id="{78DF06B2-7A75-40AC-A290-4A27576AD0AB}"/>
            </a:ext>
          </a:extLst>
        </xdr:cNvPr>
        <xdr:cNvSpPr txBox="1"/>
      </xdr:nvSpPr>
      <xdr:spPr>
        <a:xfrm>
          <a:off x="11354444" y="10390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4D89224D-B714-4710-AFAA-7842F3434B2E}"/>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E2D8EE59-873E-4A37-A7BB-A41A4835F722}"/>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BC78EBB9-C539-4534-9817-C6DB185A4750}"/>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00F216C3-0AFF-4AF6-A09A-1BAB0FC8F959}"/>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0F20AF5E-4574-4768-8532-275EEAD2CA3D}"/>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91E36DDF-F285-43A0-9FFE-2A8F26AF34B8}"/>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FE4F932B-EEF3-436A-8E84-469713FA33EF}"/>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A768C3F1-8031-475D-BE87-9A123AB0F9D6}"/>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BA86EE85-DA05-4837-A286-176E46D66730}"/>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83AC4F24-D4B3-4797-B518-C28796622735}"/>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1" name="直線コネクタ 570">
          <a:extLst>
            <a:ext uri="{FF2B5EF4-FFF2-40B4-BE49-F238E27FC236}">
              <a16:creationId xmlns:a16="http://schemas.microsoft.com/office/drawing/2014/main" id="{F6356787-C635-4AD9-8120-FFCE21E8C4B1}"/>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2" name="テキスト ボックス 571">
          <a:extLst>
            <a:ext uri="{FF2B5EF4-FFF2-40B4-BE49-F238E27FC236}">
              <a16:creationId xmlns:a16="http://schemas.microsoft.com/office/drawing/2014/main" id="{2D88CB52-4D84-4489-94A1-D593EDCDC636}"/>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3" name="直線コネクタ 572">
          <a:extLst>
            <a:ext uri="{FF2B5EF4-FFF2-40B4-BE49-F238E27FC236}">
              <a16:creationId xmlns:a16="http://schemas.microsoft.com/office/drawing/2014/main" id="{AB8DACD1-D9A8-425A-BC62-F4FBCB36CF70}"/>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4" name="テキスト ボックス 573">
          <a:extLst>
            <a:ext uri="{FF2B5EF4-FFF2-40B4-BE49-F238E27FC236}">
              <a16:creationId xmlns:a16="http://schemas.microsoft.com/office/drawing/2014/main" id="{5F1A3C3D-58C1-4BE7-8F5D-A23826D5A708}"/>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5" name="直線コネクタ 574">
          <a:extLst>
            <a:ext uri="{FF2B5EF4-FFF2-40B4-BE49-F238E27FC236}">
              <a16:creationId xmlns:a16="http://schemas.microsoft.com/office/drawing/2014/main" id="{DC183127-FAA1-401A-A78C-DF16AB672B2B}"/>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6" name="テキスト ボックス 575">
          <a:extLst>
            <a:ext uri="{FF2B5EF4-FFF2-40B4-BE49-F238E27FC236}">
              <a16:creationId xmlns:a16="http://schemas.microsoft.com/office/drawing/2014/main" id="{E2294C66-C5D2-4CE9-B07A-E1D2447EFA7B}"/>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7" name="直線コネクタ 576">
          <a:extLst>
            <a:ext uri="{FF2B5EF4-FFF2-40B4-BE49-F238E27FC236}">
              <a16:creationId xmlns:a16="http://schemas.microsoft.com/office/drawing/2014/main" id="{41E63024-3302-4C45-A427-F6E63D9274CF}"/>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8" name="テキスト ボックス 577">
          <a:extLst>
            <a:ext uri="{FF2B5EF4-FFF2-40B4-BE49-F238E27FC236}">
              <a16:creationId xmlns:a16="http://schemas.microsoft.com/office/drawing/2014/main" id="{ADF257E2-FD35-4577-B007-A214FB741CD2}"/>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A2BABBF2-C339-4D7F-8F6B-1A287F7062F4}"/>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0" name="テキスト ボックス 579">
          <a:extLst>
            <a:ext uri="{FF2B5EF4-FFF2-40B4-BE49-F238E27FC236}">
              <a16:creationId xmlns:a16="http://schemas.microsoft.com/office/drawing/2014/main" id="{3120C772-353C-4D9C-B009-F1E88503E2C4}"/>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保健センター・保健所】&#10;一人当たり面積グラフ枠">
          <a:extLst>
            <a:ext uri="{FF2B5EF4-FFF2-40B4-BE49-F238E27FC236}">
              <a16:creationId xmlns:a16="http://schemas.microsoft.com/office/drawing/2014/main" id="{9F225F2A-E0CF-431E-9312-9D94EFEA8A8B}"/>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121158</xdr:rowOff>
    </xdr:from>
    <xdr:to>
      <xdr:col>116</xdr:col>
      <xdr:colOff>62864</xdr:colOff>
      <xdr:row>63</xdr:row>
      <xdr:rowOff>153162</xdr:rowOff>
    </xdr:to>
    <xdr:cxnSp macro="">
      <xdr:nvCxnSpPr>
        <xdr:cNvPr id="582" name="直線コネクタ 581">
          <a:extLst>
            <a:ext uri="{FF2B5EF4-FFF2-40B4-BE49-F238E27FC236}">
              <a16:creationId xmlns:a16="http://schemas.microsoft.com/office/drawing/2014/main" id="{F1772062-CDB7-4314-B7A3-4FEFF784CE19}"/>
            </a:ext>
          </a:extLst>
        </xdr:cNvPr>
        <xdr:cNvCxnSpPr/>
      </xdr:nvCxnSpPr>
      <xdr:spPr>
        <a:xfrm flipV="1">
          <a:off x="19947254" y="9552813"/>
          <a:ext cx="0" cy="1401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583" name="【保健センター・保健所】&#10;一人当たり面積最小値テキスト">
          <a:extLst>
            <a:ext uri="{FF2B5EF4-FFF2-40B4-BE49-F238E27FC236}">
              <a16:creationId xmlns:a16="http://schemas.microsoft.com/office/drawing/2014/main" id="{80389E04-F8EA-41FC-948A-B00B51A279FA}"/>
            </a:ext>
          </a:extLst>
        </xdr:cNvPr>
        <xdr:cNvSpPr txBox="1"/>
      </xdr:nvSpPr>
      <xdr:spPr>
        <a:xfrm>
          <a:off x="19985990" y="1096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584" name="直線コネクタ 583">
          <a:extLst>
            <a:ext uri="{FF2B5EF4-FFF2-40B4-BE49-F238E27FC236}">
              <a16:creationId xmlns:a16="http://schemas.microsoft.com/office/drawing/2014/main" id="{2724526A-ED80-432E-BD2C-2345502037B5}"/>
            </a:ext>
          </a:extLst>
        </xdr:cNvPr>
        <xdr:cNvCxnSpPr/>
      </xdr:nvCxnSpPr>
      <xdr:spPr>
        <a:xfrm>
          <a:off x="19885660" y="109545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67835</xdr:rowOff>
    </xdr:from>
    <xdr:ext cx="469744" cy="259045"/>
    <xdr:sp macro="" textlink="">
      <xdr:nvSpPr>
        <xdr:cNvPr id="585" name="【保健センター・保健所】&#10;一人当たり面積最大値テキスト">
          <a:extLst>
            <a:ext uri="{FF2B5EF4-FFF2-40B4-BE49-F238E27FC236}">
              <a16:creationId xmlns:a16="http://schemas.microsoft.com/office/drawing/2014/main" id="{68040C94-C890-4309-B3EA-F1AD3571A717}"/>
            </a:ext>
          </a:extLst>
        </xdr:cNvPr>
        <xdr:cNvSpPr txBox="1"/>
      </xdr:nvSpPr>
      <xdr:spPr>
        <a:xfrm>
          <a:off x="19985990" y="9324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121158</xdr:rowOff>
    </xdr:from>
    <xdr:to>
      <xdr:col>116</xdr:col>
      <xdr:colOff>152400</xdr:colOff>
      <xdr:row>55</xdr:row>
      <xdr:rowOff>121158</xdr:rowOff>
    </xdr:to>
    <xdr:cxnSp macro="">
      <xdr:nvCxnSpPr>
        <xdr:cNvPr id="586" name="直線コネクタ 585">
          <a:extLst>
            <a:ext uri="{FF2B5EF4-FFF2-40B4-BE49-F238E27FC236}">
              <a16:creationId xmlns:a16="http://schemas.microsoft.com/office/drawing/2014/main" id="{2CE9D341-5D82-4E17-A2DC-DEFFABFEC6D9}"/>
            </a:ext>
          </a:extLst>
        </xdr:cNvPr>
        <xdr:cNvCxnSpPr/>
      </xdr:nvCxnSpPr>
      <xdr:spPr>
        <a:xfrm>
          <a:off x="19885660" y="955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154957</xdr:rowOff>
    </xdr:from>
    <xdr:ext cx="469744" cy="259045"/>
    <xdr:sp macro="" textlink="">
      <xdr:nvSpPr>
        <xdr:cNvPr id="587" name="【保健センター・保健所】&#10;一人当たり面積平均値テキスト">
          <a:extLst>
            <a:ext uri="{FF2B5EF4-FFF2-40B4-BE49-F238E27FC236}">
              <a16:creationId xmlns:a16="http://schemas.microsoft.com/office/drawing/2014/main" id="{4704E31F-0F98-4B47-8A07-12355420AF72}"/>
            </a:ext>
          </a:extLst>
        </xdr:cNvPr>
        <xdr:cNvSpPr txBox="1"/>
      </xdr:nvSpPr>
      <xdr:spPr>
        <a:xfrm>
          <a:off x="19985990" y="10613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132080</xdr:rowOff>
    </xdr:from>
    <xdr:to>
      <xdr:col>116</xdr:col>
      <xdr:colOff>114300</xdr:colOff>
      <xdr:row>63</xdr:row>
      <xdr:rowOff>62230</xdr:rowOff>
    </xdr:to>
    <xdr:sp macro="" textlink="">
      <xdr:nvSpPr>
        <xdr:cNvPr id="588" name="フローチャート: 判断 587">
          <a:extLst>
            <a:ext uri="{FF2B5EF4-FFF2-40B4-BE49-F238E27FC236}">
              <a16:creationId xmlns:a16="http://schemas.microsoft.com/office/drawing/2014/main" id="{81D0D136-7EB4-4687-8728-70A7B5AB4B27}"/>
            </a:ext>
          </a:extLst>
        </xdr:cNvPr>
        <xdr:cNvSpPr/>
      </xdr:nvSpPr>
      <xdr:spPr>
        <a:xfrm>
          <a:off x="19904710" y="107657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589" name="フローチャート: 判断 588">
          <a:extLst>
            <a:ext uri="{FF2B5EF4-FFF2-40B4-BE49-F238E27FC236}">
              <a16:creationId xmlns:a16="http://schemas.microsoft.com/office/drawing/2014/main" id="{EFC46D2E-7886-4D99-979A-15992F697D3B}"/>
            </a:ext>
          </a:extLst>
        </xdr:cNvPr>
        <xdr:cNvSpPr/>
      </xdr:nvSpPr>
      <xdr:spPr>
        <a:xfrm>
          <a:off x="19161760" y="107657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127508</xdr:rowOff>
    </xdr:from>
    <xdr:to>
      <xdr:col>107</xdr:col>
      <xdr:colOff>101600</xdr:colOff>
      <xdr:row>63</xdr:row>
      <xdr:rowOff>57658</xdr:rowOff>
    </xdr:to>
    <xdr:sp macro="" textlink="">
      <xdr:nvSpPr>
        <xdr:cNvPr id="590" name="フローチャート: 判断 589">
          <a:extLst>
            <a:ext uri="{FF2B5EF4-FFF2-40B4-BE49-F238E27FC236}">
              <a16:creationId xmlns:a16="http://schemas.microsoft.com/office/drawing/2014/main" id="{7FD63E13-AE6B-4D90-9126-BF4373CC9A6B}"/>
            </a:ext>
          </a:extLst>
        </xdr:cNvPr>
        <xdr:cNvSpPr/>
      </xdr:nvSpPr>
      <xdr:spPr>
        <a:xfrm>
          <a:off x="18345150" y="1076121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591" name="フローチャート: 判断 590">
          <a:extLst>
            <a:ext uri="{FF2B5EF4-FFF2-40B4-BE49-F238E27FC236}">
              <a16:creationId xmlns:a16="http://schemas.microsoft.com/office/drawing/2014/main" id="{AD0A234F-D833-4F87-97C3-2B2BAB7A9E3B}"/>
            </a:ext>
          </a:extLst>
        </xdr:cNvPr>
        <xdr:cNvSpPr/>
      </xdr:nvSpPr>
      <xdr:spPr>
        <a:xfrm>
          <a:off x="17547590" y="1076121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132080</xdr:rowOff>
    </xdr:from>
    <xdr:to>
      <xdr:col>98</xdr:col>
      <xdr:colOff>38100</xdr:colOff>
      <xdr:row>63</xdr:row>
      <xdr:rowOff>62230</xdr:rowOff>
    </xdr:to>
    <xdr:sp macro="" textlink="">
      <xdr:nvSpPr>
        <xdr:cNvPr id="592" name="フローチャート: 判断 591">
          <a:extLst>
            <a:ext uri="{FF2B5EF4-FFF2-40B4-BE49-F238E27FC236}">
              <a16:creationId xmlns:a16="http://schemas.microsoft.com/office/drawing/2014/main" id="{4D744294-BEE3-442B-936B-859ADE245FAA}"/>
            </a:ext>
          </a:extLst>
        </xdr:cNvPr>
        <xdr:cNvSpPr/>
      </xdr:nvSpPr>
      <xdr:spPr>
        <a:xfrm>
          <a:off x="16761460" y="107657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0CB21CD5-D051-4709-B28D-C5E46E1282A6}"/>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24F06CC3-23D0-45E8-AB52-2DDF508CC12A}"/>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1FC56BD7-EF27-423B-99B2-C1CDF795796A}"/>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A0522702-ABBA-4400-9A63-6FC74638761E}"/>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BF0BAA46-CEA5-4711-9792-C86A06D0A012}"/>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145796</xdr:rowOff>
    </xdr:from>
    <xdr:to>
      <xdr:col>116</xdr:col>
      <xdr:colOff>114300</xdr:colOff>
      <xdr:row>63</xdr:row>
      <xdr:rowOff>75946</xdr:rowOff>
    </xdr:to>
    <xdr:sp macro="" textlink="">
      <xdr:nvSpPr>
        <xdr:cNvPr id="598" name="楕円 597">
          <a:extLst>
            <a:ext uri="{FF2B5EF4-FFF2-40B4-BE49-F238E27FC236}">
              <a16:creationId xmlns:a16="http://schemas.microsoft.com/office/drawing/2014/main" id="{A4323679-D50D-4CC5-89B3-F242FB015FEC}"/>
            </a:ext>
          </a:extLst>
        </xdr:cNvPr>
        <xdr:cNvSpPr/>
      </xdr:nvSpPr>
      <xdr:spPr>
        <a:xfrm>
          <a:off x="19904710" y="107737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124223</xdr:rowOff>
    </xdr:from>
    <xdr:ext cx="469744" cy="259045"/>
    <xdr:sp macro="" textlink="">
      <xdr:nvSpPr>
        <xdr:cNvPr id="599" name="【保健センター・保健所】&#10;一人当たり面積該当値テキスト">
          <a:extLst>
            <a:ext uri="{FF2B5EF4-FFF2-40B4-BE49-F238E27FC236}">
              <a16:creationId xmlns:a16="http://schemas.microsoft.com/office/drawing/2014/main" id="{7DCFCC99-3567-4C98-8B4E-F714C7B0A8C2}"/>
            </a:ext>
          </a:extLst>
        </xdr:cNvPr>
        <xdr:cNvSpPr txBox="1"/>
      </xdr:nvSpPr>
      <xdr:spPr>
        <a:xfrm>
          <a:off x="19985990" y="1075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145796</xdr:rowOff>
    </xdr:from>
    <xdr:to>
      <xdr:col>112</xdr:col>
      <xdr:colOff>38100</xdr:colOff>
      <xdr:row>63</xdr:row>
      <xdr:rowOff>75946</xdr:rowOff>
    </xdr:to>
    <xdr:sp macro="" textlink="">
      <xdr:nvSpPr>
        <xdr:cNvPr id="600" name="楕円 599">
          <a:extLst>
            <a:ext uri="{FF2B5EF4-FFF2-40B4-BE49-F238E27FC236}">
              <a16:creationId xmlns:a16="http://schemas.microsoft.com/office/drawing/2014/main" id="{FC77AACF-4E79-4619-AB7F-7768D01B1AA7}"/>
            </a:ext>
          </a:extLst>
        </xdr:cNvPr>
        <xdr:cNvSpPr/>
      </xdr:nvSpPr>
      <xdr:spPr>
        <a:xfrm>
          <a:off x="19161760" y="1077379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25146</xdr:rowOff>
    </xdr:from>
    <xdr:to>
      <xdr:col>116</xdr:col>
      <xdr:colOff>63500</xdr:colOff>
      <xdr:row>63</xdr:row>
      <xdr:rowOff>25146</xdr:rowOff>
    </xdr:to>
    <xdr:cxnSp macro="">
      <xdr:nvCxnSpPr>
        <xdr:cNvPr id="601" name="直線コネクタ 600">
          <a:extLst>
            <a:ext uri="{FF2B5EF4-FFF2-40B4-BE49-F238E27FC236}">
              <a16:creationId xmlns:a16="http://schemas.microsoft.com/office/drawing/2014/main" id="{B05D4290-473D-4788-BB2B-1E4551AE21FC}"/>
            </a:ext>
          </a:extLst>
        </xdr:cNvPr>
        <xdr:cNvCxnSpPr/>
      </xdr:nvCxnSpPr>
      <xdr:spPr>
        <a:xfrm>
          <a:off x="19204940" y="1082268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145796</xdr:rowOff>
    </xdr:from>
    <xdr:to>
      <xdr:col>107</xdr:col>
      <xdr:colOff>101600</xdr:colOff>
      <xdr:row>63</xdr:row>
      <xdr:rowOff>75946</xdr:rowOff>
    </xdr:to>
    <xdr:sp macro="" textlink="">
      <xdr:nvSpPr>
        <xdr:cNvPr id="602" name="楕円 601">
          <a:extLst>
            <a:ext uri="{FF2B5EF4-FFF2-40B4-BE49-F238E27FC236}">
              <a16:creationId xmlns:a16="http://schemas.microsoft.com/office/drawing/2014/main" id="{DDBB9C6A-42EC-47A7-80DF-4E5FF6A6D384}"/>
            </a:ext>
          </a:extLst>
        </xdr:cNvPr>
        <xdr:cNvSpPr/>
      </xdr:nvSpPr>
      <xdr:spPr>
        <a:xfrm>
          <a:off x="18345150" y="107737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25146</xdr:rowOff>
    </xdr:from>
    <xdr:to>
      <xdr:col>111</xdr:col>
      <xdr:colOff>177800</xdr:colOff>
      <xdr:row>63</xdr:row>
      <xdr:rowOff>25146</xdr:rowOff>
    </xdr:to>
    <xdr:cxnSp macro="">
      <xdr:nvCxnSpPr>
        <xdr:cNvPr id="603" name="直線コネクタ 602">
          <a:extLst>
            <a:ext uri="{FF2B5EF4-FFF2-40B4-BE49-F238E27FC236}">
              <a16:creationId xmlns:a16="http://schemas.microsoft.com/office/drawing/2014/main" id="{84DCE266-59D7-42C8-833C-3642BCED85A3}"/>
            </a:ext>
          </a:extLst>
        </xdr:cNvPr>
        <xdr:cNvCxnSpPr/>
      </xdr:nvCxnSpPr>
      <xdr:spPr>
        <a:xfrm>
          <a:off x="18399760" y="1082268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145796</xdr:rowOff>
    </xdr:from>
    <xdr:to>
      <xdr:col>102</xdr:col>
      <xdr:colOff>165100</xdr:colOff>
      <xdr:row>63</xdr:row>
      <xdr:rowOff>75946</xdr:rowOff>
    </xdr:to>
    <xdr:sp macro="" textlink="">
      <xdr:nvSpPr>
        <xdr:cNvPr id="604" name="楕円 603">
          <a:extLst>
            <a:ext uri="{FF2B5EF4-FFF2-40B4-BE49-F238E27FC236}">
              <a16:creationId xmlns:a16="http://schemas.microsoft.com/office/drawing/2014/main" id="{720DABF2-17FC-4188-9889-E58831399EA2}"/>
            </a:ext>
          </a:extLst>
        </xdr:cNvPr>
        <xdr:cNvSpPr/>
      </xdr:nvSpPr>
      <xdr:spPr>
        <a:xfrm>
          <a:off x="17547590" y="1077379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25146</xdr:rowOff>
    </xdr:from>
    <xdr:to>
      <xdr:col>107</xdr:col>
      <xdr:colOff>50800</xdr:colOff>
      <xdr:row>63</xdr:row>
      <xdr:rowOff>25146</xdr:rowOff>
    </xdr:to>
    <xdr:cxnSp macro="">
      <xdr:nvCxnSpPr>
        <xdr:cNvPr id="605" name="直線コネクタ 604">
          <a:extLst>
            <a:ext uri="{FF2B5EF4-FFF2-40B4-BE49-F238E27FC236}">
              <a16:creationId xmlns:a16="http://schemas.microsoft.com/office/drawing/2014/main" id="{5492DDC4-E828-404A-8B1A-6EFD2F50C1C4}"/>
            </a:ext>
          </a:extLst>
        </xdr:cNvPr>
        <xdr:cNvCxnSpPr/>
      </xdr:nvCxnSpPr>
      <xdr:spPr>
        <a:xfrm>
          <a:off x="17602200" y="1082268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145796</xdr:rowOff>
    </xdr:from>
    <xdr:to>
      <xdr:col>98</xdr:col>
      <xdr:colOff>38100</xdr:colOff>
      <xdr:row>63</xdr:row>
      <xdr:rowOff>75946</xdr:rowOff>
    </xdr:to>
    <xdr:sp macro="" textlink="">
      <xdr:nvSpPr>
        <xdr:cNvPr id="606" name="楕円 605">
          <a:extLst>
            <a:ext uri="{FF2B5EF4-FFF2-40B4-BE49-F238E27FC236}">
              <a16:creationId xmlns:a16="http://schemas.microsoft.com/office/drawing/2014/main" id="{96F29FB4-8A03-443F-AE21-416392FD0078}"/>
            </a:ext>
          </a:extLst>
        </xdr:cNvPr>
        <xdr:cNvSpPr/>
      </xdr:nvSpPr>
      <xdr:spPr>
        <a:xfrm>
          <a:off x="16761460" y="1077379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25146</xdr:rowOff>
    </xdr:from>
    <xdr:to>
      <xdr:col>102</xdr:col>
      <xdr:colOff>114300</xdr:colOff>
      <xdr:row>63</xdr:row>
      <xdr:rowOff>25146</xdr:rowOff>
    </xdr:to>
    <xdr:cxnSp macro="">
      <xdr:nvCxnSpPr>
        <xdr:cNvPr id="607" name="直線コネクタ 606">
          <a:extLst>
            <a:ext uri="{FF2B5EF4-FFF2-40B4-BE49-F238E27FC236}">
              <a16:creationId xmlns:a16="http://schemas.microsoft.com/office/drawing/2014/main" id="{55D862F9-653D-4F0A-96A4-96463D8EC17A}"/>
            </a:ext>
          </a:extLst>
        </xdr:cNvPr>
        <xdr:cNvCxnSpPr/>
      </xdr:nvCxnSpPr>
      <xdr:spPr>
        <a:xfrm>
          <a:off x="16804640" y="1082268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608" name="n_1aveValue【保健センター・保健所】&#10;一人当たり面積">
          <a:extLst>
            <a:ext uri="{FF2B5EF4-FFF2-40B4-BE49-F238E27FC236}">
              <a16:creationId xmlns:a16="http://schemas.microsoft.com/office/drawing/2014/main" id="{01614F58-7BD0-4C7D-BAB7-7827A03AC0B5}"/>
            </a:ext>
          </a:extLst>
        </xdr:cNvPr>
        <xdr:cNvSpPr txBox="1"/>
      </xdr:nvSpPr>
      <xdr:spPr>
        <a:xfrm>
          <a:off x="18982132"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74185</xdr:rowOff>
    </xdr:from>
    <xdr:ext cx="469744" cy="259045"/>
    <xdr:sp macro="" textlink="">
      <xdr:nvSpPr>
        <xdr:cNvPr id="609" name="n_2aveValue【保健センター・保健所】&#10;一人当たり面積">
          <a:extLst>
            <a:ext uri="{FF2B5EF4-FFF2-40B4-BE49-F238E27FC236}">
              <a16:creationId xmlns:a16="http://schemas.microsoft.com/office/drawing/2014/main" id="{8970F764-966D-4571-A755-8D9527508263}"/>
            </a:ext>
          </a:extLst>
        </xdr:cNvPr>
        <xdr:cNvSpPr txBox="1"/>
      </xdr:nvSpPr>
      <xdr:spPr>
        <a:xfrm>
          <a:off x="18182032"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610" name="n_3aveValue【保健センター・保健所】&#10;一人当たり面積">
          <a:extLst>
            <a:ext uri="{FF2B5EF4-FFF2-40B4-BE49-F238E27FC236}">
              <a16:creationId xmlns:a16="http://schemas.microsoft.com/office/drawing/2014/main" id="{3926FD00-8280-44BB-8921-9D8E891B2006}"/>
            </a:ext>
          </a:extLst>
        </xdr:cNvPr>
        <xdr:cNvSpPr txBox="1"/>
      </xdr:nvSpPr>
      <xdr:spPr>
        <a:xfrm>
          <a:off x="17384472"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78757</xdr:rowOff>
    </xdr:from>
    <xdr:ext cx="469744" cy="259045"/>
    <xdr:sp macro="" textlink="">
      <xdr:nvSpPr>
        <xdr:cNvPr id="611" name="n_4aveValue【保健センター・保健所】&#10;一人当たり面積">
          <a:extLst>
            <a:ext uri="{FF2B5EF4-FFF2-40B4-BE49-F238E27FC236}">
              <a16:creationId xmlns:a16="http://schemas.microsoft.com/office/drawing/2014/main" id="{DBAD7EB2-4328-439C-AA77-57FEAA33F785}"/>
            </a:ext>
          </a:extLst>
        </xdr:cNvPr>
        <xdr:cNvSpPr txBox="1"/>
      </xdr:nvSpPr>
      <xdr:spPr>
        <a:xfrm>
          <a:off x="1658881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67073</xdr:rowOff>
    </xdr:from>
    <xdr:ext cx="469744" cy="259045"/>
    <xdr:sp macro="" textlink="">
      <xdr:nvSpPr>
        <xdr:cNvPr id="612" name="n_1mainValue【保健センター・保健所】&#10;一人当たり面積">
          <a:extLst>
            <a:ext uri="{FF2B5EF4-FFF2-40B4-BE49-F238E27FC236}">
              <a16:creationId xmlns:a16="http://schemas.microsoft.com/office/drawing/2014/main" id="{D9FC85BD-3C34-43AE-B34C-3850C618368B}"/>
            </a:ext>
          </a:extLst>
        </xdr:cNvPr>
        <xdr:cNvSpPr txBox="1"/>
      </xdr:nvSpPr>
      <xdr:spPr>
        <a:xfrm>
          <a:off x="18982132" y="1086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67073</xdr:rowOff>
    </xdr:from>
    <xdr:ext cx="469744" cy="259045"/>
    <xdr:sp macro="" textlink="">
      <xdr:nvSpPr>
        <xdr:cNvPr id="613" name="n_2mainValue【保健センター・保健所】&#10;一人当たり面積">
          <a:extLst>
            <a:ext uri="{FF2B5EF4-FFF2-40B4-BE49-F238E27FC236}">
              <a16:creationId xmlns:a16="http://schemas.microsoft.com/office/drawing/2014/main" id="{BBDF4D1D-2ADA-41E0-A193-84394A193FB8}"/>
            </a:ext>
          </a:extLst>
        </xdr:cNvPr>
        <xdr:cNvSpPr txBox="1"/>
      </xdr:nvSpPr>
      <xdr:spPr>
        <a:xfrm>
          <a:off x="18182032" y="1086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67073</xdr:rowOff>
    </xdr:from>
    <xdr:ext cx="469744" cy="259045"/>
    <xdr:sp macro="" textlink="">
      <xdr:nvSpPr>
        <xdr:cNvPr id="614" name="n_3mainValue【保健センター・保健所】&#10;一人当たり面積">
          <a:extLst>
            <a:ext uri="{FF2B5EF4-FFF2-40B4-BE49-F238E27FC236}">
              <a16:creationId xmlns:a16="http://schemas.microsoft.com/office/drawing/2014/main" id="{CA7D1C50-2733-4259-B75B-09257EBDBF52}"/>
            </a:ext>
          </a:extLst>
        </xdr:cNvPr>
        <xdr:cNvSpPr txBox="1"/>
      </xdr:nvSpPr>
      <xdr:spPr>
        <a:xfrm>
          <a:off x="17384472" y="1086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67073</xdr:rowOff>
    </xdr:from>
    <xdr:ext cx="469744" cy="259045"/>
    <xdr:sp macro="" textlink="">
      <xdr:nvSpPr>
        <xdr:cNvPr id="615" name="n_4mainValue【保健センター・保健所】&#10;一人当たり面積">
          <a:extLst>
            <a:ext uri="{FF2B5EF4-FFF2-40B4-BE49-F238E27FC236}">
              <a16:creationId xmlns:a16="http://schemas.microsoft.com/office/drawing/2014/main" id="{82E8C30C-0920-4842-9983-2A52AF9CDB5D}"/>
            </a:ext>
          </a:extLst>
        </xdr:cNvPr>
        <xdr:cNvSpPr txBox="1"/>
      </xdr:nvSpPr>
      <xdr:spPr>
        <a:xfrm>
          <a:off x="16588817" y="1086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F1545128-746E-477B-8E2C-596B8ABCA5E4}"/>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A9BCED20-3097-46C1-A830-A032F21BDFCB}"/>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7AC9C7BE-F90C-4987-8FEB-8010C6868D6B}"/>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4572BF3A-37B1-4323-8026-4C558E2CB629}"/>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F2052874-B973-4BC7-A33D-1A72453A61D3}"/>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8D050777-4AD0-4BE7-A342-BD757E887AFD}"/>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841EFDED-F3F9-4C04-8B7A-3C4CB21DD116}"/>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89198D5E-2B38-48F4-B95C-8458A3BFB983}"/>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id="{949B224C-CB8E-49BE-988E-D948DE31A889}"/>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id="{E4B56E27-0BF5-4127-AD60-E6AC0B048818}"/>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id="{52296325-51B2-4624-9E2D-D6A610B7CC5A}"/>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7" name="直線コネクタ 626">
          <a:extLst>
            <a:ext uri="{FF2B5EF4-FFF2-40B4-BE49-F238E27FC236}">
              <a16:creationId xmlns:a16="http://schemas.microsoft.com/office/drawing/2014/main" id="{20343B21-F920-42AD-9AF5-EC6545123C78}"/>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8" name="テキスト ボックス 627">
          <a:extLst>
            <a:ext uri="{FF2B5EF4-FFF2-40B4-BE49-F238E27FC236}">
              <a16:creationId xmlns:a16="http://schemas.microsoft.com/office/drawing/2014/main" id="{8B440DB3-63A2-40FB-AC96-1CB583919AF7}"/>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9" name="直線コネクタ 628">
          <a:extLst>
            <a:ext uri="{FF2B5EF4-FFF2-40B4-BE49-F238E27FC236}">
              <a16:creationId xmlns:a16="http://schemas.microsoft.com/office/drawing/2014/main" id="{4D3100E0-81C6-4903-AD01-CBE72895A09F}"/>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0" name="テキスト ボックス 629">
          <a:extLst>
            <a:ext uri="{FF2B5EF4-FFF2-40B4-BE49-F238E27FC236}">
              <a16:creationId xmlns:a16="http://schemas.microsoft.com/office/drawing/2014/main" id="{67C1352C-C964-4D29-9BB6-729053F013ED}"/>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1" name="直線コネクタ 630">
          <a:extLst>
            <a:ext uri="{FF2B5EF4-FFF2-40B4-BE49-F238E27FC236}">
              <a16:creationId xmlns:a16="http://schemas.microsoft.com/office/drawing/2014/main" id="{9E249721-4375-4B54-A036-4D8D605A1F1A}"/>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2" name="テキスト ボックス 631">
          <a:extLst>
            <a:ext uri="{FF2B5EF4-FFF2-40B4-BE49-F238E27FC236}">
              <a16:creationId xmlns:a16="http://schemas.microsoft.com/office/drawing/2014/main" id="{CBE95042-DD49-48BA-8AF5-D8D71FA0B1D1}"/>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3" name="直線コネクタ 632">
          <a:extLst>
            <a:ext uri="{FF2B5EF4-FFF2-40B4-BE49-F238E27FC236}">
              <a16:creationId xmlns:a16="http://schemas.microsoft.com/office/drawing/2014/main" id="{54E16CFC-CEA6-4760-979C-DDB4E11D1828}"/>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4" name="テキスト ボックス 633">
          <a:extLst>
            <a:ext uri="{FF2B5EF4-FFF2-40B4-BE49-F238E27FC236}">
              <a16:creationId xmlns:a16="http://schemas.microsoft.com/office/drawing/2014/main" id="{3DE43135-0DD2-4105-B1DE-C4C96258C945}"/>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5" name="直線コネクタ 634">
          <a:extLst>
            <a:ext uri="{FF2B5EF4-FFF2-40B4-BE49-F238E27FC236}">
              <a16:creationId xmlns:a16="http://schemas.microsoft.com/office/drawing/2014/main" id="{83A3DF77-F3C8-4570-91D5-CC744C25E59B}"/>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6" name="テキスト ボックス 635">
          <a:extLst>
            <a:ext uri="{FF2B5EF4-FFF2-40B4-BE49-F238E27FC236}">
              <a16:creationId xmlns:a16="http://schemas.microsoft.com/office/drawing/2014/main" id="{EEBFBC67-9CFB-4762-9A82-70CA64D76A0D}"/>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7" name="直線コネクタ 636">
          <a:extLst>
            <a:ext uri="{FF2B5EF4-FFF2-40B4-BE49-F238E27FC236}">
              <a16:creationId xmlns:a16="http://schemas.microsoft.com/office/drawing/2014/main" id="{1A2532A2-7F23-4629-8995-BF5BAD0077FA}"/>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8" name="テキスト ボックス 637">
          <a:extLst>
            <a:ext uri="{FF2B5EF4-FFF2-40B4-BE49-F238E27FC236}">
              <a16:creationId xmlns:a16="http://schemas.microsoft.com/office/drawing/2014/main" id="{48EF6B8D-2316-48DA-BBDB-F44F101F11A7}"/>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A941DDBB-8D1D-4769-8A02-5D82134BE5F8}"/>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消防施設】&#10;有形固定資産減価償却率グラフ枠">
          <a:extLst>
            <a:ext uri="{FF2B5EF4-FFF2-40B4-BE49-F238E27FC236}">
              <a16:creationId xmlns:a16="http://schemas.microsoft.com/office/drawing/2014/main" id="{D7645A05-6ED9-4EAF-AB6F-50972AB27779}"/>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127907</xdr:rowOff>
    </xdr:from>
    <xdr:to>
      <xdr:col>85</xdr:col>
      <xdr:colOff>126364</xdr:colOff>
      <xdr:row>86</xdr:row>
      <xdr:rowOff>168729</xdr:rowOff>
    </xdr:to>
    <xdr:cxnSp macro="">
      <xdr:nvCxnSpPr>
        <xdr:cNvPr id="641" name="直線コネクタ 640">
          <a:extLst>
            <a:ext uri="{FF2B5EF4-FFF2-40B4-BE49-F238E27FC236}">
              <a16:creationId xmlns:a16="http://schemas.microsoft.com/office/drawing/2014/main" id="{0FC48869-E03B-4BCA-A07F-C98ACC9CFD89}"/>
            </a:ext>
          </a:extLst>
        </xdr:cNvPr>
        <xdr:cNvCxnSpPr/>
      </xdr:nvCxnSpPr>
      <xdr:spPr>
        <a:xfrm flipV="1">
          <a:off x="14703424" y="13504817"/>
          <a:ext cx="0" cy="1412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2" name="【消防施設】&#10;有形固定資産減価償却率最小値テキスト">
          <a:extLst>
            <a:ext uri="{FF2B5EF4-FFF2-40B4-BE49-F238E27FC236}">
              <a16:creationId xmlns:a16="http://schemas.microsoft.com/office/drawing/2014/main" id="{C5DD3BD8-8AD0-4F87-B324-502ED411A4D9}"/>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3" name="直線コネクタ 642">
          <a:extLst>
            <a:ext uri="{FF2B5EF4-FFF2-40B4-BE49-F238E27FC236}">
              <a16:creationId xmlns:a16="http://schemas.microsoft.com/office/drawing/2014/main" id="{FF36AEC9-CAEF-4D1D-8470-E5064DBA4CCD}"/>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74584</xdr:rowOff>
    </xdr:from>
    <xdr:ext cx="405111" cy="259045"/>
    <xdr:sp macro="" textlink="">
      <xdr:nvSpPr>
        <xdr:cNvPr id="644" name="【消防施設】&#10;有形固定資産減価償却率最大値テキスト">
          <a:extLst>
            <a:ext uri="{FF2B5EF4-FFF2-40B4-BE49-F238E27FC236}">
              <a16:creationId xmlns:a16="http://schemas.microsoft.com/office/drawing/2014/main" id="{3F4E3BEB-3347-4DE4-864A-4D128B02708C}"/>
            </a:ext>
          </a:extLst>
        </xdr:cNvPr>
        <xdr:cNvSpPr txBox="1"/>
      </xdr:nvSpPr>
      <xdr:spPr>
        <a:xfrm>
          <a:off x="1474216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127907</xdr:rowOff>
    </xdr:from>
    <xdr:to>
      <xdr:col>86</xdr:col>
      <xdr:colOff>25400</xdr:colOff>
      <xdr:row>78</xdr:row>
      <xdr:rowOff>127907</xdr:rowOff>
    </xdr:to>
    <xdr:cxnSp macro="">
      <xdr:nvCxnSpPr>
        <xdr:cNvPr id="645" name="直線コネクタ 644">
          <a:extLst>
            <a:ext uri="{FF2B5EF4-FFF2-40B4-BE49-F238E27FC236}">
              <a16:creationId xmlns:a16="http://schemas.microsoft.com/office/drawing/2014/main" id="{2520D93E-E7C5-4511-9DF4-1454D1D87C9A}"/>
            </a:ext>
          </a:extLst>
        </xdr:cNvPr>
        <xdr:cNvCxnSpPr/>
      </xdr:nvCxnSpPr>
      <xdr:spPr>
        <a:xfrm>
          <a:off x="14611350" y="135048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66964</xdr:rowOff>
    </xdr:from>
    <xdr:ext cx="405111" cy="259045"/>
    <xdr:sp macro="" textlink="">
      <xdr:nvSpPr>
        <xdr:cNvPr id="646" name="【消防施設】&#10;有形固定資産減価償却率平均値テキスト">
          <a:extLst>
            <a:ext uri="{FF2B5EF4-FFF2-40B4-BE49-F238E27FC236}">
              <a16:creationId xmlns:a16="http://schemas.microsoft.com/office/drawing/2014/main" id="{735A4D6A-8E35-4E53-826C-1EAEE40C6EFE}"/>
            </a:ext>
          </a:extLst>
        </xdr:cNvPr>
        <xdr:cNvSpPr txBox="1"/>
      </xdr:nvSpPr>
      <xdr:spPr>
        <a:xfrm>
          <a:off x="14742160" y="142954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88537</xdr:rowOff>
    </xdr:from>
    <xdr:to>
      <xdr:col>85</xdr:col>
      <xdr:colOff>177800</xdr:colOff>
      <xdr:row>84</xdr:row>
      <xdr:rowOff>18687</xdr:rowOff>
    </xdr:to>
    <xdr:sp macro="" textlink="">
      <xdr:nvSpPr>
        <xdr:cNvPr id="647" name="フローチャート: 判断 646">
          <a:extLst>
            <a:ext uri="{FF2B5EF4-FFF2-40B4-BE49-F238E27FC236}">
              <a16:creationId xmlns:a16="http://schemas.microsoft.com/office/drawing/2014/main" id="{1B8A4FF4-7961-4FF0-80B9-B8413E5E6539}"/>
            </a:ext>
          </a:extLst>
        </xdr:cNvPr>
        <xdr:cNvSpPr/>
      </xdr:nvSpPr>
      <xdr:spPr>
        <a:xfrm>
          <a:off x="14649450" y="1432269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72208</xdr:rowOff>
    </xdr:from>
    <xdr:to>
      <xdr:col>81</xdr:col>
      <xdr:colOff>101600</xdr:colOff>
      <xdr:row>84</xdr:row>
      <xdr:rowOff>2358</xdr:rowOff>
    </xdr:to>
    <xdr:sp macro="" textlink="">
      <xdr:nvSpPr>
        <xdr:cNvPr id="648" name="フローチャート: 判断 647">
          <a:extLst>
            <a:ext uri="{FF2B5EF4-FFF2-40B4-BE49-F238E27FC236}">
              <a16:creationId xmlns:a16="http://schemas.microsoft.com/office/drawing/2014/main" id="{1B6075EC-E479-489A-989F-CF88972BC285}"/>
            </a:ext>
          </a:extLst>
        </xdr:cNvPr>
        <xdr:cNvSpPr/>
      </xdr:nvSpPr>
      <xdr:spPr>
        <a:xfrm>
          <a:off x="13887450" y="143006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54248</xdr:rowOff>
    </xdr:from>
    <xdr:to>
      <xdr:col>76</xdr:col>
      <xdr:colOff>165100</xdr:colOff>
      <xdr:row>83</xdr:row>
      <xdr:rowOff>155848</xdr:rowOff>
    </xdr:to>
    <xdr:sp macro="" textlink="">
      <xdr:nvSpPr>
        <xdr:cNvPr id="649" name="フローチャート: 判断 648">
          <a:extLst>
            <a:ext uri="{FF2B5EF4-FFF2-40B4-BE49-F238E27FC236}">
              <a16:creationId xmlns:a16="http://schemas.microsoft.com/office/drawing/2014/main" id="{37A7E7BC-EA2C-4B92-99DF-E707A40505A5}"/>
            </a:ext>
          </a:extLst>
        </xdr:cNvPr>
        <xdr:cNvSpPr/>
      </xdr:nvSpPr>
      <xdr:spPr>
        <a:xfrm>
          <a:off x="13089890" y="1428840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93436</xdr:rowOff>
    </xdr:from>
    <xdr:to>
      <xdr:col>72</xdr:col>
      <xdr:colOff>38100</xdr:colOff>
      <xdr:row>84</xdr:row>
      <xdr:rowOff>23586</xdr:rowOff>
    </xdr:to>
    <xdr:sp macro="" textlink="">
      <xdr:nvSpPr>
        <xdr:cNvPr id="650" name="フローチャート: 判断 649">
          <a:extLst>
            <a:ext uri="{FF2B5EF4-FFF2-40B4-BE49-F238E27FC236}">
              <a16:creationId xmlns:a16="http://schemas.microsoft.com/office/drawing/2014/main" id="{51FBD6D0-5147-4DBD-918B-7417670BA585}"/>
            </a:ext>
          </a:extLst>
        </xdr:cNvPr>
        <xdr:cNvSpPr/>
      </xdr:nvSpPr>
      <xdr:spPr>
        <a:xfrm>
          <a:off x="12303760" y="1432759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83638</xdr:rowOff>
    </xdr:from>
    <xdr:to>
      <xdr:col>67</xdr:col>
      <xdr:colOff>101600</xdr:colOff>
      <xdr:row>84</xdr:row>
      <xdr:rowOff>13788</xdr:rowOff>
    </xdr:to>
    <xdr:sp macro="" textlink="">
      <xdr:nvSpPr>
        <xdr:cNvPr id="651" name="フローチャート: 判断 650">
          <a:extLst>
            <a:ext uri="{FF2B5EF4-FFF2-40B4-BE49-F238E27FC236}">
              <a16:creationId xmlns:a16="http://schemas.microsoft.com/office/drawing/2014/main" id="{15CF6E88-051A-40CB-8C73-8BF33E36128B}"/>
            </a:ext>
          </a:extLst>
        </xdr:cNvPr>
        <xdr:cNvSpPr/>
      </xdr:nvSpPr>
      <xdr:spPr>
        <a:xfrm>
          <a:off x="11487150" y="1431589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C92F2246-2ED6-4327-9EEF-DACDBABC696A}"/>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53CB7332-6843-4A08-81FF-D79E9B7305BD}"/>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3914D38D-6369-44DF-89F1-A9775DEA8F10}"/>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25E37246-EAF5-408C-96E5-45583DF44E6D}"/>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3ED7BCFF-E3CB-4101-8959-4B71A9383625}"/>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18324</xdr:rowOff>
    </xdr:from>
    <xdr:to>
      <xdr:col>85</xdr:col>
      <xdr:colOff>177800</xdr:colOff>
      <xdr:row>81</xdr:row>
      <xdr:rowOff>119924</xdr:rowOff>
    </xdr:to>
    <xdr:sp macro="" textlink="">
      <xdr:nvSpPr>
        <xdr:cNvPr id="657" name="楕円 656">
          <a:extLst>
            <a:ext uri="{FF2B5EF4-FFF2-40B4-BE49-F238E27FC236}">
              <a16:creationId xmlns:a16="http://schemas.microsoft.com/office/drawing/2014/main" id="{341C2896-9313-4200-9535-9A83949A9FCF}"/>
            </a:ext>
          </a:extLst>
        </xdr:cNvPr>
        <xdr:cNvSpPr/>
      </xdr:nvSpPr>
      <xdr:spPr>
        <a:xfrm>
          <a:off x="14649450" y="1390958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41201</xdr:rowOff>
    </xdr:from>
    <xdr:ext cx="405111" cy="259045"/>
    <xdr:sp macro="" textlink="">
      <xdr:nvSpPr>
        <xdr:cNvPr id="658" name="【消防施設】&#10;有形固定資産減価償却率該当値テキスト">
          <a:extLst>
            <a:ext uri="{FF2B5EF4-FFF2-40B4-BE49-F238E27FC236}">
              <a16:creationId xmlns:a16="http://schemas.microsoft.com/office/drawing/2014/main" id="{0935869B-66F1-4573-98EF-8BB4C537211A}"/>
            </a:ext>
          </a:extLst>
        </xdr:cNvPr>
        <xdr:cNvSpPr txBox="1"/>
      </xdr:nvSpPr>
      <xdr:spPr>
        <a:xfrm>
          <a:off x="14742160" y="13757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170180</xdr:rowOff>
    </xdr:from>
    <xdr:to>
      <xdr:col>81</xdr:col>
      <xdr:colOff>101600</xdr:colOff>
      <xdr:row>81</xdr:row>
      <xdr:rowOff>100330</xdr:rowOff>
    </xdr:to>
    <xdr:sp macro="" textlink="">
      <xdr:nvSpPr>
        <xdr:cNvPr id="659" name="楕円 658">
          <a:extLst>
            <a:ext uri="{FF2B5EF4-FFF2-40B4-BE49-F238E27FC236}">
              <a16:creationId xmlns:a16="http://schemas.microsoft.com/office/drawing/2014/main" id="{857012C2-7D99-4038-B1CF-7767C454BFFF}"/>
            </a:ext>
          </a:extLst>
        </xdr:cNvPr>
        <xdr:cNvSpPr/>
      </xdr:nvSpPr>
      <xdr:spPr>
        <a:xfrm>
          <a:off x="13887450" y="138899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49530</xdr:rowOff>
    </xdr:from>
    <xdr:to>
      <xdr:col>85</xdr:col>
      <xdr:colOff>127000</xdr:colOff>
      <xdr:row>81</xdr:row>
      <xdr:rowOff>69124</xdr:rowOff>
    </xdr:to>
    <xdr:cxnSp macro="">
      <xdr:nvCxnSpPr>
        <xdr:cNvPr id="660" name="直線コネクタ 659">
          <a:extLst>
            <a:ext uri="{FF2B5EF4-FFF2-40B4-BE49-F238E27FC236}">
              <a16:creationId xmlns:a16="http://schemas.microsoft.com/office/drawing/2014/main" id="{A530C560-7AEA-4F3D-A7EC-85682F06684F}"/>
            </a:ext>
          </a:extLst>
        </xdr:cNvPr>
        <xdr:cNvCxnSpPr/>
      </xdr:nvCxnSpPr>
      <xdr:spPr>
        <a:xfrm>
          <a:off x="13942060" y="13940790"/>
          <a:ext cx="762000" cy="13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119562</xdr:rowOff>
    </xdr:from>
    <xdr:to>
      <xdr:col>76</xdr:col>
      <xdr:colOff>165100</xdr:colOff>
      <xdr:row>81</xdr:row>
      <xdr:rowOff>49712</xdr:rowOff>
    </xdr:to>
    <xdr:sp macro="" textlink="">
      <xdr:nvSpPr>
        <xdr:cNvPr id="661" name="楕円 660">
          <a:extLst>
            <a:ext uri="{FF2B5EF4-FFF2-40B4-BE49-F238E27FC236}">
              <a16:creationId xmlns:a16="http://schemas.microsoft.com/office/drawing/2014/main" id="{4080F949-7061-4877-8BD0-DE7B5EA86452}"/>
            </a:ext>
          </a:extLst>
        </xdr:cNvPr>
        <xdr:cNvSpPr/>
      </xdr:nvSpPr>
      <xdr:spPr>
        <a:xfrm>
          <a:off x="13089890" y="1383746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170362</xdr:rowOff>
    </xdr:from>
    <xdr:to>
      <xdr:col>81</xdr:col>
      <xdr:colOff>50800</xdr:colOff>
      <xdr:row>81</xdr:row>
      <xdr:rowOff>49530</xdr:rowOff>
    </xdr:to>
    <xdr:cxnSp macro="">
      <xdr:nvCxnSpPr>
        <xdr:cNvPr id="662" name="直線コネクタ 661">
          <a:extLst>
            <a:ext uri="{FF2B5EF4-FFF2-40B4-BE49-F238E27FC236}">
              <a16:creationId xmlns:a16="http://schemas.microsoft.com/office/drawing/2014/main" id="{422691CB-04DE-488B-B765-D7BFD95A102B}"/>
            </a:ext>
          </a:extLst>
        </xdr:cNvPr>
        <xdr:cNvCxnSpPr/>
      </xdr:nvCxnSpPr>
      <xdr:spPr>
        <a:xfrm>
          <a:off x="13144500" y="13890172"/>
          <a:ext cx="79756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82006</xdr:rowOff>
    </xdr:from>
    <xdr:to>
      <xdr:col>72</xdr:col>
      <xdr:colOff>38100</xdr:colOff>
      <xdr:row>81</xdr:row>
      <xdr:rowOff>12156</xdr:rowOff>
    </xdr:to>
    <xdr:sp macro="" textlink="">
      <xdr:nvSpPr>
        <xdr:cNvPr id="663" name="楕円 662">
          <a:extLst>
            <a:ext uri="{FF2B5EF4-FFF2-40B4-BE49-F238E27FC236}">
              <a16:creationId xmlns:a16="http://schemas.microsoft.com/office/drawing/2014/main" id="{8696D8FC-E9B8-4330-8E50-22D6EBE6F0D5}"/>
            </a:ext>
          </a:extLst>
        </xdr:cNvPr>
        <xdr:cNvSpPr/>
      </xdr:nvSpPr>
      <xdr:spPr>
        <a:xfrm>
          <a:off x="12303760" y="1379991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132806</xdr:rowOff>
    </xdr:from>
    <xdr:to>
      <xdr:col>76</xdr:col>
      <xdr:colOff>114300</xdr:colOff>
      <xdr:row>80</xdr:row>
      <xdr:rowOff>170362</xdr:rowOff>
    </xdr:to>
    <xdr:cxnSp macro="">
      <xdr:nvCxnSpPr>
        <xdr:cNvPr id="664" name="直線コネクタ 663">
          <a:extLst>
            <a:ext uri="{FF2B5EF4-FFF2-40B4-BE49-F238E27FC236}">
              <a16:creationId xmlns:a16="http://schemas.microsoft.com/office/drawing/2014/main" id="{C977530E-38E2-4486-A137-6A8341552724}"/>
            </a:ext>
          </a:extLst>
        </xdr:cNvPr>
        <xdr:cNvCxnSpPr/>
      </xdr:nvCxnSpPr>
      <xdr:spPr>
        <a:xfrm>
          <a:off x="12346940" y="13852616"/>
          <a:ext cx="7975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73842</xdr:rowOff>
    </xdr:from>
    <xdr:to>
      <xdr:col>67</xdr:col>
      <xdr:colOff>101600</xdr:colOff>
      <xdr:row>80</xdr:row>
      <xdr:rowOff>3992</xdr:rowOff>
    </xdr:to>
    <xdr:sp macro="" textlink="">
      <xdr:nvSpPr>
        <xdr:cNvPr id="665" name="楕円 664">
          <a:extLst>
            <a:ext uri="{FF2B5EF4-FFF2-40B4-BE49-F238E27FC236}">
              <a16:creationId xmlns:a16="http://schemas.microsoft.com/office/drawing/2014/main" id="{D1DD21FD-FA4D-4F9E-8691-03941F60DE30}"/>
            </a:ext>
          </a:extLst>
        </xdr:cNvPr>
        <xdr:cNvSpPr/>
      </xdr:nvSpPr>
      <xdr:spPr>
        <a:xfrm>
          <a:off x="11487150" y="136183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124642</xdr:rowOff>
    </xdr:from>
    <xdr:to>
      <xdr:col>71</xdr:col>
      <xdr:colOff>177800</xdr:colOff>
      <xdr:row>80</xdr:row>
      <xdr:rowOff>132806</xdr:rowOff>
    </xdr:to>
    <xdr:cxnSp macro="">
      <xdr:nvCxnSpPr>
        <xdr:cNvPr id="666" name="直線コネクタ 665">
          <a:extLst>
            <a:ext uri="{FF2B5EF4-FFF2-40B4-BE49-F238E27FC236}">
              <a16:creationId xmlns:a16="http://schemas.microsoft.com/office/drawing/2014/main" id="{F2BE6A7B-53EB-4871-BCB5-3C94764EF9E5}"/>
            </a:ext>
          </a:extLst>
        </xdr:cNvPr>
        <xdr:cNvCxnSpPr/>
      </xdr:nvCxnSpPr>
      <xdr:spPr>
        <a:xfrm>
          <a:off x="11541760" y="13671097"/>
          <a:ext cx="805180" cy="181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164935</xdr:rowOff>
    </xdr:from>
    <xdr:ext cx="405111" cy="259045"/>
    <xdr:sp macro="" textlink="">
      <xdr:nvSpPr>
        <xdr:cNvPr id="667" name="n_1aveValue【消防施設】&#10;有形固定資産減価償却率">
          <a:extLst>
            <a:ext uri="{FF2B5EF4-FFF2-40B4-BE49-F238E27FC236}">
              <a16:creationId xmlns:a16="http://schemas.microsoft.com/office/drawing/2014/main" id="{D749F3B0-339A-46A4-98DA-8820748F502B}"/>
            </a:ext>
          </a:extLst>
        </xdr:cNvPr>
        <xdr:cNvSpPr txBox="1"/>
      </xdr:nvSpPr>
      <xdr:spPr>
        <a:xfrm>
          <a:off x="13738234" y="14399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146975</xdr:rowOff>
    </xdr:from>
    <xdr:ext cx="405111" cy="259045"/>
    <xdr:sp macro="" textlink="">
      <xdr:nvSpPr>
        <xdr:cNvPr id="668" name="n_2aveValue【消防施設】&#10;有形固定資産減価償却率">
          <a:extLst>
            <a:ext uri="{FF2B5EF4-FFF2-40B4-BE49-F238E27FC236}">
              <a16:creationId xmlns:a16="http://schemas.microsoft.com/office/drawing/2014/main" id="{AE3FC02E-F57C-4203-9A82-A597DD4E0443}"/>
            </a:ext>
          </a:extLst>
        </xdr:cNvPr>
        <xdr:cNvSpPr txBox="1"/>
      </xdr:nvSpPr>
      <xdr:spPr>
        <a:xfrm>
          <a:off x="12957184" y="14375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14713</xdr:rowOff>
    </xdr:from>
    <xdr:ext cx="405111" cy="259045"/>
    <xdr:sp macro="" textlink="">
      <xdr:nvSpPr>
        <xdr:cNvPr id="669" name="n_3aveValue【消防施設】&#10;有形固定資産減価償却率">
          <a:extLst>
            <a:ext uri="{FF2B5EF4-FFF2-40B4-BE49-F238E27FC236}">
              <a16:creationId xmlns:a16="http://schemas.microsoft.com/office/drawing/2014/main" id="{AED781BD-07E1-4B27-942F-41A2C6484C33}"/>
            </a:ext>
          </a:extLst>
        </xdr:cNvPr>
        <xdr:cNvSpPr txBox="1"/>
      </xdr:nvSpPr>
      <xdr:spPr>
        <a:xfrm>
          <a:off x="12171054" y="14420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4915</xdr:rowOff>
    </xdr:from>
    <xdr:ext cx="405111" cy="259045"/>
    <xdr:sp macro="" textlink="">
      <xdr:nvSpPr>
        <xdr:cNvPr id="670" name="n_4aveValue【消防施設】&#10;有形固定資産減価償却率">
          <a:extLst>
            <a:ext uri="{FF2B5EF4-FFF2-40B4-BE49-F238E27FC236}">
              <a16:creationId xmlns:a16="http://schemas.microsoft.com/office/drawing/2014/main" id="{46A3A127-E97D-4CE2-B67D-69D225B6C447}"/>
            </a:ext>
          </a:extLst>
        </xdr:cNvPr>
        <xdr:cNvSpPr txBox="1"/>
      </xdr:nvSpPr>
      <xdr:spPr>
        <a:xfrm>
          <a:off x="11354444" y="14408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116857</xdr:rowOff>
    </xdr:from>
    <xdr:ext cx="405111" cy="259045"/>
    <xdr:sp macro="" textlink="">
      <xdr:nvSpPr>
        <xdr:cNvPr id="671" name="n_1mainValue【消防施設】&#10;有形固定資産減価償却率">
          <a:extLst>
            <a:ext uri="{FF2B5EF4-FFF2-40B4-BE49-F238E27FC236}">
              <a16:creationId xmlns:a16="http://schemas.microsoft.com/office/drawing/2014/main" id="{65E3BCB9-3C9A-4F90-B7EE-BB0373A9F595}"/>
            </a:ext>
          </a:extLst>
        </xdr:cNvPr>
        <xdr:cNvSpPr txBox="1"/>
      </xdr:nvSpPr>
      <xdr:spPr>
        <a:xfrm>
          <a:off x="1373823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66239</xdr:rowOff>
    </xdr:from>
    <xdr:ext cx="405111" cy="259045"/>
    <xdr:sp macro="" textlink="">
      <xdr:nvSpPr>
        <xdr:cNvPr id="672" name="n_2mainValue【消防施設】&#10;有形固定資産減価償却率">
          <a:extLst>
            <a:ext uri="{FF2B5EF4-FFF2-40B4-BE49-F238E27FC236}">
              <a16:creationId xmlns:a16="http://schemas.microsoft.com/office/drawing/2014/main" id="{108ACE2E-08FD-44B0-B554-6A76FC416105}"/>
            </a:ext>
          </a:extLst>
        </xdr:cNvPr>
        <xdr:cNvSpPr txBox="1"/>
      </xdr:nvSpPr>
      <xdr:spPr>
        <a:xfrm>
          <a:off x="12957184" y="13608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28683</xdr:rowOff>
    </xdr:from>
    <xdr:ext cx="405111" cy="259045"/>
    <xdr:sp macro="" textlink="">
      <xdr:nvSpPr>
        <xdr:cNvPr id="673" name="n_3mainValue【消防施設】&#10;有形固定資産減価償却率">
          <a:extLst>
            <a:ext uri="{FF2B5EF4-FFF2-40B4-BE49-F238E27FC236}">
              <a16:creationId xmlns:a16="http://schemas.microsoft.com/office/drawing/2014/main" id="{75EF5C98-64E7-4D85-B23B-25178008E7A4}"/>
            </a:ext>
          </a:extLst>
        </xdr:cNvPr>
        <xdr:cNvSpPr txBox="1"/>
      </xdr:nvSpPr>
      <xdr:spPr>
        <a:xfrm>
          <a:off x="12171054" y="13571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20519</xdr:rowOff>
    </xdr:from>
    <xdr:ext cx="405111" cy="259045"/>
    <xdr:sp macro="" textlink="">
      <xdr:nvSpPr>
        <xdr:cNvPr id="674" name="n_4mainValue【消防施設】&#10;有形固定資産減価償却率">
          <a:extLst>
            <a:ext uri="{FF2B5EF4-FFF2-40B4-BE49-F238E27FC236}">
              <a16:creationId xmlns:a16="http://schemas.microsoft.com/office/drawing/2014/main" id="{1CCF1322-C754-41F6-AF60-0C1699E4F730}"/>
            </a:ext>
          </a:extLst>
        </xdr:cNvPr>
        <xdr:cNvSpPr txBox="1"/>
      </xdr:nvSpPr>
      <xdr:spPr>
        <a:xfrm>
          <a:off x="11354444" y="13389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6E6915F2-F555-48C6-8044-FF35329B8A9F}"/>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B81C365F-296B-4CF4-8EAB-D1AC3A6D8EA3}"/>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5AC12BE9-44BC-4590-B980-DDB15DCB44A3}"/>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7C2801FD-701E-4486-9B2D-EF26E61C2F48}"/>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9574C3AB-9779-4499-B582-A0D0C2B8AFA3}"/>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82514C42-5D8C-4CD6-AB44-CFD3C8458E01}"/>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461D3B03-D572-49A8-94BE-C2CF3882B88E}"/>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683B9C98-FC88-423F-A72D-2212E5C69E5A}"/>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89743764-5A66-4E9D-991C-E38EC1A74A22}"/>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0AB63925-012C-41C4-B38E-9828DEA6699C}"/>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5" name="直線コネクタ 684">
          <a:extLst>
            <a:ext uri="{FF2B5EF4-FFF2-40B4-BE49-F238E27FC236}">
              <a16:creationId xmlns:a16="http://schemas.microsoft.com/office/drawing/2014/main" id="{3B5775BD-18D4-4592-B063-9AB8BB9AA26E}"/>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6" name="テキスト ボックス 685">
          <a:extLst>
            <a:ext uri="{FF2B5EF4-FFF2-40B4-BE49-F238E27FC236}">
              <a16:creationId xmlns:a16="http://schemas.microsoft.com/office/drawing/2014/main" id="{CFE6321C-376B-4BB4-B60E-F6B5ED942253}"/>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7" name="直線コネクタ 686">
          <a:extLst>
            <a:ext uri="{FF2B5EF4-FFF2-40B4-BE49-F238E27FC236}">
              <a16:creationId xmlns:a16="http://schemas.microsoft.com/office/drawing/2014/main" id="{7DD6B56F-26FF-4879-B5B5-9724CF138F59}"/>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8" name="テキスト ボックス 687">
          <a:extLst>
            <a:ext uri="{FF2B5EF4-FFF2-40B4-BE49-F238E27FC236}">
              <a16:creationId xmlns:a16="http://schemas.microsoft.com/office/drawing/2014/main" id="{D5081128-48B2-43FC-AA7C-F2113D1F653D}"/>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9" name="直線コネクタ 688">
          <a:extLst>
            <a:ext uri="{FF2B5EF4-FFF2-40B4-BE49-F238E27FC236}">
              <a16:creationId xmlns:a16="http://schemas.microsoft.com/office/drawing/2014/main" id="{479D1FA9-68C4-4AA7-8FCB-2AF9DA5DF8CD}"/>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0" name="テキスト ボックス 689">
          <a:extLst>
            <a:ext uri="{FF2B5EF4-FFF2-40B4-BE49-F238E27FC236}">
              <a16:creationId xmlns:a16="http://schemas.microsoft.com/office/drawing/2014/main" id="{775B394F-888C-4E2F-B43C-D37A53907638}"/>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1" name="直線コネクタ 690">
          <a:extLst>
            <a:ext uri="{FF2B5EF4-FFF2-40B4-BE49-F238E27FC236}">
              <a16:creationId xmlns:a16="http://schemas.microsoft.com/office/drawing/2014/main" id="{E97E15A5-4014-4F0F-AC33-2AABD84F8965}"/>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2" name="テキスト ボックス 691">
          <a:extLst>
            <a:ext uri="{FF2B5EF4-FFF2-40B4-BE49-F238E27FC236}">
              <a16:creationId xmlns:a16="http://schemas.microsoft.com/office/drawing/2014/main" id="{C86FC184-7592-4D09-8B54-90D498FAB837}"/>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1FEEAABB-F5EA-4DA0-8CD0-C5C60881D9D9}"/>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2A93B61C-61E2-4AD1-9067-1BF5E777F829}"/>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消防施設】&#10;一人当たり面積グラフ枠">
          <a:extLst>
            <a:ext uri="{FF2B5EF4-FFF2-40B4-BE49-F238E27FC236}">
              <a16:creationId xmlns:a16="http://schemas.microsoft.com/office/drawing/2014/main" id="{57F33900-3F79-4FEB-B930-CB276C6F0EDC}"/>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102108</xdr:rowOff>
    </xdr:from>
    <xdr:to>
      <xdr:col>116</xdr:col>
      <xdr:colOff>62864</xdr:colOff>
      <xdr:row>86</xdr:row>
      <xdr:rowOff>24385</xdr:rowOff>
    </xdr:to>
    <xdr:cxnSp macro="">
      <xdr:nvCxnSpPr>
        <xdr:cNvPr id="696" name="直線コネクタ 695">
          <a:extLst>
            <a:ext uri="{FF2B5EF4-FFF2-40B4-BE49-F238E27FC236}">
              <a16:creationId xmlns:a16="http://schemas.microsoft.com/office/drawing/2014/main" id="{224611FC-D55E-46B5-B07B-DDAB46E22D43}"/>
            </a:ext>
          </a:extLst>
        </xdr:cNvPr>
        <xdr:cNvCxnSpPr/>
      </xdr:nvCxnSpPr>
      <xdr:spPr>
        <a:xfrm flipV="1">
          <a:off x="19947254" y="13471398"/>
          <a:ext cx="0" cy="1293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697" name="【消防施設】&#10;一人当たり面積最小値テキスト">
          <a:extLst>
            <a:ext uri="{FF2B5EF4-FFF2-40B4-BE49-F238E27FC236}">
              <a16:creationId xmlns:a16="http://schemas.microsoft.com/office/drawing/2014/main" id="{F28301A3-7325-4A1D-A020-3FE0086365DB}"/>
            </a:ext>
          </a:extLst>
        </xdr:cNvPr>
        <xdr:cNvSpPr txBox="1"/>
      </xdr:nvSpPr>
      <xdr:spPr>
        <a:xfrm>
          <a:off x="19985990" y="147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698" name="直線コネクタ 697">
          <a:extLst>
            <a:ext uri="{FF2B5EF4-FFF2-40B4-BE49-F238E27FC236}">
              <a16:creationId xmlns:a16="http://schemas.microsoft.com/office/drawing/2014/main" id="{5AF23C0D-951E-4359-B7FD-425855FF27EA}"/>
            </a:ext>
          </a:extLst>
        </xdr:cNvPr>
        <xdr:cNvCxnSpPr/>
      </xdr:nvCxnSpPr>
      <xdr:spPr>
        <a:xfrm>
          <a:off x="19885660" y="14765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48785</xdr:rowOff>
    </xdr:from>
    <xdr:ext cx="469744" cy="259045"/>
    <xdr:sp macro="" textlink="">
      <xdr:nvSpPr>
        <xdr:cNvPr id="699" name="【消防施設】&#10;一人当たり面積最大値テキスト">
          <a:extLst>
            <a:ext uri="{FF2B5EF4-FFF2-40B4-BE49-F238E27FC236}">
              <a16:creationId xmlns:a16="http://schemas.microsoft.com/office/drawing/2014/main" id="{685CF351-E17A-4357-A7E8-EB16CE347ED9}"/>
            </a:ext>
          </a:extLst>
        </xdr:cNvPr>
        <xdr:cNvSpPr txBox="1"/>
      </xdr:nvSpPr>
      <xdr:spPr>
        <a:xfrm>
          <a:off x="19985990" y="13252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102108</xdr:rowOff>
    </xdr:from>
    <xdr:to>
      <xdr:col>116</xdr:col>
      <xdr:colOff>152400</xdr:colOff>
      <xdr:row>78</xdr:row>
      <xdr:rowOff>102108</xdr:rowOff>
    </xdr:to>
    <xdr:cxnSp macro="">
      <xdr:nvCxnSpPr>
        <xdr:cNvPr id="700" name="直線コネクタ 699">
          <a:extLst>
            <a:ext uri="{FF2B5EF4-FFF2-40B4-BE49-F238E27FC236}">
              <a16:creationId xmlns:a16="http://schemas.microsoft.com/office/drawing/2014/main" id="{B6E8DE93-369F-47E3-A605-1404FCF48404}"/>
            </a:ext>
          </a:extLst>
        </xdr:cNvPr>
        <xdr:cNvCxnSpPr/>
      </xdr:nvCxnSpPr>
      <xdr:spPr>
        <a:xfrm>
          <a:off x="19885660" y="134713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701" name="【消防施設】&#10;一人当たり面積平均値テキスト">
          <a:extLst>
            <a:ext uri="{FF2B5EF4-FFF2-40B4-BE49-F238E27FC236}">
              <a16:creationId xmlns:a16="http://schemas.microsoft.com/office/drawing/2014/main" id="{6D15A164-2840-42DF-9F31-D9DD4A2E96FB}"/>
            </a:ext>
          </a:extLst>
        </xdr:cNvPr>
        <xdr:cNvSpPr txBox="1"/>
      </xdr:nvSpPr>
      <xdr:spPr>
        <a:xfrm>
          <a:off x="19985990" y="14285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2" name="フローチャート: 判断 701">
          <a:extLst>
            <a:ext uri="{FF2B5EF4-FFF2-40B4-BE49-F238E27FC236}">
              <a16:creationId xmlns:a16="http://schemas.microsoft.com/office/drawing/2014/main" id="{57A2D31B-4B14-4924-8641-78F98EC142B4}"/>
            </a:ext>
          </a:extLst>
        </xdr:cNvPr>
        <xdr:cNvSpPr/>
      </xdr:nvSpPr>
      <xdr:spPr>
        <a:xfrm>
          <a:off x="19904710" y="1442834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42163</xdr:rowOff>
    </xdr:from>
    <xdr:to>
      <xdr:col>112</xdr:col>
      <xdr:colOff>38100</xdr:colOff>
      <xdr:row>84</xdr:row>
      <xdr:rowOff>143763</xdr:rowOff>
    </xdr:to>
    <xdr:sp macro="" textlink="">
      <xdr:nvSpPr>
        <xdr:cNvPr id="703" name="フローチャート: 判断 702">
          <a:extLst>
            <a:ext uri="{FF2B5EF4-FFF2-40B4-BE49-F238E27FC236}">
              <a16:creationId xmlns:a16="http://schemas.microsoft.com/office/drawing/2014/main" id="{9E1C09F6-ABCE-4D11-B122-CF8D6032C4BB}"/>
            </a:ext>
          </a:extLst>
        </xdr:cNvPr>
        <xdr:cNvSpPr/>
      </xdr:nvSpPr>
      <xdr:spPr>
        <a:xfrm>
          <a:off x="19161760" y="144458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37592</xdr:rowOff>
    </xdr:from>
    <xdr:to>
      <xdr:col>107</xdr:col>
      <xdr:colOff>101600</xdr:colOff>
      <xdr:row>84</xdr:row>
      <xdr:rowOff>139192</xdr:rowOff>
    </xdr:to>
    <xdr:sp macro="" textlink="">
      <xdr:nvSpPr>
        <xdr:cNvPr id="704" name="フローチャート: 判断 703">
          <a:extLst>
            <a:ext uri="{FF2B5EF4-FFF2-40B4-BE49-F238E27FC236}">
              <a16:creationId xmlns:a16="http://schemas.microsoft.com/office/drawing/2014/main" id="{56080976-D4F7-47C1-A7E3-087A5F705B46}"/>
            </a:ext>
          </a:extLst>
        </xdr:cNvPr>
        <xdr:cNvSpPr/>
      </xdr:nvSpPr>
      <xdr:spPr>
        <a:xfrm>
          <a:off x="18345150" y="144393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51308</xdr:rowOff>
    </xdr:from>
    <xdr:to>
      <xdr:col>102</xdr:col>
      <xdr:colOff>165100</xdr:colOff>
      <xdr:row>84</xdr:row>
      <xdr:rowOff>152908</xdr:rowOff>
    </xdr:to>
    <xdr:sp macro="" textlink="">
      <xdr:nvSpPr>
        <xdr:cNvPr id="705" name="フローチャート: 判断 704">
          <a:extLst>
            <a:ext uri="{FF2B5EF4-FFF2-40B4-BE49-F238E27FC236}">
              <a16:creationId xmlns:a16="http://schemas.microsoft.com/office/drawing/2014/main" id="{60046F9E-BB3E-47D4-BBCE-30692244C01D}"/>
            </a:ext>
          </a:extLst>
        </xdr:cNvPr>
        <xdr:cNvSpPr/>
      </xdr:nvSpPr>
      <xdr:spPr>
        <a:xfrm>
          <a:off x="17547590" y="1445691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06" name="フローチャート: 判断 705">
          <a:extLst>
            <a:ext uri="{FF2B5EF4-FFF2-40B4-BE49-F238E27FC236}">
              <a16:creationId xmlns:a16="http://schemas.microsoft.com/office/drawing/2014/main" id="{C650E03B-8390-4318-90CE-06BE18144760}"/>
            </a:ext>
          </a:extLst>
        </xdr:cNvPr>
        <xdr:cNvSpPr/>
      </xdr:nvSpPr>
      <xdr:spPr>
        <a:xfrm>
          <a:off x="16761460" y="144614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B9A4737D-ACB7-4323-AA94-17F445EA0DC5}"/>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AF5E8E34-53DB-437B-A72D-C5C3BD99532B}"/>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19959115-F281-4F88-A0C6-6B888FD06A86}"/>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330DFEDB-C64A-4321-970F-5A8E4987CC1A}"/>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C1220EDD-2FE0-434A-B7BA-745555BB7097}"/>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90170</xdr:rowOff>
    </xdr:from>
    <xdr:to>
      <xdr:col>116</xdr:col>
      <xdr:colOff>114300</xdr:colOff>
      <xdr:row>86</xdr:row>
      <xdr:rowOff>20320</xdr:rowOff>
    </xdr:to>
    <xdr:sp macro="" textlink="">
      <xdr:nvSpPr>
        <xdr:cNvPr id="712" name="楕円 711">
          <a:extLst>
            <a:ext uri="{FF2B5EF4-FFF2-40B4-BE49-F238E27FC236}">
              <a16:creationId xmlns:a16="http://schemas.microsoft.com/office/drawing/2014/main" id="{076ED357-CCD2-40B7-9CF0-52216C4CE2AA}"/>
            </a:ext>
          </a:extLst>
        </xdr:cNvPr>
        <xdr:cNvSpPr/>
      </xdr:nvSpPr>
      <xdr:spPr>
        <a:xfrm>
          <a:off x="19904710" y="146672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5097</xdr:rowOff>
    </xdr:from>
    <xdr:ext cx="469744" cy="259045"/>
    <xdr:sp macro="" textlink="">
      <xdr:nvSpPr>
        <xdr:cNvPr id="713" name="【消防施設】&#10;一人当たり面積該当値テキスト">
          <a:extLst>
            <a:ext uri="{FF2B5EF4-FFF2-40B4-BE49-F238E27FC236}">
              <a16:creationId xmlns:a16="http://schemas.microsoft.com/office/drawing/2014/main" id="{B48EC34F-32BE-44C9-B346-7BECEFCCB901}"/>
            </a:ext>
          </a:extLst>
        </xdr:cNvPr>
        <xdr:cNvSpPr txBox="1"/>
      </xdr:nvSpPr>
      <xdr:spPr>
        <a:xfrm>
          <a:off x="19985990" y="14580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90170</xdr:rowOff>
    </xdr:from>
    <xdr:to>
      <xdr:col>112</xdr:col>
      <xdr:colOff>38100</xdr:colOff>
      <xdr:row>86</xdr:row>
      <xdr:rowOff>20320</xdr:rowOff>
    </xdr:to>
    <xdr:sp macro="" textlink="">
      <xdr:nvSpPr>
        <xdr:cNvPr id="714" name="楕円 713">
          <a:extLst>
            <a:ext uri="{FF2B5EF4-FFF2-40B4-BE49-F238E27FC236}">
              <a16:creationId xmlns:a16="http://schemas.microsoft.com/office/drawing/2014/main" id="{D2BE408C-EE32-40DA-9838-8D7055CF80B6}"/>
            </a:ext>
          </a:extLst>
        </xdr:cNvPr>
        <xdr:cNvSpPr/>
      </xdr:nvSpPr>
      <xdr:spPr>
        <a:xfrm>
          <a:off x="19161760" y="146672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140970</xdr:rowOff>
    </xdr:from>
    <xdr:to>
      <xdr:col>116</xdr:col>
      <xdr:colOff>63500</xdr:colOff>
      <xdr:row>85</xdr:row>
      <xdr:rowOff>140970</xdr:rowOff>
    </xdr:to>
    <xdr:cxnSp macro="">
      <xdr:nvCxnSpPr>
        <xdr:cNvPr id="715" name="直線コネクタ 714">
          <a:extLst>
            <a:ext uri="{FF2B5EF4-FFF2-40B4-BE49-F238E27FC236}">
              <a16:creationId xmlns:a16="http://schemas.microsoft.com/office/drawing/2014/main" id="{41F8A7DA-8458-44C5-A766-EADBA2083CDD}"/>
            </a:ext>
          </a:extLst>
        </xdr:cNvPr>
        <xdr:cNvCxnSpPr/>
      </xdr:nvCxnSpPr>
      <xdr:spPr>
        <a:xfrm>
          <a:off x="19204940" y="1471231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90170</xdr:rowOff>
    </xdr:from>
    <xdr:to>
      <xdr:col>107</xdr:col>
      <xdr:colOff>101600</xdr:colOff>
      <xdr:row>86</xdr:row>
      <xdr:rowOff>20320</xdr:rowOff>
    </xdr:to>
    <xdr:sp macro="" textlink="">
      <xdr:nvSpPr>
        <xdr:cNvPr id="716" name="楕円 715">
          <a:extLst>
            <a:ext uri="{FF2B5EF4-FFF2-40B4-BE49-F238E27FC236}">
              <a16:creationId xmlns:a16="http://schemas.microsoft.com/office/drawing/2014/main" id="{522E3E94-EB58-453E-A652-A96A41DE0323}"/>
            </a:ext>
          </a:extLst>
        </xdr:cNvPr>
        <xdr:cNvSpPr/>
      </xdr:nvSpPr>
      <xdr:spPr>
        <a:xfrm>
          <a:off x="18345150" y="146672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140970</xdr:rowOff>
    </xdr:from>
    <xdr:to>
      <xdr:col>111</xdr:col>
      <xdr:colOff>177800</xdr:colOff>
      <xdr:row>85</xdr:row>
      <xdr:rowOff>140970</xdr:rowOff>
    </xdr:to>
    <xdr:cxnSp macro="">
      <xdr:nvCxnSpPr>
        <xdr:cNvPr id="717" name="直線コネクタ 716">
          <a:extLst>
            <a:ext uri="{FF2B5EF4-FFF2-40B4-BE49-F238E27FC236}">
              <a16:creationId xmlns:a16="http://schemas.microsoft.com/office/drawing/2014/main" id="{253D30AB-DC40-45E7-9DEE-182B140EB14A}"/>
            </a:ext>
          </a:extLst>
        </xdr:cNvPr>
        <xdr:cNvCxnSpPr/>
      </xdr:nvCxnSpPr>
      <xdr:spPr>
        <a:xfrm>
          <a:off x="18399760" y="1471231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90170</xdr:rowOff>
    </xdr:from>
    <xdr:to>
      <xdr:col>102</xdr:col>
      <xdr:colOff>165100</xdr:colOff>
      <xdr:row>86</xdr:row>
      <xdr:rowOff>20320</xdr:rowOff>
    </xdr:to>
    <xdr:sp macro="" textlink="">
      <xdr:nvSpPr>
        <xdr:cNvPr id="718" name="楕円 717">
          <a:extLst>
            <a:ext uri="{FF2B5EF4-FFF2-40B4-BE49-F238E27FC236}">
              <a16:creationId xmlns:a16="http://schemas.microsoft.com/office/drawing/2014/main" id="{1873EAEB-654A-4ACF-BC6F-DC15458C873E}"/>
            </a:ext>
          </a:extLst>
        </xdr:cNvPr>
        <xdr:cNvSpPr/>
      </xdr:nvSpPr>
      <xdr:spPr>
        <a:xfrm>
          <a:off x="17547590" y="146672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140970</xdr:rowOff>
    </xdr:from>
    <xdr:to>
      <xdr:col>107</xdr:col>
      <xdr:colOff>50800</xdr:colOff>
      <xdr:row>85</xdr:row>
      <xdr:rowOff>140970</xdr:rowOff>
    </xdr:to>
    <xdr:cxnSp macro="">
      <xdr:nvCxnSpPr>
        <xdr:cNvPr id="719" name="直線コネクタ 718">
          <a:extLst>
            <a:ext uri="{FF2B5EF4-FFF2-40B4-BE49-F238E27FC236}">
              <a16:creationId xmlns:a16="http://schemas.microsoft.com/office/drawing/2014/main" id="{3925C3DD-E1DA-49CA-BBE0-8CB215EE4B5B}"/>
            </a:ext>
          </a:extLst>
        </xdr:cNvPr>
        <xdr:cNvCxnSpPr/>
      </xdr:nvCxnSpPr>
      <xdr:spPr>
        <a:xfrm>
          <a:off x="17602200" y="1471231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90170</xdr:rowOff>
    </xdr:from>
    <xdr:to>
      <xdr:col>98</xdr:col>
      <xdr:colOff>38100</xdr:colOff>
      <xdr:row>86</xdr:row>
      <xdr:rowOff>20320</xdr:rowOff>
    </xdr:to>
    <xdr:sp macro="" textlink="">
      <xdr:nvSpPr>
        <xdr:cNvPr id="720" name="楕円 719">
          <a:extLst>
            <a:ext uri="{FF2B5EF4-FFF2-40B4-BE49-F238E27FC236}">
              <a16:creationId xmlns:a16="http://schemas.microsoft.com/office/drawing/2014/main" id="{2CD288DB-ED9B-4FC5-BF0E-D6FE78106723}"/>
            </a:ext>
          </a:extLst>
        </xdr:cNvPr>
        <xdr:cNvSpPr/>
      </xdr:nvSpPr>
      <xdr:spPr>
        <a:xfrm>
          <a:off x="16761460" y="146672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140970</xdr:rowOff>
    </xdr:from>
    <xdr:to>
      <xdr:col>102</xdr:col>
      <xdr:colOff>114300</xdr:colOff>
      <xdr:row>85</xdr:row>
      <xdr:rowOff>140970</xdr:rowOff>
    </xdr:to>
    <xdr:cxnSp macro="">
      <xdr:nvCxnSpPr>
        <xdr:cNvPr id="721" name="直線コネクタ 720">
          <a:extLst>
            <a:ext uri="{FF2B5EF4-FFF2-40B4-BE49-F238E27FC236}">
              <a16:creationId xmlns:a16="http://schemas.microsoft.com/office/drawing/2014/main" id="{A3C461A5-FBB1-4609-B915-C74CEB77DB0E}"/>
            </a:ext>
          </a:extLst>
        </xdr:cNvPr>
        <xdr:cNvCxnSpPr/>
      </xdr:nvCxnSpPr>
      <xdr:spPr>
        <a:xfrm>
          <a:off x="16804640" y="1471231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160290</xdr:rowOff>
    </xdr:from>
    <xdr:ext cx="469744" cy="259045"/>
    <xdr:sp macro="" textlink="">
      <xdr:nvSpPr>
        <xdr:cNvPr id="722" name="n_1aveValue【消防施設】&#10;一人当たり面積">
          <a:extLst>
            <a:ext uri="{FF2B5EF4-FFF2-40B4-BE49-F238E27FC236}">
              <a16:creationId xmlns:a16="http://schemas.microsoft.com/office/drawing/2014/main" id="{5F121B18-E8E6-4F15-A521-F9D3B43CB558}"/>
            </a:ext>
          </a:extLst>
        </xdr:cNvPr>
        <xdr:cNvSpPr txBox="1"/>
      </xdr:nvSpPr>
      <xdr:spPr>
        <a:xfrm>
          <a:off x="18982132" y="1422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155719</xdr:rowOff>
    </xdr:from>
    <xdr:ext cx="469744" cy="259045"/>
    <xdr:sp macro="" textlink="">
      <xdr:nvSpPr>
        <xdr:cNvPr id="723" name="n_2aveValue【消防施設】&#10;一人当たり面積">
          <a:extLst>
            <a:ext uri="{FF2B5EF4-FFF2-40B4-BE49-F238E27FC236}">
              <a16:creationId xmlns:a16="http://schemas.microsoft.com/office/drawing/2014/main" id="{2AF5053B-BB3B-44CC-8D45-1F411411E2F5}"/>
            </a:ext>
          </a:extLst>
        </xdr:cNvPr>
        <xdr:cNvSpPr txBox="1"/>
      </xdr:nvSpPr>
      <xdr:spPr>
        <a:xfrm>
          <a:off x="18182032"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169435</xdr:rowOff>
    </xdr:from>
    <xdr:ext cx="469744" cy="259045"/>
    <xdr:sp macro="" textlink="">
      <xdr:nvSpPr>
        <xdr:cNvPr id="724" name="n_3aveValue【消防施設】&#10;一人当たり面積">
          <a:extLst>
            <a:ext uri="{FF2B5EF4-FFF2-40B4-BE49-F238E27FC236}">
              <a16:creationId xmlns:a16="http://schemas.microsoft.com/office/drawing/2014/main" id="{2FA4797D-FF74-4954-931C-F667BCF70C56}"/>
            </a:ext>
          </a:extLst>
        </xdr:cNvPr>
        <xdr:cNvSpPr txBox="1"/>
      </xdr:nvSpPr>
      <xdr:spPr>
        <a:xfrm>
          <a:off x="17384472" y="14232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725" name="n_4aveValue【消防施設】&#10;一人当たり面積">
          <a:extLst>
            <a:ext uri="{FF2B5EF4-FFF2-40B4-BE49-F238E27FC236}">
              <a16:creationId xmlns:a16="http://schemas.microsoft.com/office/drawing/2014/main" id="{CFFB276B-4658-48C4-8DC8-EB849B24B0E1}"/>
            </a:ext>
          </a:extLst>
        </xdr:cNvPr>
        <xdr:cNvSpPr txBox="1"/>
      </xdr:nvSpPr>
      <xdr:spPr>
        <a:xfrm>
          <a:off x="1658881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11447</xdr:rowOff>
    </xdr:from>
    <xdr:ext cx="469744" cy="259045"/>
    <xdr:sp macro="" textlink="">
      <xdr:nvSpPr>
        <xdr:cNvPr id="726" name="n_1mainValue【消防施設】&#10;一人当たり面積">
          <a:extLst>
            <a:ext uri="{FF2B5EF4-FFF2-40B4-BE49-F238E27FC236}">
              <a16:creationId xmlns:a16="http://schemas.microsoft.com/office/drawing/2014/main" id="{990D0712-4D1A-4E33-9E60-94CE7C295411}"/>
            </a:ext>
          </a:extLst>
        </xdr:cNvPr>
        <xdr:cNvSpPr txBox="1"/>
      </xdr:nvSpPr>
      <xdr:spPr>
        <a:xfrm>
          <a:off x="18982132" y="1475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11447</xdr:rowOff>
    </xdr:from>
    <xdr:ext cx="469744" cy="259045"/>
    <xdr:sp macro="" textlink="">
      <xdr:nvSpPr>
        <xdr:cNvPr id="727" name="n_2mainValue【消防施設】&#10;一人当たり面積">
          <a:extLst>
            <a:ext uri="{FF2B5EF4-FFF2-40B4-BE49-F238E27FC236}">
              <a16:creationId xmlns:a16="http://schemas.microsoft.com/office/drawing/2014/main" id="{7A64ECD5-BC1C-493E-9650-5A5E6D9BD7BE}"/>
            </a:ext>
          </a:extLst>
        </xdr:cNvPr>
        <xdr:cNvSpPr txBox="1"/>
      </xdr:nvSpPr>
      <xdr:spPr>
        <a:xfrm>
          <a:off x="18182032" y="1475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11447</xdr:rowOff>
    </xdr:from>
    <xdr:ext cx="469744" cy="259045"/>
    <xdr:sp macro="" textlink="">
      <xdr:nvSpPr>
        <xdr:cNvPr id="728" name="n_3mainValue【消防施設】&#10;一人当たり面積">
          <a:extLst>
            <a:ext uri="{FF2B5EF4-FFF2-40B4-BE49-F238E27FC236}">
              <a16:creationId xmlns:a16="http://schemas.microsoft.com/office/drawing/2014/main" id="{688D48C7-2C1E-4391-A8B1-93D75CF136A5}"/>
            </a:ext>
          </a:extLst>
        </xdr:cNvPr>
        <xdr:cNvSpPr txBox="1"/>
      </xdr:nvSpPr>
      <xdr:spPr>
        <a:xfrm>
          <a:off x="17384472" y="1475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11447</xdr:rowOff>
    </xdr:from>
    <xdr:ext cx="469744" cy="259045"/>
    <xdr:sp macro="" textlink="">
      <xdr:nvSpPr>
        <xdr:cNvPr id="729" name="n_4mainValue【消防施設】&#10;一人当たり面積">
          <a:extLst>
            <a:ext uri="{FF2B5EF4-FFF2-40B4-BE49-F238E27FC236}">
              <a16:creationId xmlns:a16="http://schemas.microsoft.com/office/drawing/2014/main" id="{184CFCDA-8F6F-4CD4-899A-1A0FC8E5912F}"/>
            </a:ext>
          </a:extLst>
        </xdr:cNvPr>
        <xdr:cNvSpPr txBox="1"/>
      </xdr:nvSpPr>
      <xdr:spPr>
        <a:xfrm>
          <a:off x="16588817" y="1475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2786F323-FC26-413C-A829-AFD5F9C9510A}"/>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8D4D7C47-1418-4D79-B50E-C1D824747B5D}"/>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08E98848-F7E1-4C12-AF44-E813C6F48FF2}"/>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C88E298A-5CC9-4BB9-9BD5-49F267D321E6}"/>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A8901B88-20CE-42A7-BBB8-94979F19C5F4}"/>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3B12D21C-E256-4996-BA48-23F71A9C6B47}"/>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FADE8D82-8CDB-4416-871A-8EAE89BB84FD}"/>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ADF6FD62-35F9-4412-A07E-6CEB026BF082}"/>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B53E23DD-BC50-4F3E-936E-6971F4AE76D8}"/>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BEC5D2DA-1DD4-45CD-BE32-DD230678EBEE}"/>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36595DAF-B84F-4ADD-9F64-1041322BB282}"/>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D5EB623D-4E72-44AF-9265-4ABCEB089E75}"/>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E5C12187-6542-4575-865A-382243579C46}"/>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C869F444-419E-48F4-A07C-C84AA30DA6C7}"/>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F9F3A36B-7EDB-48B5-949E-69AE9948BD56}"/>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1959F531-6285-4E05-B09B-777C8D79697B}"/>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1FF9A0A6-3680-4890-9DD1-D4E994B9F7BD}"/>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86F4B780-5407-40EF-9C0D-AB5E46F1C260}"/>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661C09DF-1618-43A8-B9EA-0F7D6109F6AB}"/>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F4735690-BC5F-4B32-BFBD-CFBCD5317999}"/>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65BB6970-0F0F-4A1C-89AF-CBFC478870C0}"/>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38975C3A-8793-4334-8276-D9C4100CA293}"/>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id="{FDD0E498-FD56-40E8-8BB9-646A731BC207}"/>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F8038B27-3D7C-41AD-A690-F6957742D7E8}"/>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庁舎】&#10;有形固定資産減価償却率グラフ枠">
          <a:extLst>
            <a:ext uri="{FF2B5EF4-FFF2-40B4-BE49-F238E27FC236}">
              <a16:creationId xmlns:a16="http://schemas.microsoft.com/office/drawing/2014/main" id="{9D34BE2E-9FAF-47CA-8902-A494B727C3B4}"/>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130084</xdr:rowOff>
    </xdr:to>
    <xdr:cxnSp macro="">
      <xdr:nvCxnSpPr>
        <xdr:cNvPr id="755" name="直線コネクタ 754">
          <a:extLst>
            <a:ext uri="{FF2B5EF4-FFF2-40B4-BE49-F238E27FC236}">
              <a16:creationId xmlns:a16="http://schemas.microsoft.com/office/drawing/2014/main" id="{C97FD933-6144-441C-8497-BB89009F52C4}"/>
            </a:ext>
          </a:extLst>
        </xdr:cNvPr>
        <xdr:cNvCxnSpPr/>
      </xdr:nvCxnSpPr>
      <xdr:spPr>
        <a:xfrm flipV="1">
          <a:off x="14703424" y="17090571"/>
          <a:ext cx="0" cy="1559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133911</xdr:rowOff>
    </xdr:from>
    <xdr:ext cx="405111" cy="259045"/>
    <xdr:sp macro="" textlink="">
      <xdr:nvSpPr>
        <xdr:cNvPr id="756" name="【庁舎】&#10;有形固定資産減価償却率最小値テキスト">
          <a:extLst>
            <a:ext uri="{FF2B5EF4-FFF2-40B4-BE49-F238E27FC236}">
              <a16:creationId xmlns:a16="http://schemas.microsoft.com/office/drawing/2014/main" id="{1E6ABE66-BC48-4258-AF16-718FD8CA88DD}"/>
            </a:ext>
          </a:extLst>
        </xdr:cNvPr>
        <xdr:cNvSpPr txBox="1"/>
      </xdr:nvSpPr>
      <xdr:spPr>
        <a:xfrm>
          <a:off x="14742160" y="1864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130084</xdr:rowOff>
    </xdr:from>
    <xdr:to>
      <xdr:col>86</xdr:col>
      <xdr:colOff>25400</xdr:colOff>
      <xdr:row>108</xdr:row>
      <xdr:rowOff>130084</xdr:rowOff>
    </xdr:to>
    <xdr:cxnSp macro="">
      <xdr:nvCxnSpPr>
        <xdr:cNvPr id="757" name="直線コネクタ 756">
          <a:extLst>
            <a:ext uri="{FF2B5EF4-FFF2-40B4-BE49-F238E27FC236}">
              <a16:creationId xmlns:a16="http://schemas.microsoft.com/office/drawing/2014/main" id="{0AE94554-4BD0-43F7-B5D7-CF8CE4B3DB3C}"/>
            </a:ext>
          </a:extLst>
        </xdr:cNvPr>
        <xdr:cNvCxnSpPr/>
      </xdr:nvCxnSpPr>
      <xdr:spPr>
        <a:xfrm>
          <a:off x="14611350" y="18650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758" name="【庁舎】&#10;有形固定資産減価償却率最大値テキスト">
          <a:extLst>
            <a:ext uri="{FF2B5EF4-FFF2-40B4-BE49-F238E27FC236}">
              <a16:creationId xmlns:a16="http://schemas.microsoft.com/office/drawing/2014/main" id="{FEEA4763-9E3A-4768-9153-D5B62E467A04}"/>
            </a:ext>
          </a:extLst>
        </xdr:cNvPr>
        <xdr:cNvSpPr txBox="1"/>
      </xdr:nvSpPr>
      <xdr:spPr>
        <a:xfrm>
          <a:off x="14742160" y="16861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59" name="直線コネクタ 758">
          <a:extLst>
            <a:ext uri="{FF2B5EF4-FFF2-40B4-BE49-F238E27FC236}">
              <a16:creationId xmlns:a16="http://schemas.microsoft.com/office/drawing/2014/main" id="{7DC41B39-87CC-4225-BCB0-5F57A8B3EC91}"/>
            </a:ext>
          </a:extLst>
        </xdr:cNvPr>
        <xdr:cNvCxnSpPr/>
      </xdr:nvCxnSpPr>
      <xdr:spPr>
        <a:xfrm>
          <a:off x="14611350" y="170905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145885</xdr:rowOff>
    </xdr:from>
    <xdr:ext cx="405111" cy="259045"/>
    <xdr:sp macro="" textlink="">
      <xdr:nvSpPr>
        <xdr:cNvPr id="760" name="【庁舎】&#10;有形固定資産減価償却率平均値テキスト">
          <a:extLst>
            <a:ext uri="{FF2B5EF4-FFF2-40B4-BE49-F238E27FC236}">
              <a16:creationId xmlns:a16="http://schemas.microsoft.com/office/drawing/2014/main" id="{D83F6205-D774-4962-9807-5A9C7C449A99}"/>
            </a:ext>
          </a:extLst>
        </xdr:cNvPr>
        <xdr:cNvSpPr txBox="1"/>
      </xdr:nvSpPr>
      <xdr:spPr>
        <a:xfrm>
          <a:off x="14742160" y="178033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167458</xdr:rowOff>
    </xdr:from>
    <xdr:to>
      <xdr:col>85</xdr:col>
      <xdr:colOff>177800</xdr:colOff>
      <xdr:row>104</xdr:row>
      <xdr:rowOff>97608</xdr:rowOff>
    </xdr:to>
    <xdr:sp macro="" textlink="">
      <xdr:nvSpPr>
        <xdr:cNvPr id="761" name="フローチャート: 判断 760">
          <a:extLst>
            <a:ext uri="{FF2B5EF4-FFF2-40B4-BE49-F238E27FC236}">
              <a16:creationId xmlns:a16="http://schemas.microsoft.com/office/drawing/2014/main" id="{CE6423E3-F89A-4E7E-B424-354774E6F47F}"/>
            </a:ext>
          </a:extLst>
        </xdr:cNvPr>
        <xdr:cNvSpPr/>
      </xdr:nvSpPr>
      <xdr:spPr>
        <a:xfrm>
          <a:off x="14649450" y="1783061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762" name="フローチャート: 判断 761">
          <a:extLst>
            <a:ext uri="{FF2B5EF4-FFF2-40B4-BE49-F238E27FC236}">
              <a16:creationId xmlns:a16="http://schemas.microsoft.com/office/drawing/2014/main" id="{9DE524C6-8F2E-4A8D-892B-BAEE27D8814A}"/>
            </a:ext>
          </a:extLst>
        </xdr:cNvPr>
        <xdr:cNvSpPr/>
      </xdr:nvSpPr>
      <xdr:spPr>
        <a:xfrm>
          <a:off x="13887450" y="1784749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41729</xdr:rowOff>
    </xdr:from>
    <xdr:to>
      <xdr:col>76</xdr:col>
      <xdr:colOff>165100</xdr:colOff>
      <xdr:row>104</xdr:row>
      <xdr:rowOff>143329</xdr:rowOff>
    </xdr:to>
    <xdr:sp macro="" textlink="">
      <xdr:nvSpPr>
        <xdr:cNvPr id="763" name="フローチャート: 判断 762">
          <a:extLst>
            <a:ext uri="{FF2B5EF4-FFF2-40B4-BE49-F238E27FC236}">
              <a16:creationId xmlns:a16="http://schemas.microsoft.com/office/drawing/2014/main" id="{6C246F2C-691F-4BEB-BCF3-157432EF81FC}"/>
            </a:ext>
          </a:extLst>
        </xdr:cNvPr>
        <xdr:cNvSpPr/>
      </xdr:nvSpPr>
      <xdr:spPr>
        <a:xfrm>
          <a:off x="13089890" y="1787252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764" name="フローチャート: 判断 763">
          <a:extLst>
            <a:ext uri="{FF2B5EF4-FFF2-40B4-BE49-F238E27FC236}">
              <a16:creationId xmlns:a16="http://schemas.microsoft.com/office/drawing/2014/main" id="{80598B33-8BC7-493C-9665-752DF8FF4D47}"/>
            </a:ext>
          </a:extLst>
        </xdr:cNvPr>
        <xdr:cNvSpPr/>
      </xdr:nvSpPr>
      <xdr:spPr>
        <a:xfrm>
          <a:off x="12303760" y="1792369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92348</xdr:rowOff>
    </xdr:from>
    <xdr:to>
      <xdr:col>67</xdr:col>
      <xdr:colOff>101600</xdr:colOff>
      <xdr:row>105</xdr:row>
      <xdr:rowOff>22498</xdr:rowOff>
    </xdr:to>
    <xdr:sp macro="" textlink="">
      <xdr:nvSpPr>
        <xdr:cNvPr id="765" name="フローチャート: 判断 764">
          <a:extLst>
            <a:ext uri="{FF2B5EF4-FFF2-40B4-BE49-F238E27FC236}">
              <a16:creationId xmlns:a16="http://schemas.microsoft.com/office/drawing/2014/main" id="{4396DCCC-1C9A-41DA-B0A6-DED25B164FA8}"/>
            </a:ext>
          </a:extLst>
        </xdr:cNvPr>
        <xdr:cNvSpPr/>
      </xdr:nvSpPr>
      <xdr:spPr>
        <a:xfrm>
          <a:off x="11487150" y="17926958"/>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376B611C-463D-4708-BB17-1C609FA0C57B}"/>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412D15D6-C0BF-42B2-A8F6-D49C43CB0BB5}"/>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DBE1F889-74B4-455A-B7E7-15A4E4F1E20D}"/>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76D5AE0A-822D-4132-A9C7-CB80691F8A34}"/>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8B1A4B5F-E51A-4E80-AA10-DFCA6D35A83C}"/>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51526</xdr:rowOff>
    </xdr:from>
    <xdr:to>
      <xdr:col>85</xdr:col>
      <xdr:colOff>177800</xdr:colOff>
      <xdr:row>102</xdr:row>
      <xdr:rowOff>153126</xdr:rowOff>
    </xdr:to>
    <xdr:sp macro="" textlink="">
      <xdr:nvSpPr>
        <xdr:cNvPr id="771" name="楕円 770">
          <a:extLst>
            <a:ext uri="{FF2B5EF4-FFF2-40B4-BE49-F238E27FC236}">
              <a16:creationId xmlns:a16="http://schemas.microsoft.com/office/drawing/2014/main" id="{7374B66D-5FD9-4BD2-BD9F-869BD8E214A0}"/>
            </a:ext>
          </a:extLst>
        </xdr:cNvPr>
        <xdr:cNvSpPr/>
      </xdr:nvSpPr>
      <xdr:spPr>
        <a:xfrm>
          <a:off x="14649450" y="175432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74403</xdr:rowOff>
    </xdr:from>
    <xdr:ext cx="405111" cy="259045"/>
    <xdr:sp macro="" textlink="">
      <xdr:nvSpPr>
        <xdr:cNvPr id="772" name="【庁舎】&#10;有形固定資産減価償却率該当値テキスト">
          <a:extLst>
            <a:ext uri="{FF2B5EF4-FFF2-40B4-BE49-F238E27FC236}">
              <a16:creationId xmlns:a16="http://schemas.microsoft.com/office/drawing/2014/main" id="{AFE61FEB-23B8-497E-8E23-F2280D5FE6FF}"/>
            </a:ext>
          </a:extLst>
        </xdr:cNvPr>
        <xdr:cNvSpPr txBox="1"/>
      </xdr:nvSpPr>
      <xdr:spPr>
        <a:xfrm>
          <a:off x="14742160" y="1739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18869</xdr:rowOff>
    </xdr:from>
    <xdr:to>
      <xdr:col>81</xdr:col>
      <xdr:colOff>101600</xdr:colOff>
      <xdr:row>102</xdr:row>
      <xdr:rowOff>120469</xdr:rowOff>
    </xdr:to>
    <xdr:sp macro="" textlink="">
      <xdr:nvSpPr>
        <xdr:cNvPr id="773" name="楕円 772">
          <a:extLst>
            <a:ext uri="{FF2B5EF4-FFF2-40B4-BE49-F238E27FC236}">
              <a16:creationId xmlns:a16="http://schemas.microsoft.com/office/drawing/2014/main" id="{BB7FEF60-1886-4F15-B3D5-606BB9D8005F}"/>
            </a:ext>
          </a:extLst>
        </xdr:cNvPr>
        <xdr:cNvSpPr/>
      </xdr:nvSpPr>
      <xdr:spPr>
        <a:xfrm>
          <a:off x="13887450" y="1751057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69669</xdr:rowOff>
    </xdr:from>
    <xdr:to>
      <xdr:col>85</xdr:col>
      <xdr:colOff>127000</xdr:colOff>
      <xdr:row>102</xdr:row>
      <xdr:rowOff>102326</xdr:rowOff>
    </xdr:to>
    <xdr:cxnSp macro="">
      <xdr:nvCxnSpPr>
        <xdr:cNvPr id="774" name="直線コネクタ 773">
          <a:extLst>
            <a:ext uri="{FF2B5EF4-FFF2-40B4-BE49-F238E27FC236}">
              <a16:creationId xmlns:a16="http://schemas.microsoft.com/office/drawing/2014/main" id="{AEAB66D8-63C1-4D89-B927-73FF9A154912}"/>
            </a:ext>
          </a:extLst>
        </xdr:cNvPr>
        <xdr:cNvCxnSpPr/>
      </xdr:nvCxnSpPr>
      <xdr:spPr>
        <a:xfrm>
          <a:off x="13942060" y="17555664"/>
          <a:ext cx="76200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156029</xdr:rowOff>
    </xdr:from>
    <xdr:to>
      <xdr:col>76</xdr:col>
      <xdr:colOff>165100</xdr:colOff>
      <xdr:row>102</xdr:row>
      <xdr:rowOff>86179</xdr:rowOff>
    </xdr:to>
    <xdr:sp macro="" textlink="">
      <xdr:nvSpPr>
        <xdr:cNvPr id="775" name="楕円 774">
          <a:extLst>
            <a:ext uri="{FF2B5EF4-FFF2-40B4-BE49-F238E27FC236}">
              <a16:creationId xmlns:a16="http://schemas.microsoft.com/office/drawing/2014/main" id="{F932CAD4-7D0A-4312-A714-D68A92B62CC2}"/>
            </a:ext>
          </a:extLst>
        </xdr:cNvPr>
        <xdr:cNvSpPr/>
      </xdr:nvSpPr>
      <xdr:spPr>
        <a:xfrm>
          <a:off x="13089890" y="1747247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35379</xdr:rowOff>
    </xdr:from>
    <xdr:to>
      <xdr:col>81</xdr:col>
      <xdr:colOff>50800</xdr:colOff>
      <xdr:row>102</xdr:row>
      <xdr:rowOff>69669</xdr:rowOff>
    </xdr:to>
    <xdr:cxnSp macro="">
      <xdr:nvCxnSpPr>
        <xdr:cNvPr id="776" name="直線コネクタ 775">
          <a:extLst>
            <a:ext uri="{FF2B5EF4-FFF2-40B4-BE49-F238E27FC236}">
              <a16:creationId xmlns:a16="http://schemas.microsoft.com/office/drawing/2014/main" id="{2D450467-46CD-4EE7-9968-7FD68C11B046}"/>
            </a:ext>
          </a:extLst>
        </xdr:cNvPr>
        <xdr:cNvCxnSpPr/>
      </xdr:nvCxnSpPr>
      <xdr:spPr>
        <a:xfrm>
          <a:off x="13144500" y="17523279"/>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126637</xdr:rowOff>
    </xdr:from>
    <xdr:to>
      <xdr:col>72</xdr:col>
      <xdr:colOff>38100</xdr:colOff>
      <xdr:row>102</xdr:row>
      <xdr:rowOff>56787</xdr:rowOff>
    </xdr:to>
    <xdr:sp macro="" textlink="">
      <xdr:nvSpPr>
        <xdr:cNvPr id="777" name="楕円 776">
          <a:extLst>
            <a:ext uri="{FF2B5EF4-FFF2-40B4-BE49-F238E27FC236}">
              <a16:creationId xmlns:a16="http://schemas.microsoft.com/office/drawing/2014/main" id="{78170342-7200-4B99-BFA1-2E4F471ECB8E}"/>
            </a:ext>
          </a:extLst>
        </xdr:cNvPr>
        <xdr:cNvSpPr/>
      </xdr:nvSpPr>
      <xdr:spPr>
        <a:xfrm>
          <a:off x="12303760" y="174468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5987</xdr:rowOff>
    </xdr:from>
    <xdr:to>
      <xdr:col>76</xdr:col>
      <xdr:colOff>114300</xdr:colOff>
      <xdr:row>102</xdr:row>
      <xdr:rowOff>35379</xdr:rowOff>
    </xdr:to>
    <xdr:cxnSp macro="">
      <xdr:nvCxnSpPr>
        <xdr:cNvPr id="778" name="直線コネクタ 777">
          <a:extLst>
            <a:ext uri="{FF2B5EF4-FFF2-40B4-BE49-F238E27FC236}">
              <a16:creationId xmlns:a16="http://schemas.microsoft.com/office/drawing/2014/main" id="{0EB92E84-3B33-4E34-BFB2-C2F7EC61A7AE}"/>
            </a:ext>
          </a:extLst>
        </xdr:cNvPr>
        <xdr:cNvCxnSpPr/>
      </xdr:nvCxnSpPr>
      <xdr:spPr>
        <a:xfrm>
          <a:off x="12346940" y="17495792"/>
          <a:ext cx="797560" cy="2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93980</xdr:rowOff>
    </xdr:from>
    <xdr:to>
      <xdr:col>67</xdr:col>
      <xdr:colOff>101600</xdr:colOff>
      <xdr:row>102</xdr:row>
      <xdr:rowOff>24130</xdr:rowOff>
    </xdr:to>
    <xdr:sp macro="" textlink="">
      <xdr:nvSpPr>
        <xdr:cNvPr id="779" name="楕円 778">
          <a:extLst>
            <a:ext uri="{FF2B5EF4-FFF2-40B4-BE49-F238E27FC236}">
              <a16:creationId xmlns:a16="http://schemas.microsoft.com/office/drawing/2014/main" id="{E408A46C-16B3-4204-A45F-316EA948BB56}"/>
            </a:ext>
          </a:extLst>
        </xdr:cNvPr>
        <xdr:cNvSpPr/>
      </xdr:nvSpPr>
      <xdr:spPr>
        <a:xfrm>
          <a:off x="11487150" y="174142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144780</xdr:rowOff>
    </xdr:from>
    <xdr:to>
      <xdr:col>71</xdr:col>
      <xdr:colOff>177800</xdr:colOff>
      <xdr:row>102</xdr:row>
      <xdr:rowOff>5987</xdr:rowOff>
    </xdr:to>
    <xdr:cxnSp macro="">
      <xdr:nvCxnSpPr>
        <xdr:cNvPr id="780" name="直線コネクタ 779">
          <a:extLst>
            <a:ext uri="{FF2B5EF4-FFF2-40B4-BE49-F238E27FC236}">
              <a16:creationId xmlns:a16="http://schemas.microsoft.com/office/drawing/2014/main" id="{8D31B1AC-27D4-492D-A978-CA54259997B8}"/>
            </a:ext>
          </a:extLst>
        </xdr:cNvPr>
        <xdr:cNvCxnSpPr/>
      </xdr:nvCxnSpPr>
      <xdr:spPr>
        <a:xfrm>
          <a:off x="11541760" y="17459325"/>
          <a:ext cx="805180" cy="3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113228</xdr:rowOff>
    </xdr:from>
    <xdr:ext cx="405111" cy="259045"/>
    <xdr:sp macro="" textlink="">
      <xdr:nvSpPr>
        <xdr:cNvPr id="781" name="n_1aveValue【庁舎】&#10;有形固定資産減価償却率">
          <a:extLst>
            <a:ext uri="{FF2B5EF4-FFF2-40B4-BE49-F238E27FC236}">
              <a16:creationId xmlns:a16="http://schemas.microsoft.com/office/drawing/2014/main" id="{4515C504-1553-44CD-81A9-ECF835EAA489}"/>
            </a:ext>
          </a:extLst>
        </xdr:cNvPr>
        <xdr:cNvSpPr txBox="1"/>
      </xdr:nvSpPr>
      <xdr:spPr>
        <a:xfrm>
          <a:off x="13738234" y="1794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134456</xdr:rowOff>
    </xdr:from>
    <xdr:ext cx="405111" cy="259045"/>
    <xdr:sp macro="" textlink="">
      <xdr:nvSpPr>
        <xdr:cNvPr id="782" name="n_2aveValue【庁舎】&#10;有形固定資産減価償却率">
          <a:extLst>
            <a:ext uri="{FF2B5EF4-FFF2-40B4-BE49-F238E27FC236}">
              <a16:creationId xmlns:a16="http://schemas.microsoft.com/office/drawing/2014/main" id="{C94D96D2-DAC3-49E3-B78C-351A4BB716A0}"/>
            </a:ext>
          </a:extLst>
        </xdr:cNvPr>
        <xdr:cNvSpPr txBox="1"/>
      </xdr:nvSpPr>
      <xdr:spPr>
        <a:xfrm>
          <a:off x="12957184" y="17961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10358</xdr:rowOff>
    </xdr:from>
    <xdr:ext cx="405111" cy="259045"/>
    <xdr:sp macro="" textlink="">
      <xdr:nvSpPr>
        <xdr:cNvPr id="783" name="n_3aveValue【庁舎】&#10;有形固定資産減価償却率">
          <a:extLst>
            <a:ext uri="{FF2B5EF4-FFF2-40B4-BE49-F238E27FC236}">
              <a16:creationId xmlns:a16="http://schemas.microsoft.com/office/drawing/2014/main" id="{C0AED69F-5CA8-495F-9421-F6FF58BD90E6}"/>
            </a:ext>
          </a:extLst>
        </xdr:cNvPr>
        <xdr:cNvSpPr txBox="1"/>
      </xdr:nvSpPr>
      <xdr:spPr>
        <a:xfrm>
          <a:off x="12171054" y="180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13625</xdr:rowOff>
    </xdr:from>
    <xdr:ext cx="405111" cy="259045"/>
    <xdr:sp macro="" textlink="">
      <xdr:nvSpPr>
        <xdr:cNvPr id="784" name="n_4aveValue【庁舎】&#10;有形固定資産減価償却率">
          <a:extLst>
            <a:ext uri="{FF2B5EF4-FFF2-40B4-BE49-F238E27FC236}">
              <a16:creationId xmlns:a16="http://schemas.microsoft.com/office/drawing/2014/main" id="{B2F0237B-3CAF-4D43-B1F2-C97C4B75DE6D}"/>
            </a:ext>
          </a:extLst>
        </xdr:cNvPr>
        <xdr:cNvSpPr txBox="1"/>
      </xdr:nvSpPr>
      <xdr:spPr>
        <a:xfrm>
          <a:off x="11354444" y="1801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136996</xdr:rowOff>
    </xdr:from>
    <xdr:ext cx="405111" cy="259045"/>
    <xdr:sp macro="" textlink="">
      <xdr:nvSpPr>
        <xdr:cNvPr id="785" name="n_1mainValue【庁舎】&#10;有形固定資産減価償却率">
          <a:extLst>
            <a:ext uri="{FF2B5EF4-FFF2-40B4-BE49-F238E27FC236}">
              <a16:creationId xmlns:a16="http://schemas.microsoft.com/office/drawing/2014/main" id="{D03AF383-470C-4950-AB9B-1D82F466BF62}"/>
            </a:ext>
          </a:extLst>
        </xdr:cNvPr>
        <xdr:cNvSpPr txBox="1"/>
      </xdr:nvSpPr>
      <xdr:spPr>
        <a:xfrm>
          <a:off x="13738234" y="17278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102706</xdr:rowOff>
    </xdr:from>
    <xdr:ext cx="405111" cy="259045"/>
    <xdr:sp macro="" textlink="">
      <xdr:nvSpPr>
        <xdr:cNvPr id="786" name="n_2mainValue【庁舎】&#10;有形固定資産減価償却率">
          <a:extLst>
            <a:ext uri="{FF2B5EF4-FFF2-40B4-BE49-F238E27FC236}">
              <a16:creationId xmlns:a16="http://schemas.microsoft.com/office/drawing/2014/main" id="{4B8CAFD3-B872-4190-8F09-31AFCE16827B}"/>
            </a:ext>
          </a:extLst>
        </xdr:cNvPr>
        <xdr:cNvSpPr txBox="1"/>
      </xdr:nvSpPr>
      <xdr:spPr>
        <a:xfrm>
          <a:off x="12957184" y="1724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73314</xdr:rowOff>
    </xdr:from>
    <xdr:ext cx="405111" cy="259045"/>
    <xdr:sp macro="" textlink="">
      <xdr:nvSpPr>
        <xdr:cNvPr id="787" name="n_3mainValue【庁舎】&#10;有形固定資産減価償却率">
          <a:extLst>
            <a:ext uri="{FF2B5EF4-FFF2-40B4-BE49-F238E27FC236}">
              <a16:creationId xmlns:a16="http://schemas.microsoft.com/office/drawing/2014/main" id="{E952C85C-D59D-4D1B-88D5-FED5CF6BCEE5}"/>
            </a:ext>
          </a:extLst>
        </xdr:cNvPr>
        <xdr:cNvSpPr txBox="1"/>
      </xdr:nvSpPr>
      <xdr:spPr>
        <a:xfrm>
          <a:off x="12171054" y="1721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40657</xdr:rowOff>
    </xdr:from>
    <xdr:ext cx="405111" cy="259045"/>
    <xdr:sp macro="" textlink="">
      <xdr:nvSpPr>
        <xdr:cNvPr id="788" name="n_4mainValue【庁舎】&#10;有形固定資産減価償却率">
          <a:extLst>
            <a:ext uri="{FF2B5EF4-FFF2-40B4-BE49-F238E27FC236}">
              <a16:creationId xmlns:a16="http://schemas.microsoft.com/office/drawing/2014/main" id="{C0BD2F93-7A7B-4F81-BCFE-F3022587DED4}"/>
            </a:ext>
          </a:extLst>
        </xdr:cNvPr>
        <xdr:cNvSpPr txBox="1"/>
      </xdr:nvSpPr>
      <xdr:spPr>
        <a:xfrm>
          <a:off x="11354444" y="1718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5916A0FE-DE51-4A53-854D-60E1EC096E62}"/>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FE432A09-1E5A-42BC-AF0C-84549DDFEBF4}"/>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A9E2A95A-6CBD-4119-9CA2-1A9E340F669D}"/>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7359DD04-5519-4F43-B031-C63E3E0C5B92}"/>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6FCB5E32-8FF7-4126-8516-E59ECC56446E}"/>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20E21A3F-7349-4954-9749-CEFDD4DED01F}"/>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ADCA0899-1CB3-4534-B85D-A14F8BE928AB}"/>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B749F713-E99B-4217-8DBB-41FA5F6E537F}"/>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B4615015-1F66-4DA3-ABD8-C5165531DEE4}"/>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7201778D-070E-4636-95BD-006E3ED81CCA}"/>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9" name="直線コネクタ 798">
          <a:extLst>
            <a:ext uri="{FF2B5EF4-FFF2-40B4-BE49-F238E27FC236}">
              <a16:creationId xmlns:a16="http://schemas.microsoft.com/office/drawing/2014/main" id="{E45EF3D4-4F67-48E4-AB71-30D2801769E6}"/>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0" name="テキスト ボックス 799">
          <a:extLst>
            <a:ext uri="{FF2B5EF4-FFF2-40B4-BE49-F238E27FC236}">
              <a16:creationId xmlns:a16="http://schemas.microsoft.com/office/drawing/2014/main" id="{F77837CB-47DF-4974-820C-714E85825434}"/>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1" name="直線コネクタ 800">
          <a:extLst>
            <a:ext uri="{FF2B5EF4-FFF2-40B4-BE49-F238E27FC236}">
              <a16:creationId xmlns:a16="http://schemas.microsoft.com/office/drawing/2014/main" id="{44272EEF-F566-473A-A44E-F98A32F3A2B5}"/>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2" name="テキスト ボックス 801">
          <a:extLst>
            <a:ext uri="{FF2B5EF4-FFF2-40B4-BE49-F238E27FC236}">
              <a16:creationId xmlns:a16="http://schemas.microsoft.com/office/drawing/2014/main" id="{EE4F29B4-B70C-401F-BE5C-66487E915AB7}"/>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3" name="直線コネクタ 802">
          <a:extLst>
            <a:ext uri="{FF2B5EF4-FFF2-40B4-BE49-F238E27FC236}">
              <a16:creationId xmlns:a16="http://schemas.microsoft.com/office/drawing/2014/main" id="{A35B44D5-8E3A-4FF7-B0E6-A941287F2EA7}"/>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4" name="テキスト ボックス 803">
          <a:extLst>
            <a:ext uri="{FF2B5EF4-FFF2-40B4-BE49-F238E27FC236}">
              <a16:creationId xmlns:a16="http://schemas.microsoft.com/office/drawing/2014/main" id="{C33C74A1-F9C9-41BD-9953-872EF6B01653}"/>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5" name="直線コネクタ 804">
          <a:extLst>
            <a:ext uri="{FF2B5EF4-FFF2-40B4-BE49-F238E27FC236}">
              <a16:creationId xmlns:a16="http://schemas.microsoft.com/office/drawing/2014/main" id="{8727624C-3295-4A1A-8A58-410E10AD0214}"/>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6" name="テキスト ボックス 805">
          <a:extLst>
            <a:ext uri="{FF2B5EF4-FFF2-40B4-BE49-F238E27FC236}">
              <a16:creationId xmlns:a16="http://schemas.microsoft.com/office/drawing/2014/main" id="{D7DE90D3-C991-4D65-AC95-EDB3CE2F9AFD}"/>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7" name="直線コネクタ 806">
          <a:extLst>
            <a:ext uri="{FF2B5EF4-FFF2-40B4-BE49-F238E27FC236}">
              <a16:creationId xmlns:a16="http://schemas.microsoft.com/office/drawing/2014/main" id="{5D183BB7-5CF1-4D5D-9560-86EDB3D8B61A}"/>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8" name="テキスト ボックス 807">
          <a:extLst>
            <a:ext uri="{FF2B5EF4-FFF2-40B4-BE49-F238E27FC236}">
              <a16:creationId xmlns:a16="http://schemas.microsoft.com/office/drawing/2014/main" id="{D6E56154-4E40-4E26-9BE4-A35D147713DC}"/>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9" name="直線コネクタ 808">
          <a:extLst>
            <a:ext uri="{FF2B5EF4-FFF2-40B4-BE49-F238E27FC236}">
              <a16:creationId xmlns:a16="http://schemas.microsoft.com/office/drawing/2014/main" id="{371D24F0-EBDD-425E-A52E-FAF9CC31C895}"/>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0" name="テキスト ボックス 809">
          <a:extLst>
            <a:ext uri="{FF2B5EF4-FFF2-40B4-BE49-F238E27FC236}">
              <a16:creationId xmlns:a16="http://schemas.microsoft.com/office/drawing/2014/main" id="{57CD0288-16E7-4D47-8553-DE6BD91ABA49}"/>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4EC3EC39-60A7-4317-BBB9-7218317C2DF1}"/>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977BC6AE-0792-4831-9B4C-221586DFC50F}"/>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庁舎】&#10;一人当たり面積グラフ枠">
          <a:extLst>
            <a:ext uri="{FF2B5EF4-FFF2-40B4-BE49-F238E27FC236}">
              <a16:creationId xmlns:a16="http://schemas.microsoft.com/office/drawing/2014/main" id="{823A1B3B-4ECA-474B-8DDC-7637FD0AB040}"/>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51707</xdr:rowOff>
    </xdr:from>
    <xdr:to>
      <xdr:col>116</xdr:col>
      <xdr:colOff>62864</xdr:colOff>
      <xdr:row>107</xdr:row>
      <xdr:rowOff>169273</xdr:rowOff>
    </xdr:to>
    <xdr:cxnSp macro="">
      <xdr:nvCxnSpPr>
        <xdr:cNvPr id="814" name="直線コネクタ 813">
          <a:extLst>
            <a:ext uri="{FF2B5EF4-FFF2-40B4-BE49-F238E27FC236}">
              <a16:creationId xmlns:a16="http://schemas.microsoft.com/office/drawing/2014/main" id="{C01C3F9C-9744-4701-8547-988EC05D5296}"/>
            </a:ext>
          </a:extLst>
        </xdr:cNvPr>
        <xdr:cNvCxnSpPr/>
      </xdr:nvCxnSpPr>
      <xdr:spPr>
        <a:xfrm flipV="1">
          <a:off x="19947254" y="17029067"/>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15" name="【庁舎】&#10;一人当たり面積最小値テキスト">
          <a:extLst>
            <a:ext uri="{FF2B5EF4-FFF2-40B4-BE49-F238E27FC236}">
              <a16:creationId xmlns:a16="http://schemas.microsoft.com/office/drawing/2014/main" id="{C5E99A4B-8C8C-4389-80CB-077E33EB09DD}"/>
            </a:ext>
          </a:extLst>
        </xdr:cNvPr>
        <xdr:cNvSpPr txBox="1"/>
      </xdr:nvSpPr>
      <xdr:spPr>
        <a:xfrm>
          <a:off x="1998599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16" name="直線コネクタ 815">
          <a:extLst>
            <a:ext uri="{FF2B5EF4-FFF2-40B4-BE49-F238E27FC236}">
              <a16:creationId xmlns:a16="http://schemas.microsoft.com/office/drawing/2014/main" id="{D8FC398E-25B0-4131-995B-67FABD213394}"/>
            </a:ext>
          </a:extLst>
        </xdr:cNvPr>
        <xdr:cNvCxnSpPr/>
      </xdr:nvCxnSpPr>
      <xdr:spPr>
        <a:xfrm>
          <a:off x="19885660" y="18518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169834</xdr:rowOff>
    </xdr:from>
    <xdr:ext cx="469744" cy="259045"/>
    <xdr:sp macro="" textlink="">
      <xdr:nvSpPr>
        <xdr:cNvPr id="817" name="【庁舎】&#10;一人当たり面積最大値テキスト">
          <a:extLst>
            <a:ext uri="{FF2B5EF4-FFF2-40B4-BE49-F238E27FC236}">
              <a16:creationId xmlns:a16="http://schemas.microsoft.com/office/drawing/2014/main" id="{5499134B-0537-4C7D-8CAB-AC53C352B260}"/>
            </a:ext>
          </a:extLst>
        </xdr:cNvPr>
        <xdr:cNvSpPr txBox="1"/>
      </xdr:nvSpPr>
      <xdr:spPr>
        <a:xfrm>
          <a:off x="19985990" y="16804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51707</xdr:rowOff>
    </xdr:from>
    <xdr:to>
      <xdr:col>116</xdr:col>
      <xdr:colOff>152400</xdr:colOff>
      <xdr:row>99</xdr:row>
      <xdr:rowOff>51707</xdr:rowOff>
    </xdr:to>
    <xdr:cxnSp macro="">
      <xdr:nvCxnSpPr>
        <xdr:cNvPr id="818" name="直線コネクタ 817">
          <a:extLst>
            <a:ext uri="{FF2B5EF4-FFF2-40B4-BE49-F238E27FC236}">
              <a16:creationId xmlns:a16="http://schemas.microsoft.com/office/drawing/2014/main" id="{CB4995E9-2216-4EB7-A6C2-16735D494034}"/>
            </a:ext>
          </a:extLst>
        </xdr:cNvPr>
        <xdr:cNvCxnSpPr/>
      </xdr:nvCxnSpPr>
      <xdr:spPr>
        <a:xfrm>
          <a:off x="19885660" y="170290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66239</xdr:rowOff>
    </xdr:from>
    <xdr:ext cx="469744" cy="259045"/>
    <xdr:sp macro="" textlink="">
      <xdr:nvSpPr>
        <xdr:cNvPr id="819" name="【庁舎】&#10;一人当たり面積平均値テキスト">
          <a:extLst>
            <a:ext uri="{FF2B5EF4-FFF2-40B4-BE49-F238E27FC236}">
              <a16:creationId xmlns:a16="http://schemas.microsoft.com/office/drawing/2014/main" id="{9F512566-3395-49F1-B9C0-B8F75394EFB0}"/>
            </a:ext>
          </a:extLst>
        </xdr:cNvPr>
        <xdr:cNvSpPr txBox="1"/>
      </xdr:nvSpPr>
      <xdr:spPr>
        <a:xfrm>
          <a:off x="19985990" y="178951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43362</xdr:rowOff>
    </xdr:from>
    <xdr:to>
      <xdr:col>116</xdr:col>
      <xdr:colOff>114300</xdr:colOff>
      <xdr:row>105</xdr:row>
      <xdr:rowOff>144962</xdr:rowOff>
    </xdr:to>
    <xdr:sp macro="" textlink="">
      <xdr:nvSpPr>
        <xdr:cNvPr id="820" name="フローチャート: 判断 819">
          <a:extLst>
            <a:ext uri="{FF2B5EF4-FFF2-40B4-BE49-F238E27FC236}">
              <a16:creationId xmlns:a16="http://schemas.microsoft.com/office/drawing/2014/main" id="{2BAC5149-BDB0-4587-9B8C-66E6E33EA2DA}"/>
            </a:ext>
          </a:extLst>
        </xdr:cNvPr>
        <xdr:cNvSpPr/>
      </xdr:nvSpPr>
      <xdr:spPr>
        <a:xfrm>
          <a:off x="19904710" y="1804751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69487</xdr:rowOff>
    </xdr:from>
    <xdr:to>
      <xdr:col>112</xdr:col>
      <xdr:colOff>38100</xdr:colOff>
      <xdr:row>105</xdr:row>
      <xdr:rowOff>171087</xdr:rowOff>
    </xdr:to>
    <xdr:sp macro="" textlink="">
      <xdr:nvSpPr>
        <xdr:cNvPr id="821" name="フローチャート: 判断 820">
          <a:extLst>
            <a:ext uri="{FF2B5EF4-FFF2-40B4-BE49-F238E27FC236}">
              <a16:creationId xmlns:a16="http://schemas.microsoft.com/office/drawing/2014/main" id="{3AB385FC-F1CE-4906-AF13-D25E4F44031D}"/>
            </a:ext>
          </a:extLst>
        </xdr:cNvPr>
        <xdr:cNvSpPr/>
      </xdr:nvSpPr>
      <xdr:spPr>
        <a:xfrm>
          <a:off x="19161760" y="1806983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76019</xdr:rowOff>
    </xdr:from>
    <xdr:to>
      <xdr:col>107</xdr:col>
      <xdr:colOff>101600</xdr:colOff>
      <xdr:row>106</xdr:row>
      <xdr:rowOff>6169</xdr:rowOff>
    </xdr:to>
    <xdr:sp macro="" textlink="">
      <xdr:nvSpPr>
        <xdr:cNvPr id="822" name="フローチャート: 判断 821">
          <a:extLst>
            <a:ext uri="{FF2B5EF4-FFF2-40B4-BE49-F238E27FC236}">
              <a16:creationId xmlns:a16="http://schemas.microsoft.com/office/drawing/2014/main" id="{14EC4DC4-00AE-41E5-BE4E-2EDF27B5250E}"/>
            </a:ext>
          </a:extLst>
        </xdr:cNvPr>
        <xdr:cNvSpPr/>
      </xdr:nvSpPr>
      <xdr:spPr>
        <a:xfrm>
          <a:off x="18345150" y="1807826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92348</xdr:rowOff>
    </xdr:from>
    <xdr:to>
      <xdr:col>102</xdr:col>
      <xdr:colOff>165100</xdr:colOff>
      <xdr:row>106</xdr:row>
      <xdr:rowOff>22498</xdr:rowOff>
    </xdr:to>
    <xdr:sp macro="" textlink="">
      <xdr:nvSpPr>
        <xdr:cNvPr id="823" name="フローチャート: 判断 822">
          <a:extLst>
            <a:ext uri="{FF2B5EF4-FFF2-40B4-BE49-F238E27FC236}">
              <a16:creationId xmlns:a16="http://schemas.microsoft.com/office/drawing/2014/main" id="{176AF392-03E7-44C9-B2CC-FE8472222573}"/>
            </a:ext>
          </a:extLst>
        </xdr:cNvPr>
        <xdr:cNvSpPr/>
      </xdr:nvSpPr>
      <xdr:spPr>
        <a:xfrm>
          <a:off x="17547590" y="1809840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95613</xdr:rowOff>
    </xdr:from>
    <xdr:to>
      <xdr:col>98</xdr:col>
      <xdr:colOff>38100</xdr:colOff>
      <xdr:row>106</xdr:row>
      <xdr:rowOff>25763</xdr:rowOff>
    </xdr:to>
    <xdr:sp macro="" textlink="">
      <xdr:nvSpPr>
        <xdr:cNvPr id="824" name="フローチャート: 判断 823">
          <a:extLst>
            <a:ext uri="{FF2B5EF4-FFF2-40B4-BE49-F238E27FC236}">
              <a16:creationId xmlns:a16="http://schemas.microsoft.com/office/drawing/2014/main" id="{5B34DEF5-54FB-4A42-8132-6A33DFDCFB13}"/>
            </a:ext>
          </a:extLst>
        </xdr:cNvPr>
        <xdr:cNvSpPr/>
      </xdr:nvSpPr>
      <xdr:spPr>
        <a:xfrm>
          <a:off x="16761460" y="180940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49FC04A8-97E4-49E7-A0B1-346CD22A423C}"/>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4F112D89-AFEB-4A55-8AFE-078363F742D1}"/>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CC6BC3DD-778C-426E-887A-408CA3809E05}"/>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B4172D40-0A7E-43B4-9F07-CC031FB6B806}"/>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2F000023-7174-4EE8-97B8-B18C329A470A}"/>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102144</xdr:rowOff>
    </xdr:from>
    <xdr:to>
      <xdr:col>116</xdr:col>
      <xdr:colOff>114300</xdr:colOff>
      <xdr:row>106</xdr:row>
      <xdr:rowOff>32294</xdr:rowOff>
    </xdr:to>
    <xdr:sp macro="" textlink="">
      <xdr:nvSpPr>
        <xdr:cNvPr id="830" name="楕円 829">
          <a:extLst>
            <a:ext uri="{FF2B5EF4-FFF2-40B4-BE49-F238E27FC236}">
              <a16:creationId xmlns:a16="http://schemas.microsoft.com/office/drawing/2014/main" id="{D4D4175C-EC7C-4EBA-8A7F-07846F30495D}"/>
            </a:ext>
          </a:extLst>
        </xdr:cNvPr>
        <xdr:cNvSpPr/>
      </xdr:nvSpPr>
      <xdr:spPr>
        <a:xfrm>
          <a:off x="19904710" y="1810058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80571</xdr:rowOff>
    </xdr:from>
    <xdr:ext cx="469744" cy="259045"/>
    <xdr:sp macro="" textlink="">
      <xdr:nvSpPr>
        <xdr:cNvPr id="831" name="【庁舎】&#10;一人当たり面積該当値テキスト">
          <a:extLst>
            <a:ext uri="{FF2B5EF4-FFF2-40B4-BE49-F238E27FC236}">
              <a16:creationId xmlns:a16="http://schemas.microsoft.com/office/drawing/2014/main" id="{CE986B20-5889-4BBC-AD08-3901803A6FC1}"/>
            </a:ext>
          </a:extLst>
        </xdr:cNvPr>
        <xdr:cNvSpPr txBox="1"/>
      </xdr:nvSpPr>
      <xdr:spPr>
        <a:xfrm>
          <a:off x="19985990" y="1808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102144</xdr:rowOff>
    </xdr:from>
    <xdr:to>
      <xdr:col>112</xdr:col>
      <xdr:colOff>38100</xdr:colOff>
      <xdr:row>106</xdr:row>
      <xdr:rowOff>32294</xdr:rowOff>
    </xdr:to>
    <xdr:sp macro="" textlink="">
      <xdr:nvSpPr>
        <xdr:cNvPr id="832" name="楕円 831">
          <a:extLst>
            <a:ext uri="{FF2B5EF4-FFF2-40B4-BE49-F238E27FC236}">
              <a16:creationId xmlns:a16="http://schemas.microsoft.com/office/drawing/2014/main" id="{8BF80103-34E3-403D-B2D5-F060FD99E183}"/>
            </a:ext>
          </a:extLst>
        </xdr:cNvPr>
        <xdr:cNvSpPr/>
      </xdr:nvSpPr>
      <xdr:spPr>
        <a:xfrm>
          <a:off x="19161760" y="1810058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152944</xdr:rowOff>
    </xdr:from>
    <xdr:to>
      <xdr:col>116</xdr:col>
      <xdr:colOff>63500</xdr:colOff>
      <xdr:row>105</xdr:row>
      <xdr:rowOff>152944</xdr:rowOff>
    </xdr:to>
    <xdr:cxnSp macro="">
      <xdr:nvCxnSpPr>
        <xdr:cNvPr id="833" name="直線コネクタ 832">
          <a:extLst>
            <a:ext uri="{FF2B5EF4-FFF2-40B4-BE49-F238E27FC236}">
              <a16:creationId xmlns:a16="http://schemas.microsoft.com/office/drawing/2014/main" id="{D20EBCFC-F95B-43CB-A930-078DFF1A257F}"/>
            </a:ext>
          </a:extLst>
        </xdr:cNvPr>
        <xdr:cNvCxnSpPr/>
      </xdr:nvCxnSpPr>
      <xdr:spPr>
        <a:xfrm>
          <a:off x="19204940" y="1815519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102144</xdr:rowOff>
    </xdr:from>
    <xdr:to>
      <xdr:col>107</xdr:col>
      <xdr:colOff>101600</xdr:colOff>
      <xdr:row>106</xdr:row>
      <xdr:rowOff>32294</xdr:rowOff>
    </xdr:to>
    <xdr:sp macro="" textlink="">
      <xdr:nvSpPr>
        <xdr:cNvPr id="834" name="楕円 833">
          <a:extLst>
            <a:ext uri="{FF2B5EF4-FFF2-40B4-BE49-F238E27FC236}">
              <a16:creationId xmlns:a16="http://schemas.microsoft.com/office/drawing/2014/main" id="{48D90932-76C4-4C64-B546-3357F1DBE7DF}"/>
            </a:ext>
          </a:extLst>
        </xdr:cNvPr>
        <xdr:cNvSpPr/>
      </xdr:nvSpPr>
      <xdr:spPr>
        <a:xfrm>
          <a:off x="18345150" y="1810058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152944</xdr:rowOff>
    </xdr:from>
    <xdr:to>
      <xdr:col>111</xdr:col>
      <xdr:colOff>177800</xdr:colOff>
      <xdr:row>105</xdr:row>
      <xdr:rowOff>152944</xdr:rowOff>
    </xdr:to>
    <xdr:cxnSp macro="">
      <xdr:nvCxnSpPr>
        <xdr:cNvPr id="835" name="直線コネクタ 834">
          <a:extLst>
            <a:ext uri="{FF2B5EF4-FFF2-40B4-BE49-F238E27FC236}">
              <a16:creationId xmlns:a16="http://schemas.microsoft.com/office/drawing/2014/main" id="{92C8C877-8BEE-4809-A0BD-CCD2B4DCC84F}"/>
            </a:ext>
          </a:extLst>
        </xdr:cNvPr>
        <xdr:cNvCxnSpPr/>
      </xdr:nvCxnSpPr>
      <xdr:spPr>
        <a:xfrm>
          <a:off x="18399760" y="18155194"/>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105411</xdr:rowOff>
    </xdr:from>
    <xdr:to>
      <xdr:col>102</xdr:col>
      <xdr:colOff>165100</xdr:colOff>
      <xdr:row>106</xdr:row>
      <xdr:rowOff>35561</xdr:rowOff>
    </xdr:to>
    <xdr:sp macro="" textlink="">
      <xdr:nvSpPr>
        <xdr:cNvPr id="836" name="楕円 835">
          <a:extLst>
            <a:ext uri="{FF2B5EF4-FFF2-40B4-BE49-F238E27FC236}">
              <a16:creationId xmlns:a16="http://schemas.microsoft.com/office/drawing/2014/main" id="{A9E87375-B464-4FD1-828E-C656122D26D0}"/>
            </a:ext>
          </a:extLst>
        </xdr:cNvPr>
        <xdr:cNvSpPr/>
      </xdr:nvSpPr>
      <xdr:spPr>
        <a:xfrm>
          <a:off x="17547590" y="1810575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152944</xdr:rowOff>
    </xdr:from>
    <xdr:to>
      <xdr:col>107</xdr:col>
      <xdr:colOff>50800</xdr:colOff>
      <xdr:row>105</xdr:row>
      <xdr:rowOff>156211</xdr:rowOff>
    </xdr:to>
    <xdr:cxnSp macro="">
      <xdr:nvCxnSpPr>
        <xdr:cNvPr id="837" name="直線コネクタ 836">
          <a:extLst>
            <a:ext uri="{FF2B5EF4-FFF2-40B4-BE49-F238E27FC236}">
              <a16:creationId xmlns:a16="http://schemas.microsoft.com/office/drawing/2014/main" id="{C31AABFA-2A85-4DF6-A010-D676E357409B}"/>
            </a:ext>
          </a:extLst>
        </xdr:cNvPr>
        <xdr:cNvCxnSpPr/>
      </xdr:nvCxnSpPr>
      <xdr:spPr>
        <a:xfrm flipV="1">
          <a:off x="17602200" y="18155194"/>
          <a:ext cx="797560" cy="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108676</xdr:rowOff>
    </xdr:from>
    <xdr:to>
      <xdr:col>98</xdr:col>
      <xdr:colOff>38100</xdr:colOff>
      <xdr:row>106</xdr:row>
      <xdr:rowOff>38826</xdr:rowOff>
    </xdr:to>
    <xdr:sp macro="" textlink="">
      <xdr:nvSpPr>
        <xdr:cNvPr id="838" name="楕円 837">
          <a:extLst>
            <a:ext uri="{FF2B5EF4-FFF2-40B4-BE49-F238E27FC236}">
              <a16:creationId xmlns:a16="http://schemas.microsoft.com/office/drawing/2014/main" id="{F52F9F1D-00F5-4A34-8DEF-2036DC607945}"/>
            </a:ext>
          </a:extLst>
        </xdr:cNvPr>
        <xdr:cNvSpPr/>
      </xdr:nvSpPr>
      <xdr:spPr>
        <a:xfrm>
          <a:off x="16761460" y="1810902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156211</xdr:rowOff>
    </xdr:from>
    <xdr:to>
      <xdr:col>102</xdr:col>
      <xdr:colOff>114300</xdr:colOff>
      <xdr:row>105</xdr:row>
      <xdr:rowOff>159476</xdr:rowOff>
    </xdr:to>
    <xdr:cxnSp macro="">
      <xdr:nvCxnSpPr>
        <xdr:cNvPr id="839" name="直線コネクタ 838">
          <a:extLst>
            <a:ext uri="{FF2B5EF4-FFF2-40B4-BE49-F238E27FC236}">
              <a16:creationId xmlns:a16="http://schemas.microsoft.com/office/drawing/2014/main" id="{0EC468D1-8577-4B80-A50C-B32BD88BCCF9}"/>
            </a:ext>
          </a:extLst>
        </xdr:cNvPr>
        <xdr:cNvCxnSpPr/>
      </xdr:nvCxnSpPr>
      <xdr:spPr>
        <a:xfrm flipV="1">
          <a:off x="16804640" y="18160366"/>
          <a:ext cx="7975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16164</xdr:rowOff>
    </xdr:from>
    <xdr:ext cx="469744" cy="259045"/>
    <xdr:sp macro="" textlink="">
      <xdr:nvSpPr>
        <xdr:cNvPr id="840" name="n_1aveValue【庁舎】&#10;一人当たり面積">
          <a:extLst>
            <a:ext uri="{FF2B5EF4-FFF2-40B4-BE49-F238E27FC236}">
              <a16:creationId xmlns:a16="http://schemas.microsoft.com/office/drawing/2014/main" id="{1F1DE470-280F-4BD3-BA83-0E629D1D3436}"/>
            </a:ext>
          </a:extLst>
        </xdr:cNvPr>
        <xdr:cNvSpPr txBox="1"/>
      </xdr:nvSpPr>
      <xdr:spPr>
        <a:xfrm>
          <a:off x="18982132" y="17850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22696</xdr:rowOff>
    </xdr:from>
    <xdr:ext cx="469744" cy="259045"/>
    <xdr:sp macro="" textlink="">
      <xdr:nvSpPr>
        <xdr:cNvPr id="841" name="n_2aveValue【庁舎】&#10;一人当たり面積">
          <a:extLst>
            <a:ext uri="{FF2B5EF4-FFF2-40B4-BE49-F238E27FC236}">
              <a16:creationId xmlns:a16="http://schemas.microsoft.com/office/drawing/2014/main" id="{CCAC1A8C-05DE-4E50-B4B1-4884294ED5E9}"/>
            </a:ext>
          </a:extLst>
        </xdr:cNvPr>
        <xdr:cNvSpPr txBox="1"/>
      </xdr:nvSpPr>
      <xdr:spPr>
        <a:xfrm>
          <a:off x="18182032" y="1784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39025</xdr:rowOff>
    </xdr:from>
    <xdr:ext cx="469744" cy="259045"/>
    <xdr:sp macro="" textlink="">
      <xdr:nvSpPr>
        <xdr:cNvPr id="842" name="n_3aveValue【庁舎】&#10;一人当たり面積">
          <a:extLst>
            <a:ext uri="{FF2B5EF4-FFF2-40B4-BE49-F238E27FC236}">
              <a16:creationId xmlns:a16="http://schemas.microsoft.com/office/drawing/2014/main" id="{AC2D4B39-D1C4-4F61-AE22-CED383726509}"/>
            </a:ext>
          </a:extLst>
        </xdr:cNvPr>
        <xdr:cNvSpPr txBox="1"/>
      </xdr:nvSpPr>
      <xdr:spPr>
        <a:xfrm>
          <a:off x="17384472"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42290</xdr:rowOff>
    </xdr:from>
    <xdr:ext cx="469744" cy="259045"/>
    <xdr:sp macro="" textlink="">
      <xdr:nvSpPr>
        <xdr:cNvPr id="843" name="n_4aveValue【庁舎】&#10;一人当たり面積">
          <a:extLst>
            <a:ext uri="{FF2B5EF4-FFF2-40B4-BE49-F238E27FC236}">
              <a16:creationId xmlns:a16="http://schemas.microsoft.com/office/drawing/2014/main" id="{2C42F694-6C8E-43E1-8543-8932F0D6D1B4}"/>
            </a:ext>
          </a:extLst>
        </xdr:cNvPr>
        <xdr:cNvSpPr txBox="1"/>
      </xdr:nvSpPr>
      <xdr:spPr>
        <a:xfrm>
          <a:off x="16588817" y="17874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23421</xdr:rowOff>
    </xdr:from>
    <xdr:ext cx="469744" cy="259045"/>
    <xdr:sp macro="" textlink="">
      <xdr:nvSpPr>
        <xdr:cNvPr id="844" name="n_1mainValue【庁舎】&#10;一人当たり面積">
          <a:extLst>
            <a:ext uri="{FF2B5EF4-FFF2-40B4-BE49-F238E27FC236}">
              <a16:creationId xmlns:a16="http://schemas.microsoft.com/office/drawing/2014/main" id="{11C9DECF-A8E1-480E-BE56-B2210E36FB3F}"/>
            </a:ext>
          </a:extLst>
        </xdr:cNvPr>
        <xdr:cNvSpPr txBox="1"/>
      </xdr:nvSpPr>
      <xdr:spPr>
        <a:xfrm>
          <a:off x="18982132" y="18193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23421</xdr:rowOff>
    </xdr:from>
    <xdr:ext cx="469744" cy="259045"/>
    <xdr:sp macro="" textlink="">
      <xdr:nvSpPr>
        <xdr:cNvPr id="845" name="n_2mainValue【庁舎】&#10;一人当たり面積">
          <a:extLst>
            <a:ext uri="{FF2B5EF4-FFF2-40B4-BE49-F238E27FC236}">
              <a16:creationId xmlns:a16="http://schemas.microsoft.com/office/drawing/2014/main" id="{1D6F0158-2939-48E1-980A-35C93949A100}"/>
            </a:ext>
          </a:extLst>
        </xdr:cNvPr>
        <xdr:cNvSpPr txBox="1"/>
      </xdr:nvSpPr>
      <xdr:spPr>
        <a:xfrm>
          <a:off x="18182032" y="18193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26688</xdr:rowOff>
    </xdr:from>
    <xdr:ext cx="469744" cy="259045"/>
    <xdr:sp macro="" textlink="">
      <xdr:nvSpPr>
        <xdr:cNvPr id="846" name="n_3mainValue【庁舎】&#10;一人当たり面積">
          <a:extLst>
            <a:ext uri="{FF2B5EF4-FFF2-40B4-BE49-F238E27FC236}">
              <a16:creationId xmlns:a16="http://schemas.microsoft.com/office/drawing/2014/main" id="{1B1F4D23-C581-45B7-B74E-653E4E45205F}"/>
            </a:ext>
          </a:extLst>
        </xdr:cNvPr>
        <xdr:cNvSpPr txBox="1"/>
      </xdr:nvSpPr>
      <xdr:spPr>
        <a:xfrm>
          <a:off x="17384472" y="1819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29953</xdr:rowOff>
    </xdr:from>
    <xdr:ext cx="469744" cy="259045"/>
    <xdr:sp macro="" textlink="">
      <xdr:nvSpPr>
        <xdr:cNvPr id="847" name="n_4mainValue【庁舎】&#10;一人当たり面積">
          <a:extLst>
            <a:ext uri="{FF2B5EF4-FFF2-40B4-BE49-F238E27FC236}">
              <a16:creationId xmlns:a16="http://schemas.microsoft.com/office/drawing/2014/main" id="{813DA734-E7A6-4BEF-A98D-DE69C707C283}"/>
            </a:ext>
          </a:extLst>
        </xdr:cNvPr>
        <xdr:cNvSpPr txBox="1"/>
      </xdr:nvSpPr>
      <xdr:spPr>
        <a:xfrm>
          <a:off x="16588817" y="18201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68F4BA83-3AA5-4966-A797-27617423155D}"/>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0A1FFDE6-BCBF-4628-BBCF-A50C5091318D}"/>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5BBFB68B-8C5A-445B-A541-EEB3F9B2DC08}"/>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各有形固定資産減価償却率については、令和５年度に新規施設等の開設がなかったため、令和４年度と比較して、</a:t>
          </a:r>
          <a:r>
            <a:rPr kumimoji="1" lang="en-US" altLang="ja-JP" sz="1300" baseline="0">
              <a:latin typeface="ＭＳ Ｐゴシック" panose="020B0600070205080204" pitchFamily="50" charset="-128"/>
              <a:ea typeface="ＭＳ Ｐゴシック" panose="020B0600070205080204" pitchFamily="50" charset="-128"/>
            </a:rPr>
            <a:t>【</a:t>
          </a:r>
          <a:r>
            <a:rPr kumimoji="1" lang="ja-JP" altLang="en-US" sz="1300" baseline="0">
              <a:latin typeface="ＭＳ Ｐゴシック" panose="020B0600070205080204" pitchFamily="50" charset="-128"/>
              <a:ea typeface="ＭＳ Ｐゴシック" panose="020B0600070205080204" pitchFamily="50" charset="-128"/>
            </a:rPr>
            <a:t>保健福祉センター・保健所</a:t>
          </a:r>
          <a:r>
            <a:rPr kumimoji="1" lang="en-US" altLang="ja-JP" sz="1300" baseline="0">
              <a:latin typeface="ＭＳ Ｐゴシック" panose="020B0600070205080204" pitchFamily="50" charset="-128"/>
              <a:ea typeface="ＭＳ Ｐゴシック" panose="020B0600070205080204" pitchFamily="50" charset="-128"/>
            </a:rPr>
            <a:t>】</a:t>
          </a:r>
          <a:r>
            <a:rPr kumimoji="1" lang="ja-JP" altLang="en-US" sz="1300" baseline="0">
              <a:latin typeface="ＭＳ Ｐゴシック" panose="020B0600070205080204" pitchFamily="50" charset="-128"/>
              <a:ea typeface="ＭＳ Ｐゴシック" panose="020B0600070205080204" pitchFamily="50" charset="-128"/>
            </a:rPr>
            <a:t>及び</a:t>
          </a:r>
          <a:r>
            <a:rPr kumimoji="1" lang="en-US" altLang="ja-JP" sz="1300" baseline="0">
              <a:latin typeface="ＭＳ Ｐゴシック" panose="020B0600070205080204" pitchFamily="50" charset="-128"/>
              <a:ea typeface="ＭＳ Ｐゴシック" panose="020B0600070205080204" pitchFamily="50" charset="-128"/>
            </a:rPr>
            <a:t>【</a:t>
          </a:r>
          <a:r>
            <a:rPr kumimoji="1" lang="ja-JP" altLang="en-US" sz="1300" baseline="0">
              <a:latin typeface="ＭＳ Ｐゴシック" panose="020B0600070205080204" pitchFamily="50" charset="-128"/>
              <a:ea typeface="ＭＳ Ｐゴシック" panose="020B0600070205080204" pitchFamily="50" charset="-128"/>
            </a:rPr>
            <a:t>福祉施設</a:t>
          </a:r>
          <a:r>
            <a:rPr kumimoji="1" lang="en-US" altLang="ja-JP" sz="1300" baseline="0">
              <a:latin typeface="ＭＳ Ｐゴシック" panose="020B0600070205080204" pitchFamily="50" charset="-128"/>
              <a:ea typeface="ＭＳ Ｐゴシック" panose="020B0600070205080204" pitchFamily="50" charset="-128"/>
            </a:rPr>
            <a:t>】</a:t>
          </a:r>
          <a:r>
            <a:rPr kumimoji="1" lang="ja-JP" altLang="en-US" sz="1300" baseline="0">
              <a:latin typeface="ＭＳ Ｐゴシック" panose="020B0600070205080204" pitchFamily="50" charset="-128"/>
              <a:ea typeface="ＭＳ Ｐゴシック" panose="020B0600070205080204" pitchFamily="50" charset="-128"/>
            </a:rPr>
            <a:t>を除き、全ての施設で増となっている。また、類似団体と比較して有形固定資産減価償却率が特に高くなっている施設は、</a:t>
          </a:r>
          <a:r>
            <a:rPr kumimoji="1" lang="en-US" altLang="ja-JP" sz="1300" baseline="0">
              <a:latin typeface="ＭＳ Ｐゴシック" panose="020B0600070205080204" pitchFamily="50" charset="-128"/>
              <a:ea typeface="ＭＳ Ｐゴシック" panose="020B0600070205080204" pitchFamily="50" charset="-128"/>
            </a:rPr>
            <a:t>【</a:t>
          </a:r>
          <a:r>
            <a:rPr kumimoji="1" lang="ja-JP" altLang="en-US" sz="1300" baseline="0">
              <a:latin typeface="ＭＳ Ｐゴシック" panose="020B0600070205080204" pitchFamily="50" charset="-128"/>
              <a:ea typeface="ＭＳ Ｐゴシック" panose="020B0600070205080204" pitchFamily="50" charset="-128"/>
            </a:rPr>
            <a:t>体育館・プール</a:t>
          </a:r>
          <a:r>
            <a:rPr kumimoji="1" lang="en-US" altLang="ja-JP" sz="1300" baseline="0">
              <a:latin typeface="ＭＳ Ｐゴシック" panose="020B0600070205080204" pitchFamily="50" charset="-128"/>
              <a:ea typeface="ＭＳ Ｐゴシック" panose="020B0600070205080204" pitchFamily="50" charset="-128"/>
            </a:rPr>
            <a:t>】</a:t>
          </a:r>
          <a:r>
            <a:rPr kumimoji="1" lang="ja-JP" altLang="en-US" sz="1300" baseline="0">
              <a:latin typeface="ＭＳ Ｐゴシック" panose="020B0600070205080204" pitchFamily="50" charset="-128"/>
              <a:ea typeface="ＭＳ Ｐゴシック" panose="020B0600070205080204" pitchFamily="50" charset="-128"/>
            </a:rPr>
            <a:t>であり、特に低くなっている施設は</a:t>
          </a:r>
          <a:r>
            <a:rPr kumimoji="1" lang="en-US" altLang="ja-JP" sz="1300" baseline="0">
              <a:latin typeface="ＭＳ Ｐゴシック" panose="020B0600070205080204" pitchFamily="50" charset="-128"/>
              <a:ea typeface="ＭＳ Ｐゴシック" panose="020B0600070205080204" pitchFamily="50" charset="-128"/>
            </a:rPr>
            <a:t>【</a:t>
          </a:r>
          <a:r>
            <a:rPr kumimoji="1" lang="ja-JP" altLang="en-US" sz="1300" baseline="0">
              <a:latin typeface="ＭＳ Ｐゴシック" panose="020B0600070205080204" pitchFamily="50" charset="-128"/>
              <a:ea typeface="ＭＳ Ｐゴシック" panose="020B0600070205080204" pitchFamily="50" charset="-128"/>
            </a:rPr>
            <a:t>図書館</a:t>
          </a:r>
          <a:r>
            <a:rPr kumimoji="1" lang="en-US" altLang="ja-JP" sz="1300" baseline="0">
              <a:latin typeface="ＭＳ Ｐゴシック" panose="020B0600070205080204" pitchFamily="50" charset="-128"/>
              <a:ea typeface="ＭＳ Ｐゴシック" panose="020B0600070205080204" pitchFamily="50" charset="-128"/>
            </a:rPr>
            <a:t>】</a:t>
          </a:r>
          <a:r>
            <a:rPr kumimoji="1" lang="ja-JP" altLang="en-US" sz="1300" baseline="0">
              <a:latin typeface="ＭＳ Ｐゴシック" panose="020B0600070205080204" pitchFamily="50" charset="-128"/>
              <a:ea typeface="ＭＳ Ｐゴシック" panose="020B0600070205080204" pitchFamily="50" charset="-128"/>
            </a:rPr>
            <a:t>、</a:t>
          </a:r>
          <a:r>
            <a:rPr kumimoji="1" lang="en-US" altLang="ja-JP" sz="1300" baseline="0">
              <a:latin typeface="ＭＳ Ｐゴシック" panose="020B0600070205080204" pitchFamily="50" charset="-128"/>
              <a:ea typeface="ＭＳ Ｐゴシック" panose="020B0600070205080204" pitchFamily="50" charset="-128"/>
            </a:rPr>
            <a:t>【</a:t>
          </a:r>
          <a:r>
            <a:rPr kumimoji="1" lang="ja-JP" altLang="en-US" sz="1300" baseline="0">
              <a:latin typeface="ＭＳ Ｐゴシック" panose="020B0600070205080204" pitchFamily="50" charset="-128"/>
              <a:ea typeface="ＭＳ Ｐゴシック" panose="020B0600070205080204" pitchFamily="50" charset="-128"/>
            </a:rPr>
            <a:t>消防施設</a:t>
          </a:r>
          <a:r>
            <a:rPr kumimoji="1" lang="en-US" altLang="ja-JP" sz="1300" baseline="0">
              <a:latin typeface="ＭＳ Ｐゴシック" panose="020B0600070205080204" pitchFamily="50" charset="-128"/>
              <a:ea typeface="ＭＳ Ｐゴシック" panose="020B0600070205080204" pitchFamily="50" charset="-128"/>
            </a:rPr>
            <a:t>】</a:t>
          </a:r>
          <a:r>
            <a:rPr kumimoji="1" lang="ja-JP" altLang="en-US" sz="1300" baseline="0">
              <a:latin typeface="ＭＳ Ｐゴシック" panose="020B0600070205080204" pitchFamily="50" charset="-128"/>
              <a:ea typeface="ＭＳ Ｐゴシック" panose="020B0600070205080204" pitchFamily="50" charset="-128"/>
            </a:rPr>
            <a:t>及び</a:t>
          </a:r>
          <a:r>
            <a:rPr kumimoji="1" lang="en-US" altLang="ja-JP" sz="1300" baseline="0">
              <a:latin typeface="ＭＳ Ｐゴシック" panose="020B0600070205080204" pitchFamily="50" charset="-128"/>
              <a:ea typeface="ＭＳ Ｐゴシック" panose="020B0600070205080204" pitchFamily="50" charset="-128"/>
            </a:rPr>
            <a:t>【</a:t>
          </a:r>
          <a:r>
            <a:rPr kumimoji="1" lang="ja-JP" altLang="en-US" sz="1300" baseline="0">
              <a:latin typeface="ＭＳ Ｐゴシック" panose="020B0600070205080204" pitchFamily="50" charset="-128"/>
              <a:ea typeface="ＭＳ Ｐゴシック" panose="020B0600070205080204" pitchFamily="50" charset="-128"/>
            </a:rPr>
            <a:t>庁舎</a:t>
          </a:r>
          <a:r>
            <a:rPr kumimoji="1" lang="en-US" altLang="ja-JP" sz="1300" baseline="0">
              <a:latin typeface="ＭＳ Ｐゴシック" panose="020B0600070205080204" pitchFamily="50" charset="-128"/>
              <a:ea typeface="ＭＳ Ｐゴシック" panose="020B0600070205080204" pitchFamily="50" charset="-128"/>
            </a:rPr>
            <a:t>】</a:t>
          </a:r>
          <a:r>
            <a:rPr kumimoji="1" lang="ja-JP" altLang="en-US" sz="1300" baseline="0">
              <a:latin typeface="ＭＳ Ｐゴシック" panose="020B0600070205080204" pitchFamily="50" charset="-128"/>
              <a:ea typeface="ＭＳ Ｐゴシック" panose="020B0600070205080204" pitchFamily="50" charset="-128"/>
            </a:rPr>
            <a:t>である。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a:t>
          </a:r>
          <a:r>
            <a:rPr kumimoji="1" lang="en-US" altLang="ja-JP" sz="1300" baseline="0">
              <a:latin typeface="ＭＳ Ｐゴシック" panose="020B0600070205080204" pitchFamily="50" charset="-128"/>
              <a:ea typeface="ＭＳ Ｐゴシック" panose="020B0600070205080204" pitchFamily="50" charset="-128"/>
            </a:rPr>
            <a:t>【</a:t>
          </a:r>
          <a:r>
            <a:rPr kumimoji="1" lang="ja-JP" altLang="en-US" sz="1300" baseline="0">
              <a:latin typeface="ＭＳ Ｐゴシック" panose="020B0600070205080204" pitchFamily="50" charset="-128"/>
              <a:ea typeface="ＭＳ Ｐゴシック" panose="020B0600070205080204" pitchFamily="50" charset="-128"/>
            </a:rPr>
            <a:t>保健福祉センター・保健所</a:t>
          </a:r>
          <a:r>
            <a:rPr kumimoji="1" lang="en-US" altLang="ja-JP" sz="1300" baseline="0">
              <a:latin typeface="ＭＳ Ｐゴシック" panose="020B0600070205080204" pitchFamily="50" charset="-128"/>
              <a:ea typeface="ＭＳ Ｐゴシック" panose="020B0600070205080204" pitchFamily="50" charset="-128"/>
            </a:rPr>
            <a:t>】</a:t>
          </a:r>
          <a:r>
            <a:rPr kumimoji="1" lang="ja-JP" altLang="en-US" sz="1300" baseline="0">
              <a:latin typeface="ＭＳ Ｐゴシック" panose="020B0600070205080204" pitchFamily="50" charset="-128"/>
              <a:ea typeface="ＭＳ Ｐゴシック" panose="020B0600070205080204" pitchFamily="50" charset="-128"/>
            </a:rPr>
            <a:t>については、</a:t>
          </a:r>
          <a:r>
            <a:rPr kumimoji="1" lang="en-US" altLang="ja-JP" sz="1300" baseline="0">
              <a:latin typeface="ＭＳ Ｐゴシック" panose="020B0600070205080204" pitchFamily="50" charset="-128"/>
              <a:ea typeface="ＭＳ Ｐゴシック" panose="020B0600070205080204" pitchFamily="50" charset="-128"/>
            </a:rPr>
            <a:t>1</a:t>
          </a:r>
          <a:r>
            <a:rPr kumimoji="1" lang="ja-JP" altLang="en-US" sz="1300" baseline="0">
              <a:latin typeface="ＭＳ Ｐゴシック" panose="020B0600070205080204" pitchFamily="50" charset="-128"/>
              <a:ea typeface="ＭＳ Ｐゴシック" panose="020B0600070205080204" pitchFamily="50" charset="-128"/>
            </a:rPr>
            <a:t>施設が該当しており、建築から</a:t>
          </a:r>
          <a:r>
            <a:rPr kumimoji="1" lang="en-US" altLang="ja-JP" sz="1300" baseline="0">
              <a:latin typeface="ＭＳ Ｐゴシック" panose="020B0600070205080204" pitchFamily="50" charset="-128"/>
              <a:ea typeface="ＭＳ Ｐゴシック" panose="020B0600070205080204" pitchFamily="50" charset="-128"/>
            </a:rPr>
            <a:t>21</a:t>
          </a:r>
          <a:r>
            <a:rPr kumimoji="1" lang="ja-JP" altLang="en-US" sz="1300" baseline="0">
              <a:latin typeface="ＭＳ Ｐゴシック" panose="020B0600070205080204" pitchFamily="50" charset="-128"/>
              <a:ea typeface="ＭＳ Ｐゴシック" panose="020B0600070205080204" pitchFamily="50" charset="-128"/>
            </a:rPr>
            <a:t>年（令和</a:t>
          </a:r>
          <a:r>
            <a:rPr kumimoji="1" lang="en-US" altLang="ja-JP" sz="1300" baseline="0">
              <a:latin typeface="ＭＳ Ｐゴシック" panose="020B0600070205080204" pitchFamily="50" charset="-128"/>
              <a:ea typeface="ＭＳ Ｐゴシック" panose="020B0600070205080204" pitchFamily="50" charset="-128"/>
            </a:rPr>
            <a:t>5</a:t>
          </a:r>
          <a:r>
            <a:rPr kumimoji="1" lang="ja-JP" altLang="en-US" sz="1300" baseline="0">
              <a:latin typeface="ＭＳ Ｐゴシック" panose="020B0600070205080204" pitchFamily="50" charset="-128"/>
              <a:ea typeface="ＭＳ Ｐゴシック" panose="020B0600070205080204" pitchFamily="50" charset="-128"/>
            </a:rPr>
            <a:t>年度末時点）が経過している。類似団体と比較して有形固定資産減価償却率は高い傾向にあるが、令和５年度に保健福祉センター維持保全工事を行ったことから前年度比では</a:t>
          </a:r>
          <a:r>
            <a:rPr kumimoji="1" lang="en-US" altLang="ja-JP" sz="1300" baseline="0">
              <a:latin typeface="ＭＳ Ｐゴシック" panose="020B0600070205080204" pitchFamily="50" charset="-128"/>
              <a:ea typeface="ＭＳ Ｐゴシック" panose="020B0600070205080204" pitchFamily="50" charset="-128"/>
            </a:rPr>
            <a:t>3.0</a:t>
          </a:r>
          <a:r>
            <a:rPr kumimoji="1" lang="ja-JP" altLang="en-US" sz="1300" baseline="0">
              <a:latin typeface="ＭＳ Ｐゴシック" panose="020B0600070205080204" pitchFamily="50" charset="-128"/>
              <a:ea typeface="ＭＳ Ｐゴシック" panose="020B0600070205080204" pitchFamily="50" charset="-128"/>
            </a:rPr>
            <a:t>ポイント減少した。　</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a:t>
          </a:r>
          <a:r>
            <a:rPr kumimoji="1" lang="en-US" altLang="ja-JP" sz="1300" baseline="0">
              <a:latin typeface="ＭＳ Ｐゴシック" panose="020B0600070205080204" pitchFamily="50" charset="-128"/>
              <a:ea typeface="ＭＳ Ｐゴシック" panose="020B0600070205080204" pitchFamily="50" charset="-128"/>
            </a:rPr>
            <a:t>【</a:t>
          </a:r>
          <a:r>
            <a:rPr kumimoji="1" lang="ja-JP" altLang="en-US" sz="1300" baseline="0">
              <a:latin typeface="ＭＳ Ｐゴシック" panose="020B0600070205080204" pitchFamily="50" charset="-128"/>
              <a:ea typeface="ＭＳ Ｐゴシック" panose="020B0600070205080204" pitchFamily="50" charset="-128"/>
            </a:rPr>
            <a:t>庁舎</a:t>
          </a:r>
          <a:r>
            <a:rPr kumimoji="1" lang="en-US" altLang="ja-JP" sz="1300" baseline="0">
              <a:latin typeface="ＭＳ Ｐゴシック" panose="020B0600070205080204" pitchFamily="50" charset="-128"/>
              <a:ea typeface="ＭＳ Ｐゴシック" panose="020B0600070205080204" pitchFamily="50" charset="-128"/>
            </a:rPr>
            <a:t>】</a:t>
          </a:r>
          <a:r>
            <a:rPr kumimoji="1" lang="ja-JP" altLang="en-US" sz="1300" baseline="0">
              <a:latin typeface="ＭＳ Ｐゴシック" panose="020B0600070205080204" pitchFamily="50" charset="-128"/>
              <a:ea typeface="ＭＳ Ｐゴシック" panose="020B0600070205080204" pitchFamily="50" charset="-128"/>
            </a:rPr>
            <a:t>は平成</a:t>
          </a:r>
          <a:r>
            <a:rPr kumimoji="1" lang="en-US" altLang="ja-JP" sz="1300" baseline="0">
              <a:latin typeface="ＭＳ Ｐゴシック" panose="020B0600070205080204" pitchFamily="50" charset="-128"/>
              <a:ea typeface="ＭＳ Ｐゴシック" panose="020B0600070205080204" pitchFamily="50" charset="-128"/>
            </a:rPr>
            <a:t>29</a:t>
          </a:r>
          <a:r>
            <a:rPr kumimoji="1" lang="ja-JP" altLang="en-US" sz="1300" baseline="0">
              <a:latin typeface="ＭＳ Ｐゴシック" panose="020B0600070205080204" pitchFamily="50" charset="-128"/>
              <a:ea typeface="ＭＳ Ｐゴシック" panose="020B0600070205080204" pitchFamily="50" charset="-128"/>
            </a:rPr>
            <a:t>年度に建替を行ったことから、類似団体平均及び全国平均を大幅に下回っているが、一方で</a:t>
          </a:r>
          <a:r>
            <a:rPr kumimoji="1" lang="en-US" altLang="ja-JP" sz="1300" baseline="0">
              <a:latin typeface="ＭＳ Ｐゴシック" panose="020B0600070205080204" pitchFamily="50" charset="-128"/>
              <a:ea typeface="ＭＳ Ｐゴシック" panose="020B0600070205080204" pitchFamily="50" charset="-128"/>
            </a:rPr>
            <a:t>【</a:t>
          </a:r>
          <a:r>
            <a:rPr kumimoji="1" lang="ja-JP" altLang="en-US" sz="1300" baseline="0">
              <a:latin typeface="ＭＳ Ｐゴシック" panose="020B0600070205080204" pitchFamily="50" charset="-128"/>
              <a:ea typeface="ＭＳ Ｐゴシック" panose="020B0600070205080204" pitchFamily="50" charset="-128"/>
            </a:rPr>
            <a:t>体育館・プール</a:t>
          </a:r>
          <a:r>
            <a:rPr kumimoji="1" lang="en-US" altLang="ja-JP" sz="1300" baseline="0">
              <a:latin typeface="ＭＳ Ｐゴシック" panose="020B0600070205080204" pitchFamily="50" charset="-128"/>
              <a:ea typeface="ＭＳ Ｐゴシック" panose="020B0600070205080204" pitchFamily="50" charset="-128"/>
            </a:rPr>
            <a:t>】</a:t>
          </a:r>
          <a:r>
            <a:rPr kumimoji="1" lang="ja-JP" altLang="en-US" sz="1300" baseline="0">
              <a:latin typeface="ＭＳ Ｐゴシック" panose="020B0600070205080204" pitchFamily="50" charset="-128"/>
              <a:ea typeface="ＭＳ Ｐゴシック" panose="020B0600070205080204" pitchFamily="50" charset="-128"/>
            </a:rPr>
            <a:t>の老朽化が顕著になっている。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これらの施設の有形固定資産減価償却率については、施設の老朽化に伴い、今後も上昇傾向となる見込みであるため、現在改訂作業中である公共施設総合管理計画及び個別施設計画に基づいた施設の維持管理をより適正に進めていく必要がある。</a:t>
          </a:r>
          <a:endParaRPr kumimoji="1" lang="en-US" altLang="ja-JP" sz="1300" baseline="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stfs02\01170_&#24066;&#30010;&#26449;&#35506;$\01_&#25152;&#23646;&#20840;&#20307;&#12501;&#12457;&#12523;&#12480;\5&#36001;&#25919;&#29677;\07fy\050_&#22320;&#26041;&#20844;&#20250;&#35336;\07_&#20196;&#21644;5&#24180;&#24230;&#36001;&#25919;&#29366;&#27841;&#36039;&#26009;&#38598;&#12398;&#20316;&#25104;&#12395;&#12388;&#12356;&#12390;(&#12473;&#12488;&#12483;&#12463;&#24773;&#22577;&#65289;\4_HP&#20844;&#38283;&#21069;&#12398;&#30906;&#35469;\122327_&#30333;&#20117;&#24066;&#12295;.xlsx" TargetMode="External"/><Relationship Id="rId1" Type="http://schemas.openxmlformats.org/officeDocument/2006/relationships/externalLinkPath" Target="/01_&#25152;&#23646;&#20840;&#20307;&#12501;&#12457;&#12523;&#12480;/5&#36001;&#25919;&#29677;/07fy/050_&#22320;&#26041;&#20844;&#20250;&#35336;/07_&#20196;&#21644;5&#24180;&#24230;&#36001;&#25919;&#29366;&#27841;&#36039;&#26009;&#38598;&#12398;&#20316;&#25104;&#12395;&#12388;&#12356;&#12390;(&#12473;&#12488;&#12483;&#12463;&#24773;&#22577;&#65289;/4_HP&#20844;&#38283;&#21069;&#12398;&#30906;&#35469;/122327_&#30333;&#20117;&#24066;&#122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cell r="BP51">
            <v>53</v>
          </cell>
          <cell r="BX51">
            <v>57.2</v>
          </cell>
          <cell r="CF51">
            <v>32.700000000000003</v>
          </cell>
          <cell r="CN51">
            <v>42.5</v>
          </cell>
          <cell r="CV51">
            <v>44.2</v>
          </cell>
        </row>
        <row r="53">
          <cell r="BP53">
            <v>47.4</v>
          </cell>
          <cell r="BX53">
            <v>49.1</v>
          </cell>
          <cell r="CF53">
            <v>50.7</v>
          </cell>
          <cell r="CN53">
            <v>52</v>
          </cell>
          <cell r="CV53">
            <v>53</v>
          </cell>
        </row>
        <row r="55">
          <cell r="AN55" t="str">
            <v>類似団体内平均値</v>
          </cell>
          <cell r="BP55">
            <v>22.1</v>
          </cell>
          <cell r="BX55">
            <v>20.399999999999999</v>
          </cell>
          <cell r="CF55">
            <v>11.2</v>
          </cell>
          <cell r="CN55">
            <v>4.5999999999999996</v>
          </cell>
          <cell r="CV55">
            <v>4.2</v>
          </cell>
        </row>
        <row r="57">
          <cell r="BP57">
            <v>61.5</v>
          </cell>
          <cell r="BX57">
            <v>63</v>
          </cell>
          <cell r="CF57">
            <v>63.7</v>
          </cell>
          <cell r="CN57">
            <v>64.099999999999994</v>
          </cell>
          <cell r="CV57">
            <v>64.599999999999994</v>
          </cell>
        </row>
        <row r="72">
          <cell r="BP72" t="str">
            <v>R01</v>
          </cell>
          <cell r="BX72" t="str">
            <v>R02</v>
          </cell>
          <cell r="CF72" t="str">
            <v>R03</v>
          </cell>
          <cell r="CN72" t="str">
            <v>R04</v>
          </cell>
          <cell r="CV72" t="str">
            <v>R05</v>
          </cell>
        </row>
        <row r="73">
          <cell r="AN73" t="str">
            <v>当該団体値</v>
          </cell>
          <cell r="BP73">
            <v>53</v>
          </cell>
          <cell r="BX73">
            <v>57.2</v>
          </cell>
          <cell r="CF73">
            <v>32.700000000000003</v>
          </cell>
          <cell r="CN73">
            <v>42.5</v>
          </cell>
          <cell r="CV73">
            <v>44.2</v>
          </cell>
        </row>
        <row r="75">
          <cell r="BP75">
            <v>2.5</v>
          </cell>
          <cell r="BX75">
            <v>3.5</v>
          </cell>
          <cell r="CF75">
            <v>4.4000000000000004</v>
          </cell>
          <cell r="CN75">
            <v>4.5999999999999996</v>
          </cell>
          <cell r="CV75">
            <v>4.8</v>
          </cell>
        </row>
        <row r="77">
          <cell r="AN77" t="str">
            <v>類似団体内平均値</v>
          </cell>
          <cell r="BP77">
            <v>22.1</v>
          </cell>
          <cell r="BX77">
            <v>20.399999999999999</v>
          </cell>
          <cell r="CF77">
            <v>11.2</v>
          </cell>
          <cell r="CN77">
            <v>4.5999999999999996</v>
          </cell>
          <cell r="CV77">
            <v>4.2</v>
          </cell>
        </row>
        <row r="79">
          <cell r="BP79">
            <v>6.3</v>
          </cell>
          <cell r="BX79">
            <v>6.2</v>
          </cell>
          <cell r="CF79">
            <v>5.7</v>
          </cell>
          <cell r="CN79">
            <v>5.8</v>
          </cell>
          <cell r="CV79">
            <v>5.8</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0.8" zeroHeight="1" x14ac:dyDescent="0.2"/>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75"/>
      <c r="DK1" s="175"/>
      <c r="DL1" s="175"/>
      <c r="DM1" s="175"/>
      <c r="DN1" s="175"/>
      <c r="DO1" s="175"/>
    </row>
    <row r="2" spans="1:119" ht="24" thickBot="1" x14ac:dyDescent="0.25">
      <c r="B2" s="176" t="s">
        <v>77</v>
      </c>
      <c r="C2" s="176"/>
      <c r="D2" s="177"/>
    </row>
    <row r="3" spans="1:119" ht="18.75" customHeight="1" thickBot="1" x14ac:dyDescent="0.25">
      <c r="A3" s="175"/>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75"/>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24311824</v>
      </c>
      <c r="BO4" s="358"/>
      <c r="BP4" s="358"/>
      <c r="BQ4" s="358"/>
      <c r="BR4" s="358"/>
      <c r="BS4" s="358"/>
      <c r="BT4" s="358"/>
      <c r="BU4" s="359"/>
      <c r="BV4" s="357">
        <v>24422241</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6.3</v>
      </c>
      <c r="CU4" s="364"/>
      <c r="CV4" s="364"/>
      <c r="CW4" s="364"/>
      <c r="CX4" s="364"/>
      <c r="CY4" s="364"/>
      <c r="CZ4" s="364"/>
      <c r="DA4" s="365"/>
      <c r="DB4" s="363">
        <v>9.5</v>
      </c>
      <c r="DC4" s="364"/>
      <c r="DD4" s="364"/>
      <c r="DE4" s="364"/>
      <c r="DF4" s="364"/>
      <c r="DG4" s="364"/>
      <c r="DH4" s="364"/>
      <c r="DI4" s="365"/>
    </row>
    <row r="5" spans="1:119" ht="18.75" customHeight="1" x14ac:dyDescent="0.2">
      <c r="A5" s="175"/>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23289859</v>
      </c>
      <c r="BO5" s="395"/>
      <c r="BP5" s="395"/>
      <c r="BQ5" s="395"/>
      <c r="BR5" s="395"/>
      <c r="BS5" s="395"/>
      <c r="BT5" s="395"/>
      <c r="BU5" s="396"/>
      <c r="BV5" s="394">
        <v>23070931</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89.5</v>
      </c>
      <c r="CU5" s="392"/>
      <c r="CV5" s="392"/>
      <c r="CW5" s="392"/>
      <c r="CX5" s="392"/>
      <c r="CY5" s="392"/>
      <c r="CZ5" s="392"/>
      <c r="DA5" s="393"/>
      <c r="DB5" s="391">
        <v>89.7</v>
      </c>
      <c r="DC5" s="392"/>
      <c r="DD5" s="392"/>
      <c r="DE5" s="392"/>
      <c r="DF5" s="392"/>
      <c r="DG5" s="392"/>
      <c r="DH5" s="392"/>
      <c r="DI5" s="393"/>
    </row>
    <row r="6" spans="1:119" ht="18.75" customHeight="1" x14ac:dyDescent="0.2">
      <c r="A6" s="175"/>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1021965</v>
      </c>
      <c r="BO6" s="395"/>
      <c r="BP6" s="395"/>
      <c r="BQ6" s="395"/>
      <c r="BR6" s="395"/>
      <c r="BS6" s="395"/>
      <c r="BT6" s="395"/>
      <c r="BU6" s="396"/>
      <c r="BV6" s="394">
        <v>1351310</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90.4</v>
      </c>
      <c r="CU6" s="432"/>
      <c r="CV6" s="432"/>
      <c r="CW6" s="432"/>
      <c r="CX6" s="432"/>
      <c r="CY6" s="432"/>
      <c r="CZ6" s="432"/>
      <c r="DA6" s="433"/>
      <c r="DB6" s="431">
        <v>91.8</v>
      </c>
      <c r="DC6" s="432"/>
      <c r="DD6" s="432"/>
      <c r="DE6" s="432"/>
      <c r="DF6" s="432"/>
      <c r="DG6" s="432"/>
      <c r="DH6" s="432"/>
      <c r="DI6" s="433"/>
    </row>
    <row r="7" spans="1:119" ht="18.75" customHeight="1" x14ac:dyDescent="0.2">
      <c r="A7" s="175"/>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101</v>
      </c>
      <c r="AV7" s="427"/>
      <c r="AW7" s="427"/>
      <c r="AX7" s="427"/>
      <c r="AY7" s="428" t="s">
        <v>102</v>
      </c>
      <c r="AZ7" s="429"/>
      <c r="BA7" s="429"/>
      <c r="BB7" s="429"/>
      <c r="BC7" s="429"/>
      <c r="BD7" s="429"/>
      <c r="BE7" s="429"/>
      <c r="BF7" s="429"/>
      <c r="BG7" s="429"/>
      <c r="BH7" s="429"/>
      <c r="BI7" s="429"/>
      <c r="BJ7" s="429"/>
      <c r="BK7" s="429"/>
      <c r="BL7" s="429"/>
      <c r="BM7" s="430"/>
      <c r="BN7" s="394">
        <v>202087</v>
      </c>
      <c r="BO7" s="395"/>
      <c r="BP7" s="395"/>
      <c r="BQ7" s="395"/>
      <c r="BR7" s="395"/>
      <c r="BS7" s="395"/>
      <c r="BT7" s="395"/>
      <c r="BU7" s="396"/>
      <c r="BV7" s="394">
        <v>148188</v>
      </c>
      <c r="BW7" s="395"/>
      <c r="BX7" s="395"/>
      <c r="BY7" s="395"/>
      <c r="BZ7" s="395"/>
      <c r="CA7" s="395"/>
      <c r="CB7" s="395"/>
      <c r="CC7" s="396"/>
      <c r="CD7" s="397" t="s">
        <v>103</v>
      </c>
      <c r="CE7" s="398"/>
      <c r="CF7" s="398"/>
      <c r="CG7" s="398"/>
      <c r="CH7" s="398"/>
      <c r="CI7" s="398"/>
      <c r="CJ7" s="398"/>
      <c r="CK7" s="398"/>
      <c r="CL7" s="398"/>
      <c r="CM7" s="398"/>
      <c r="CN7" s="398"/>
      <c r="CO7" s="398"/>
      <c r="CP7" s="398"/>
      <c r="CQ7" s="398"/>
      <c r="CR7" s="398"/>
      <c r="CS7" s="399"/>
      <c r="CT7" s="394">
        <v>12984426</v>
      </c>
      <c r="CU7" s="395"/>
      <c r="CV7" s="395"/>
      <c r="CW7" s="395"/>
      <c r="CX7" s="395"/>
      <c r="CY7" s="395"/>
      <c r="CZ7" s="395"/>
      <c r="DA7" s="396"/>
      <c r="DB7" s="394">
        <v>12701476</v>
      </c>
      <c r="DC7" s="395"/>
      <c r="DD7" s="395"/>
      <c r="DE7" s="395"/>
      <c r="DF7" s="395"/>
      <c r="DG7" s="395"/>
      <c r="DH7" s="395"/>
      <c r="DI7" s="396"/>
    </row>
    <row r="8" spans="1:119" ht="18.75" customHeight="1" thickBot="1" x14ac:dyDescent="0.25">
      <c r="A8" s="175"/>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104</v>
      </c>
      <c r="AN8" s="424"/>
      <c r="AO8" s="424"/>
      <c r="AP8" s="424"/>
      <c r="AQ8" s="424"/>
      <c r="AR8" s="424"/>
      <c r="AS8" s="424"/>
      <c r="AT8" s="425"/>
      <c r="AU8" s="426" t="s">
        <v>90</v>
      </c>
      <c r="AV8" s="427"/>
      <c r="AW8" s="427"/>
      <c r="AX8" s="427"/>
      <c r="AY8" s="428" t="s">
        <v>105</v>
      </c>
      <c r="AZ8" s="429"/>
      <c r="BA8" s="429"/>
      <c r="BB8" s="429"/>
      <c r="BC8" s="429"/>
      <c r="BD8" s="429"/>
      <c r="BE8" s="429"/>
      <c r="BF8" s="429"/>
      <c r="BG8" s="429"/>
      <c r="BH8" s="429"/>
      <c r="BI8" s="429"/>
      <c r="BJ8" s="429"/>
      <c r="BK8" s="429"/>
      <c r="BL8" s="429"/>
      <c r="BM8" s="430"/>
      <c r="BN8" s="394">
        <v>819878</v>
      </c>
      <c r="BO8" s="395"/>
      <c r="BP8" s="395"/>
      <c r="BQ8" s="395"/>
      <c r="BR8" s="395"/>
      <c r="BS8" s="395"/>
      <c r="BT8" s="395"/>
      <c r="BU8" s="396"/>
      <c r="BV8" s="394">
        <v>1203122</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0.84</v>
      </c>
      <c r="CU8" s="435"/>
      <c r="CV8" s="435"/>
      <c r="CW8" s="435"/>
      <c r="CX8" s="435"/>
      <c r="CY8" s="435"/>
      <c r="CZ8" s="435"/>
      <c r="DA8" s="436"/>
      <c r="DB8" s="434">
        <v>0.86</v>
      </c>
      <c r="DC8" s="435"/>
      <c r="DD8" s="435"/>
      <c r="DE8" s="435"/>
      <c r="DF8" s="435"/>
      <c r="DG8" s="435"/>
      <c r="DH8" s="435"/>
      <c r="DI8" s="436"/>
    </row>
    <row r="9" spans="1:119" ht="18.75" customHeight="1" thickBot="1" x14ac:dyDescent="0.25">
      <c r="A9" s="175"/>
      <c r="B9" s="388" t="s">
        <v>107</v>
      </c>
      <c r="C9" s="389"/>
      <c r="D9" s="389"/>
      <c r="E9" s="389"/>
      <c r="F9" s="389"/>
      <c r="G9" s="389"/>
      <c r="H9" s="389"/>
      <c r="I9" s="389"/>
      <c r="J9" s="389"/>
      <c r="K9" s="437"/>
      <c r="L9" s="438" t="s">
        <v>108</v>
      </c>
      <c r="M9" s="439"/>
      <c r="N9" s="439"/>
      <c r="O9" s="439"/>
      <c r="P9" s="439"/>
      <c r="Q9" s="440"/>
      <c r="R9" s="441">
        <v>62441</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-383244</v>
      </c>
      <c r="BO9" s="395"/>
      <c r="BP9" s="395"/>
      <c r="BQ9" s="395"/>
      <c r="BR9" s="395"/>
      <c r="BS9" s="395"/>
      <c r="BT9" s="395"/>
      <c r="BU9" s="396"/>
      <c r="BV9" s="394">
        <v>55634</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10.6</v>
      </c>
      <c r="CU9" s="392"/>
      <c r="CV9" s="392"/>
      <c r="CW9" s="392"/>
      <c r="CX9" s="392"/>
      <c r="CY9" s="392"/>
      <c r="CZ9" s="392"/>
      <c r="DA9" s="393"/>
      <c r="DB9" s="391">
        <v>11</v>
      </c>
      <c r="DC9" s="392"/>
      <c r="DD9" s="392"/>
      <c r="DE9" s="392"/>
      <c r="DF9" s="392"/>
      <c r="DG9" s="392"/>
      <c r="DH9" s="392"/>
      <c r="DI9" s="393"/>
    </row>
    <row r="10" spans="1:119" ht="18.75" customHeight="1" thickBot="1" x14ac:dyDescent="0.25">
      <c r="A10" s="175"/>
      <c r="B10" s="388"/>
      <c r="C10" s="389"/>
      <c r="D10" s="389"/>
      <c r="E10" s="389"/>
      <c r="F10" s="389"/>
      <c r="G10" s="389"/>
      <c r="H10" s="389"/>
      <c r="I10" s="389"/>
      <c r="J10" s="389"/>
      <c r="K10" s="437"/>
      <c r="L10" s="444" t="s">
        <v>113</v>
      </c>
      <c r="M10" s="424"/>
      <c r="N10" s="424"/>
      <c r="O10" s="424"/>
      <c r="P10" s="424"/>
      <c r="Q10" s="425"/>
      <c r="R10" s="445">
        <v>61674</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1174873</v>
      </c>
      <c r="BO10" s="395"/>
      <c r="BP10" s="395"/>
      <c r="BQ10" s="395"/>
      <c r="BR10" s="395"/>
      <c r="BS10" s="395"/>
      <c r="BT10" s="395"/>
      <c r="BU10" s="396"/>
      <c r="BV10" s="394">
        <v>1099396</v>
      </c>
      <c r="BW10" s="395"/>
      <c r="BX10" s="395"/>
      <c r="BY10" s="395"/>
      <c r="BZ10" s="395"/>
      <c r="CA10" s="395"/>
      <c r="CB10" s="395"/>
      <c r="CC10" s="396"/>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5">
      <c r="A11" s="175"/>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75"/>
      <c r="B12" s="454" t="s">
        <v>123</v>
      </c>
      <c r="C12" s="455"/>
      <c r="D12" s="455"/>
      <c r="E12" s="455"/>
      <c r="F12" s="455"/>
      <c r="G12" s="455"/>
      <c r="H12" s="455"/>
      <c r="I12" s="455"/>
      <c r="J12" s="455"/>
      <c r="K12" s="456"/>
      <c r="L12" s="463" t="s">
        <v>124</v>
      </c>
      <c r="M12" s="464"/>
      <c r="N12" s="464"/>
      <c r="O12" s="464"/>
      <c r="P12" s="464"/>
      <c r="Q12" s="465"/>
      <c r="R12" s="466">
        <v>62603</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1200134</v>
      </c>
      <c r="BO12" s="395"/>
      <c r="BP12" s="395"/>
      <c r="BQ12" s="395"/>
      <c r="BR12" s="395"/>
      <c r="BS12" s="395"/>
      <c r="BT12" s="395"/>
      <c r="BU12" s="396"/>
      <c r="BV12" s="394">
        <v>1164962</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75"/>
      <c r="B13" s="457"/>
      <c r="C13" s="458"/>
      <c r="D13" s="458"/>
      <c r="E13" s="458"/>
      <c r="F13" s="458"/>
      <c r="G13" s="458"/>
      <c r="H13" s="458"/>
      <c r="I13" s="458"/>
      <c r="J13" s="458"/>
      <c r="K13" s="459"/>
      <c r="L13" s="184"/>
      <c r="M13" s="485" t="s">
        <v>130</v>
      </c>
      <c r="N13" s="486"/>
      <c r="O13" s="486"/>
      <c r="P13" s="486"/>
      <c r="Q13" s="487"/>
      <c r="R13" s="478">
        <v>60910</v>
      </c>
      <c r="S13" s="479"/>
      <c r="T13" s="479"/>
      <c r="U13" s="479"/>
      <c r="V13" s="480"/>
      <c r="W13" s="410" t="s">
        <v>131</v>
      </c>
      <c r="X13" s="411"/>
      <c r="Y13" s="411"/>
      <c r="Z13" s="411"/>
      <c r="AA13" s="411"/>
      <c r="AB13" s="401"/>
      <c r="AC13" s="445">
        <v>965</v>
      </c>
      <c r="AD13" s="446"/>
      <c r="AE13" s="446"/>
      <c r="AF13" s="446"/>
      <c r="AG13" s="488"/>
      <c r="AH13" s="445">
        <v>1083</v>
      </c>
      <c r="AI13" s="446"/>
      <c r="AJ13" s="446"/>
      <c r="AK13" s="446"/>
      <c r="AL13" s="447"/>
      <c r="AM13" s="423" t="s">
        <v>132</v>
      </c>
      <c r="AN13" s="424"/>
      <c r="AO13" s="424"/>
      <c r="AP13" s="424"/>
      <c r="AQ13" s="424"/>
      <c r="AR13" s="424"/>
      <c r="AS13" s="424"/>
      <c r="AT13" s="425"/>
      <c r="AU13" s="426" t="s">
        <v>101</v>
      </c>
      <c r="AV13" s="427"/>
      <c r="AW13" s="427"/>
      <c r="AX13" s="427"/>
      <c r="AY13" s="428" t="s">
        <v>133</v>
      </c>
      <c r="AZ13" s="429"/>
      <c r="BA13" s="429"/>
      <c r="BB13" s="429"/>
      <c r="BC13" s="429"/>
      <c r="BD13" s="429"/>
      <c r="BE13" s="429"/>
      <c r="BF13" s="429"/>
      <c r="BG13" s="429"/>
      <c r="BH13" s="429"/>
      <c r="BI13" s="429"/>
      <c r="BJ13" s="429"/>
      <c r="BK13" s="429"/>
      <c r="BL13" s="429"/>
      <c r="BM13" s="430"/>
      <c r="BN13" s="394">
        <v>-408505</v>
      </c>
      <c r="BO13" s="395"/>
      <c r="BP13" s="395"/>
      <c r="BQ13" s="395"/>
      <c r="BR13" s="395"/>
      <c r="BS13" s="395"/>
      <c r="BT13" s="395"/>
      <c r="BU13" s="396"/>
      <c r="BV13" s="394">
        <v>-9932</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4.8</v>
      </c>
      <c r="CU13" s="392"/>
      <c r="CV13" s="392"/>
      <c r="CW13" s="392"/>
      <c r="CX13" s="392"/>
      <c r="CY13" s="392"/>
      <c r="CZ13" s="392"/>
      <c r="DA13" s="393"/>
      <c r="DB13" s="391">
        <v>4.5999999999999996</v>
      </c>
      <c r="DC13" s="392"/>
      <c r="DD13" s="392"/>
      <c r="DE13" s="392"/>
      <c r="DF13" s="392"/>
      <c r="DG13" s="392"/>
      <c r="DH13" s="392"/>
      <c r="DI13" s="393"/>
    </row>
    <row r="14" spans="1:119" ht="18.75" customHeight="1" thickBot="1" x14ac:dyDescent="0.25">
      <c r="A14" s="175"/>
      <c r="B14" s="457"/>
      <c r="C14" s="458"/>
      <c r="D14" s="458"/>
      <c r="E14" s="458"/>
      <c r="F14" s="458"/>
      <c r="G14" s="458"/>
      <c r="H14" s="458"/>
      <c r="I14" s="458"/>
      <c r="J14" s="458"/>
      <c r="K14" s="459"/>
      <c r="L14" s="475" t="s">
        <v>135</v>
      </c>
      <c r="M14" s="476"/>
      <c r="N14" s="476"/>
      <c r="O14" s="476"/>
      <c r="P14" s="476"/>
      <c r="Q14" s="477"/>
      <c r="R14" s="478">
        <v>62845</v>
      </c>
      <c r="S14" s="479"/>
      <c r="T14" s="479"/>
      <c r="U14" s="479"/>
      <c r="V14" s="480"/>
      <c r="W14" s="384"/>
      <c r="X14" s="385"/>
      <c r="Y14" s="385"/>
      <c r="Z14" s="385"/>
      <c r="AA14" s="385"/>
      <c r="AB14" s="374"/>
      <c r="AC14" s="481">
        <v>3.5</v>
      </c>
      <c r="AD14" s="482"/>
      <c r="AE14" s="482"/>
      <c r="AF14" s="482"/>
      <c r="AG14" s="483"/>
      <c r="AH14" s="481">
        <v>3.8</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44.2</v>
      </c>
      <c r="CU14" s="493"/>
      <c r="CV14" s="493"/>
      <c r="CW14" s="493"/>
      <c r="CX14" s="493"/>
      <c r="CY14" s="493"/>
      <c r="CZ14" s="493"/>
      <c r="DA14" s="494"/>
      <c r="DB14" s="492">
        <v>42.5</v>
      </c>
      <c r="DC14" s="493"/>
      <c r="DD14" s="493"/>
      <c r="DE14" s="493"/>
      <c r="DF14" s="493"/>
      <c r="DG14" s="493"/>
      <c r="DH14" s="493"/>
      <c r="DI14" s="494"/>
    </row>
    <row r="15" spans="1:119" ht="18.75" customHeight="1" x14ac:dyDescent="0.2">
      <c r="A15" s="175"/>
      <c r="B15" s="457"/>
      <c r="C15" s="458"/>
      <c r="D15" s="458"/>
      <c r="E15" s="458"/>
      <c r="F15" s="458"/>
      <c r="G15" s="458"/>
      <c r="H15" s="458"/>
      <c r="I15" s="458"/>
      <c r="J15" s="458"/>
      <c r="K15" s="459"/>
      <c r="L15" s="184"/>
      <c r="M15" s="485" t="s">
        <v>130</v>
      </c>
      <c r="N15" s="486"/>
      <c r="O15" s="486"/>
      <c r="P15" s="486"/>
      <c r="Q15" s="487"/>
      <c r="R15" s="478">
        <v>61494</v>
      </c>
      <c r="S15" s="479"/>
      <c r="T15" s="479"/>
      <c r="U15" s="479"/>
      <c r="V15" s="480"/>
      <c r="W15" s="410" t="s">
        <v>137</v>
      </c>
      <c r="X15" s="411"/>
      <c r="Y15" s="411"/>
      <c r="Z15" s="411"/>
      <c r="AA15" s="411"/>
      <c r="AB15" s="401"/>
      <c r="AC15" s="445">
        <v>5294</v>
      </c>
      <c r="AD15" s="446"/>
      <c r="AE15" s="446"/>
      <c r="AF15" s="446"/>
      <c r="AG15" s="488"/>
      <c r="AH15" s="445">
        <v>5684</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8764349</v>
      </c>
      <c r="BO15" s="358"/>
      <c r="BP15" s="358"/>
      <c r="BQ15" s="358"/>
      <c r="BR15" s="358"/>
      <c r="BS15" s="358"/>
      <c r="BT15" s="358"/>
      <c r="BU15" s="359"/>
      <c r="BV15" s="357">
        <v>8470151</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85"/>
      <c r="CU15" s="186"/>
      <c r="CV15" s="186"/>
      <c r="CW15" s="186"/>
      <c r="CX15" s="186"/>
      <c r="CY15" s="186"/>
      <c r="CZ15" s="186"/>
      <c r="DA15" s="187"/>
      <c r="DB15" s="185"/>
      <c r="DC15" s="186"/>
      <c r="DD15" s="186"/>
      <c r="DE15" s="186"/>
      <c r="DF15" s="186"/>
      <c r="DG15" s="186"/>
      <c r="DH15" s="186"/>
      <c r="DI15" s="187"/>
    </row>
    <row r="16" spans="1:119" ht="18.75" customHeight="1" x14ac:dyDescent="0.2">
      <c r="A16" s="175"/>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19</v>
      </c>
      <c r="AD16" s="482"/>
      <c r="AE16" s="482"/>
      <c r="AF16" s="482"/>
      <c r="AG16" s="483"/>
      <c r="AH16" s="481">
        <v>20.2</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10445671</v>
      </c>
      <c r="BO16" s="395"/>
      <c r="BP16" s="395"/>
      <c r="BQ16" s="395"/>
      <c r="BR16" s="395"/>
      <c r="BS16" s="395"/>
      <c r="BT16" s="395"/>
      <c r="BU16" s="396"/>
      <c r="BV16" s="394">
        <v>10076282</v>
      </c>
      <c r="BW16" s="395"/>
      <c r="BX16" s="395"/>
      <c r="BY16" s="395"/>
      <c r="BZ16" s="395"/>
      <c r="CA16" s="395"/>
      <c r="CB16" s="395"/>
      <c r="CC16" s="396"/>
      <c r="CD16" s="188"/>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75"/>
      <c r="B17" s="460"/>
      <c r="C17" s="461"/>
      <c r="D17" s="461"/>
      <c r="E17" s="461"/>
      <c r="F17" s="461"/>
      <c r="G17" s="461"/>
      <c r="H17" s="461"/>
      <c r="I17" s="461"/>
      <c r="J17" s="461"/>
      <c r="K17" s="462"/>
      <c r="L17" s="189"/>
      <c r="M17" s="505" t="s">
        <v>143</v>
      </c>
      <c r="N17" s="506"/>
      <c r="O17" s="506"/>
      <c r="P17" s="506"/>
      <c r="Q17" s="507"/>
      <c r="R17" s="500" t="s">
        <v>144</v>
      </c>
      <c r="S17" s="501"/>
      <c r="T17" s="501"/>
      <c r="U17" s="501"/>
      <c r="V17" s="502"/>
      <c r="W17" s="410" t="s">
        <v>145</v>
      </c>
      <c r="X17" s="411"/>
      <c r="Y17" s="411"/>
      <c r="Z17" s="411"/>
      <c r="AA17" s="411"/>
      <c r="AB17" s="401"/>
      <c r="AC17" s="445">
        <v>21540</v>
      </c>
      <c r="AD17" s="446"/>
      <c r="AE17" s="446"/>
      <c r="AF17" s="446"/>
      <c r="AG17" s="488"/>
      <c r="AH17" s="445">
        <v>21377</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11181277</v>
      </c>
      <c r="BO17" s="395"/>
      <c r="BP17" s="395"/>
      <c r="BQ17" s="395"/>
      <c r="BR17" s="395"/>
      <c r="BS17" s="395"/>
      <c r="BT17" s="395"/>
      <c r="BU17" s="396"/>
      <c r="BV17" s="394">
        <v>10810126</v>
      </c>
      <c r="BW17" s="395"/>
      <c r="BX17" s="395"/>
      <c r="BY17" s="395"/>
      <c r="BZ17" s="395"/>
      <c r="CA17" s="395"/>
      <c r="CB17" s="395"/>
      <c r="CC17" s="396"/>
      <c r="CD17" s="188"/>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75"/>
      <c r="B18" s="516" t="s">
        <v>147</v>
      </c>
      <c r="C18" s="437"/>
      <c r="D18" s="437"/>
      <c r="E18" s="517"/>
      <c r="F18" s="517"/>
      <c r="G18" s="517"/>
      <c r="H18" s="517"/>
      <c r="I18" s="517"/>
      <c r="J18" s="517"/>
      <c r="K18" s="517"/>
      <c r="L18" s="518">
        <v>35.479999999999997</v>
      </c>
      <c r="M18" s="518"/>
      <c r="N18" s="518"/>
      <c r="O18" s="518"/>
      <c r="P18" s="518"/>
      <c r="Q18" s="518"/>
      <c r="R18" s="519"/>
      <c r="S18" s="519"/>
      <c r="T18" s="519"/>
      <c r="U18" s="519"/>
      <c r="V18" s="520"/>
      <c r="W18" s="412"/>
      <c r="X18" s="413"/>
      <c r="Y18" s="413"/>
      <c r="Z18" s="413"/>
      <c r="AA18" s="413"/>
      <c r="AB18" s="404"/>
      <c r="AC18" s="521">
        <v>77.5</v>
      </c>
      <c r="AD18" s="522"/>
      <c r="AE18" s="522"/>
      <c r="AF18" s="522"/>
      <c r="AG18" s="523"/>
      <c r="AH18" s="521">
        <v>76</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11821863</v>
      </c>
      <c r="BO18" s="395"/>
      <c r="BP18" s="395"/>
      <c r="BQ18" s="395"/>
      <c r="BR18" s="395"/>
      <c r="BS18" s="395"/>
      <c r="BT18" s="395"/>
      <c r="BU18" s="396"/>
      <c r="BV18" s="394">
        <v>11711675</v>
      </c>
      <c r="BW18" s="395"/>
      <c r="BX18" s="395"/>
      <c r="BY18" s="395"/>
      <c r="BZ18" s="395"/>
      <c r="CA18" s="395"/>
      <c r="CB18" s="395"/>
      <c r="CC18" s="396"/>
      <c r="CD18" s="188"/>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75"/>
      <c r="B19" s="516" t="s">
        <v>149</v>
      </c>
      <c r="C19" s="437"/>
      <c r="D19" s="437"/>
      <c r="E19" s="517"/>
      <c r="F19" s="517"/>
      <c r="G19" s="517"/>
      <c r="H19" s="517"/>
      <c r="I19" s="517"/>
      <c r="J19" s="517"/>
      <c r="K19" s="517"/>
      <c r="L19" s="525">
        <v>1760</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17388948</v>
      </c>
      <c r="BO19" s="395"/>
      <c r="BP19" s="395"/>
      <c r="BQ19" s="395"/>
      <c r="BR19" s="395"/>
      <c r="BS19" s="395"/>
      <c r="BT19" s="395"/>
      <c r="BU19" s="396"/>
      <c r="BV19" s="394">
        <v>17154026</v>
      </c>
      <c r="BW19" s="395"/>
      <c r="BX19" s="395"/>
      <c r="BY19" s="395"/>
      <c r="BZ19" s="395"/>
      <c r="CA19" s="395"/>
      <c r="CB19" s="395"/>
      <c r="CC19" s="396"/>
      <c r="CD19" s="188"/>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75"/>
      <c r="B20" s="516" t="s">
        <v>151</v>
      </c>
      <c r="C20" s="437"/>
      <c r="D20" s="437"/>
      <c r="E20" s="517"/>
      <c r="F20" s="517"/>
      <c r="G20" s="517"/>
      <c r="H20" s="517"/>
      <c r="I20" s="517"/>
      <c r="J20" s="517"/>
      <c r="K20" s="517"/>
      <c r="L20" s="525">
        <v>24141</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88"/>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75"/>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88"/>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75"/>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20319669</v>
      </c>
      <c r="BO22" s="358"/>
      <c r="BP22" s="358"/>
      <c r="BQ22" s="358"/>
      <c r="BR22" s="358"/>
      <c r="BS22" s="358"/>
      <c r="BT22" s="358"/>
      <c r="BU22" s="359"/>
      <c r="BV22" s="357">
        <v>20905546</v>
      </c>
      <c r="BW22" s="358"/>
      <c r="BX22" s="358"/>
      <c r="BY22" s="358"/>
      <c r="BZ22" s="358"/>
      <c r="CA22" s="358"/>
      <c r="CB22" s="358"/>
      <c r="CC22" s="359"/>
      <c r="CD22" s="188"/>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75"/>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13516195</v>
      </c>
      <c r="BO23" s="395"/>
      <c r="BP23" s="395"/>
      <c r="BQ23" s="395"/>
      <c r="BR23" s="395"/>
      <c r="BS23" s="395"/>
      <c r="BT23" s="395"/>
      <c r="BU23" s="396"/>
      <c r="BV23" s="394">
        <v>14040641</v>
      </c>
      <c r="BW23" s="395"/>
      <c r="BX23" s="395"/>
      <c r="BY23" s="395"/>
      <c r="BZ23" s="395"/>
      <c r="CA23" s="395"/>
      <c r="CB23" s="395"/>
      <c r="CC23" s="396"/>
      <c r="CD23" s="188"/>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75"/>
      <c r="B24" s="565"/>
      <c r="C24" s="541"/>
      <c r="D24" s="542"/>
      <c r="E24" s="444" t="s">
        <v>161</v>
      </c>
      <c r="F24" s="424"/>
      <c r="G24" s="424"/>
      <c r="H24" s="424"/>
      <c r="I24" s="424"/>
      <c r="J24" s="424"/>
      <c r="K24" s="425"/>
      <c r="L24" s="445">
        <v>1</v>
      </c>
      <c r="M24" s="446"/>
      <c r="N24" s="446"/>
      <c r="O24" s="446"/>
      <c r="P24" s="488"/>
      <c r="Q24" s="445">
        <v>7470</v>
      </c>
      <c r="R24" s="446"/>
      <c r="S24" s="446"/>
      <c r="T24" s="446"/>
      <c r="U24" s="446"/>
      <c r="V24" s="488"/>
      <c r="W24" s="540"/>
      <c r="X24" s="541"/>
      <c r="Y24" s="542"/>
      <c r="Z24" s="444" t="s">
        <v>162</v>
      </c>
      <c r="AA24" s="424"/>
      <c r="AB24" s="424"/>
      <c r="AC24" s="424"/>
      <c r="AD24" s="424"/>
      <c r="AE24" s="424"/>
      <c r="AF24" s="424"/>
      <c r="AG24" s="425"/>
      <c r="AH24" s="445">
        <v>351</v>
      </c>
      <c r="AI24" s="446"/>
      <c r="AJ24" s="446"/>
      <c r="AK24" s="446"/>
      <c r="AL24" s="488"/>
      <c r="AM24" s="445">
        <v>1074762</v>
      </c>
      <c r="AN24" s="446"/>
      <c r="AO24" s="446"/>
      <c r="AP24" s="446"/>
      <c r="AQ24" s="446"/>
      <c r="AR24" s="488"/>
      <c r="AS24" s="445">
        <v>3062</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12039661</v>
      </c>
      <c r="BO24" s="395"/>
      <c r="BP24" s="395"/>
      <c r="BQ24" s="395"/>
      <c r="BR24" s="395"/>
      <c r="BS24" s="395"/>
      <c r="BT24" s="395"/>
      <c r="BU24" s="396"/>
      <c r="BV24" s="394">
        <v>12029269</v>
      </c>
      <c r="BW24" s="395"/>
      <c r="BX24" s="395"/>
      <c r="BY24" s="395"/>
      <c r="BZ24" s="395"/>
      <c r="CA24" s="395"/>
      <c r="CB24" s="395"/>
      <c r="CC24" s="396"/>
      <c r="CD24" s="188"/>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75"/>
      <c r="B25" s="565"/>
      <c r="C25" s="541"/>
      <c r="D25" s="542"/>
      <c r="E25" s="444" t="s">
        <v>164</v>
      </c>
      <c r="F25" s="424"/>
      <c r="G25" s="424"/>
      <c r="H25" s="424"/>
      <c r="I25" s="424"/>
      <c r="J25" s="424"/>
      <c r="K25" s="425"/>
      <c r="L25" s="445">
        <v>1</v>
      </c>
      <c r="M25" s="446"/>
      <c r="N25" s="446"/>
      <c r="O25" s="446"/>
      <c r="P25" s="488"/>
      <c r="Q25" s="445">
        <v>6555</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11376427</v>
      </c>
      <c r="BO25" s="358"/>
      <c r="BP25" s="358"/>
      <c r="BQ25" s="358"/>
      <c r="BR25" s="358"/>
      <c r="BS25" s="358"/>
      <c r="BT25" s="358"/>
      <c r="BU25" s="359"/>
      <c r="BV25" s="357">
        <v>12319549</v>
      </c>
      <c r="BW25" s="358"/>
      <c r="BX25" s="358"/>
      <c r="BY25" s="358"/>
      <c r="BZ25" s="358"/>
      <c r="CA25" s="358"/>
      <c r="CB25" s="358"/>
      <c r="CC25" s="359"/>
      <c r="CD25" s="188"/>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75"/>
      <c r="B26" s="565"/>
      <c r="C26" s="541"/>
      <c r="D26" s="542"/>
      <c r="E26" s="444" t="s">
        <v>167</v>
      </c>
      <c r="F26" s="424"/>
      <c r="G26" s="424"/>
      <c r="H26" s="424"/>
      <c r="I26" s="424"/>
      <c r="J26" s="424"/>
      <c r="K26" s="425"/>
      <c r="L26" s="445">
        <v>1</v>
      </c>
      <c r="M26" s="446"/>
      <c r="N26" s="446"/>
      <c r="O26" s="446"/>
      <c r="P26" s="488"/>
      <c r="Q26" s="445">
        <v>6370</v>
      </c>
      <c r="R26" s="446"/>
      <c r="S26" s="446"/>
      <c r="T26" s="446"/>
      <c r="U26" s="446"/>
      <c r="V26" s="488"/>
      <c r="W26" s="540"/>
      <c r="X26" s="541"/>
      <c r="Y26" s="542"/>
      <c r="Z26" s="444" t="s">
        <v>168</v>
      </c>
      <c r="AA26" s="546"/>
      <c r="AB26" s="546"/>
      <c r="AC26" s="546"/>
      <c r="AD26" s="546"/>
      <c r="AE26" s="546"/>
      <c r="AF26" s="546"/>
      <c r="AG26" s="547"/>
      <c r="AH26" s="445">
        <v>8</v>
      </c>
      <c r="AI26" s="446"/>
      <c r="AJ26" s="446"/>
      <c r="AK26" s="446"/>
      <c r="AL26" s="488"/>
      <c r="AM26" s="445">
        <v>19008</v>
      </c>
      <c r="AN26" s="446"/>
      <c r="AO26" s="446"/>
      <c r="AP26" s="446"/>
      <c r="AQ26" s="446"/>
      <c r="AR26" s="488"/>
      <c r="AS26" s="445">
        <v>2376</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88"/>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75"/>
      <c r="B27" s="565"/>
      <c r="C27" s="541"/>
      <c r="D27" s="542"/>
      <c r="E27" s="444" t="s">
        <v>170</v>
      </c>
      <c r="F27" s="424"/>
      <c r="G27" s="424"/>
      <c r="H27" s="424"/>
      <c r="I27" s="424"/>
      <c r="J27" s="424"/>
      <c r="K27" s="425"/>
      <c r="L27" s="445">
        <v>1</v>
      </c>
      <c r="M27" s="446"/>
      <c r="N27" s="446"/>
      <c r="O27" s="446"/>
      <c r="P27" s="488"/>
      <c r="Q27" s="445">
        <v>3900</v>
      </c>
      <c r="R27" s="446"/>
      <c r="S27" s="446"/>
      <c r="T27" s="446"/>
      <c r="U27" s="446"/>
      <c r="V27" s="488"/>
      <c r="W27" s="540"/>
      <c r="X27" s="541"/>
      <c r="Y27" s="542"/>
      <c r="Z27" s="444" t="s">
        <v>171</v>
      </c>
      <c r="AA27" s="424"/>
      <c r="AB27" s="424"/>
      <c r="AC27" s="424"/>
      <c r="AD27" s="424"/>
      <c r="AE27" s="424"/>
      <c r="AF27" s="424"/>
      <c r="AG27" s="425"/>
      <c r="AH27" s="445">
        <v>6</v>
      </c>
      <c r="AI27" s="446"/>
      <c r="AJ27" s="446"/>
      <c r="AK27" s="446"/>
      <c r="AL27" s="488"/>
      <c r="AM27" s="445">
        <v>22128</v>
      </c>
      <c r="AN27" s="446"/>
      <c r="AO27" s="446"/>
      <c r="AP27" s="446"/>
      <c r="AQ27" s="446"/>
      <c r="AR27" s="488"/>
      <c r="AS27" s="445">
        <v>3688</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1281121</v>
      </c>
      <c r="BO27" s="514"/>
      <c r="BP27" s="514"/>
      <c r="BQ27" s="514"/>
      <c r="BR27" s="514"/>
      <c r="BS27" s="514"/>
      <c r="BT27" s="514"/>
      <c r="BU27" s="515"/>
      <c r="BV27" s="513">
        <v>1281117</v>
      </c>
      <c r="BW27" s="514"/>
      <c r="BX27" s="514"/>
      <c r="BY27" s="514"/>
      <c r="BZ27" s="514"/>
      <c r="CA27" s="514"/>
      <c r="CB27" s="514"/>
      <c r="CC27" s="515"/>
      <c r="CD27" s="190"/>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75"/>
      <c r="B28" s="565"/>
      <c r="C28" s="541"/>
      <c r="D28" s="542"/>
      <c r="E28" s="444" t="s">
        <v>173</v>
      </c>
      <c r="F28" s="424"/>
      <c r="G28" s="424"/>
      <c r="H28" s="424"/>
      <c r="I28" s="424"/>
      <c r="J28" s="424"/>
      <c r="K28" s="425"/>
      <c r="L28" s="445">
        <v>1</v>
      </c>
      <c r="M28" s="446"/>
      <c r="N28" s="446"/>
      <c r="O28" s="446"/>
      <c r="P28" s="488"/>
      <c r="Q28" s="445">
        <v>3200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2046474</v>
      </c>
      <c r="BO28" s="358"/>
      <c r="BP28" s="358"/>
      <c r="BQ28" s="358"/>
      <c r="BR28" s="358"/>
      <c r="BS28" s="358"/>
      <c r="BT28" s="358"/>
      <c r="BU28" s="359"/>
      <c r="BV28" s="357">
        <v>2071735</v>
      </c>
      <c r="BW28" s="358"/>
      <c r="BX28" s="358"/>
      <c r="BY28" s="358"/>
      <c r="BZ28" s="358"/>
      <c r="CA28" s="358"/>
      <c r="CB28" s="358"/>
      <c r="CC28" s="359"/>
      <c r="CD28" s="188"/>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75"/>
      <c r="B29" s="565"/>
      <c r="C29" s="541"/>
      <c r="D29" s="542"/>
      <c r="E29" s="444" t="s">
        <v>176</v>
      </c>
      <c r="F29" s="424"/>
      <c r="G29" s="424"/>
      <c r="H29" s="424"/>
      <c r="I29" s="424"/>
      <c r="J29" s="424"/>
      <c r="K29" s="425"/>
      <c r="L29" s="445">
        <v>19</v>
      </c>
      <c r="M29" s="446"/>
      <c r="N29" s="446"/>
      <c r="O29" s="446"/>
      <c r="P29" s="488"/>
      <c r="Q29" s="445">
        <v>3000</v>
      </c>
      <c r="R29" s="446"/>
      <c r="S29" s="446"/>
      <c r="T29" s="446"/>
      <c r="U29" s="446"/>
      <c r="V29" s="488"/>
      <c r="W29" s="543"/>
      <c r="X29" s="544"/>
      <c r="Y29" s="545"/>
      <c r="Z29" s="444" t="s">
        <v>177</v>
      </c>
      <c r="AA29" s="424"/>
      <c r="AB29" s="424"/>
      <c r="AC29" s="424"/>
      <c r="AD29" s="424"/>
      <c r="AE29" s="424"/>
      <c r="AF29" s="424"/>
      <c r="AG29" s="425"/>
      <c r="AH29" s="445">
        <v>357</v>
      </c>
      <c r="AI29" s="446"/>
      <c r="AJ29" s="446"/>
      <c r="AK29" s="446"/>
      <c r="AL29" s="488"/>
      <c r="AM29" s="445">
        <v>1096890</v>
      </c>
      <c r="AN29" s="446"/>
      <c r="AO29" s="446"/>
      <c r="AP29" s="446"/>
      <c r="AQ29" s="446"/>
      <c r="AR29" s="488"/>
      <c r="AS29" s="445">
        <v>3073</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331042</v>
      </c>
      <c r="BO29" s="395"/>
      <c r="BP29" s="395"/>
      <c r="BQ29" s="395"/>
      <c r="BR29" s="395"/>
      <c r="BS29" s="395"/>
      <c r="BT29" s="395"/>
      <c r="BU29" s="396"/>
      <c r="BV29" s="394">
        <v>286003</v>
      </c>
      <c r="BW29" s="395"/>
      <c r="BX29" s="395"/>
      <c r="BY29" s="395"/>
      <c r="BZ29" s="395"/>
      <c r="CA29" s="395"/>
      <c r="CB29" s="395"/>
      <c r="CC29" s="396"/>
      <c r="CD29" s="190"/>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75"/>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102.1</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1486061</v>
      </c>
      <c r="BO30" s="514"/>
      <c r="BP30" s="514"/>
      <c r="BQ30" s="514"/>
      <c r="BR30" s="514"/>
      <c r="BS30" s="514"/>
      <c r="BT30" s="514"/>
      <c r="BU30" s="515"/>
      <c r="BV30" s="513">
        <v>1543117</v>
      </c>
      <c r="BW30" s="514"/>
      <c r="BX30" s="514"/>
      <c r="BY30" s="514"/>
      <c r="BZ30" s="514"/>
      <c r="CA30" s="514"/>
      <c r="CB30" s="514"/>
      <c r="CC30" s="515"/>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2">
      <c r="A31" s="175"/>
      <c r="B31" s="197"/>
      <c r="DI31" s="198"/>
    </row>
    <row r="32" spans="1:113" ht="13.5" customHeight="1" x14ac:dyDescent="0.2">
      <c r="A32" s="175"/>
      <c r="B32" s="199"/>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98"/>
    </row>
    <row r="33" spans="1:113" ht="13.5" customHeight="1" x14ac:dyDescent="0.2">
      <c r="A33" s="175"/>
      <c r="B33" s="199"/>
      <c r="C33" s="418" t="s">
        <v>186</v>
      </c>
      <c r="D33" s="418"/>
      <c r="E33" s="383" t="s">
        <v>187</v>
      </c>
      <c r="F33" s="383"/>
      <c r="G33" s="383"/>
      <c r="H33" s="383"/>
      <c r="I33" s="383"/>
      <c r="J33" s="383"/>
      <c r="K33" s="383"/>
      <c r="L33" s="383"/>
      <c r="M33" s="383"/>
      <c r="N33" s="383"/>
      <c r="O33" s="383"/>
      <c r="P33" s="383"/>
      <c r="Q33" s="383"/>
      <c r="R33" s="383"/>
      <c r="S33" s="383"/>
      <c r="T33" s="200"/>
      <c r="U33" s="418" t="s">
        <v>186</v>
      </c>
      <c r="V33" s="418"/>
      <c r="W33" s="383" t="s">
        <v>187</v>
      </c>
      <c r="X33" s="383"/>
      <c r="Y33" s="383"/>
      <c r="Z33" s="383"/>
      <c r="AA33" s="383"/>
      <c r="AB33" s="383"/>
      <c r="AC33" s="383"/>
      <c r="AD33" s="383"/>
      <c r="AE33" s="383"/>
      <c r="AF33" s="383"/>
      <c r="AG33" s="383"/>
      <c r="AH33" s="383"/>
      <c r="AI33" s="383"/>
      <c r="AJ33" s="383"/>
      <c r="AK33" s="383"/>
      <c r="AL33" s="200"/>
      <c r="AM33" s="418" t="s">
        <v>186</v>
      </c>
      <c r="AN33" s="418"/>
      <c r="AO33" s="383" t="s">
        <v>187</v>
      </c>
      <c r="AP33" s="383"/>
      <c r="AQ33" s="383"/>
      <c r="AR33" s="383"/>
      <c r="AS33" s="383"/>
      <c r="AT33" s="383"/>
      <c r="AU33" s="383"/>
      <c r="AV33" s="383"/>
      <c r="AW33" s="383"/>
      <c r="AX33" s="383"/>
      <c r="AY33" s="383"/>
      <c r="AZ33" s="383"/>
      <c r="BA33" s="383"/>
      <c r="BB33" s="383"/>
      <c r="BC33" s="383"/>
      <c r="BD33" s="201"/>
      <c r="BE33" s="383" t="s">
        <v>188</v>
      </c>
      <c r="BF33" s="383"/>
      <c r="BG33" s="383" t="s">
        <v>189</v>
      </c>
      <c r="BH33" s="383"/>
      <c r="BI33" s="383"/>
      <c r="BJ33" s="383"/>
      <c r="BK33" s="383"/>
      <c r="BL33" s="383"/>
      <c r="BM33" s="383"/>
      <c r="BN33" s="383"/>
      <c r="BO33" s="383"/>
      <c r="BP33" s="383"/>
      <c r="BQ33" s="383"/>
      <c r="BR33" s="383"/>
      <c r="BS33" s="383"/>
      <c r="BT33" s="383"/>
      <c r="BU33" s="383"/>
      <c r="BV33" s="201"/>
      <c r="BW33" s="418" t="s">
        <v>188</v>
      </c>
      <c r="BX33" s="418"/>
      <c r="BY33" s="383" t="s">
        <v>190</v>
      </c>
      <c r="BZ33" s="383"/>
      <c r="CA33" s="383"/>
      <c r="CB33" s="383"/>
      <c r="CC33" s="383"/>
      <c r="CD33" s="383"/>
      <c r="CE33" s="383"/>
      <c r="CF33" s="383"/>
      <c r="CG33" s="383"/>
      <c r="CH33" s="383"/>
      <c r="CI33" s="383"/>
      <c r="CJ33" s="383"/>
      <c r="CK33" s="383"/>
      <c r="CL33" s="383"/>
      <c r="CM33" s="383"/>
      <c r="CN33" s="200"/>
      <c r="CO33" s="418" t="s">
        <v>186</v>
      </c>
      <c r="CP33" s="418"/>
      <c r="CQ33" s="383" t="s">
        <v>191</v>
      </c>
      <c r="CR33" s="383"/>
      <c r="CS33" s="383"/>
      <c r="CT33" s="383"/>
      <c r="CU33" s="383"/>
      <c r="CV33" s="383"/>
      <c r="CW33" s="383"/>
      <c r="CX33" s="383"/>
      <c r="CY33" s="383"/>
      <c r="CZ33" s="383"/>
      <c r="DA33" s="383"/>
      <c r="DB33" s="383"/>
      <c r="DC33" s="383"/>
      <c r="DD33" s="383"/>
      <c r="DE33" s="383"/>
      <c r="DF33" s="200"/>
      <c r="DG33" s="583" t="s">
        <v>192</v>
      </c>
      <c r="DH33" s="583"/>
      <c r="DI33" s="202"/>
    </row>
    <row r="34" spans="1:113" ht="32.25" customHeight="1" x14ac:dyDescent="0.2">
      <c r="A34" s="175"/>
      <c r="B34" s="199"/>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75"/>
      <c r="U34" s="584">
        <f>IF(W34="","",MAX(C34:D43)+1)</f>
        <v>2</v>
      </c>
      <c r="V34" s="584"/>
      <c r="W34" s="585" t="str">
        <f>IF('各会計、関係団体の財政状況及び健全化判断比率'!B28="","",'各会計、関係団体の財政状況及び健全化判断比率'!B28)</f>
        <v>白井市国民健康保険特別会計事業勘定</v>
      </c>
      <c r="X34" s="585"/>
      <c r="Y34" s="585"/>
      <c r="Z34" s="585"/>
      <c r="AA34" s="585"/>
      <c r="AB34" s="585"/>
      <c r="AC34" s="585"/>
      <c r="AD34" s="585"/>
      <c r="AE34" s="585"/>
      <c r="AF34" s="585"/>
      <c r="AG34" s="585"/>
      <c r="AH34" s="585"/>
      <c r="AI34" s="585"/>
      <c r="AJ34" s="585"/>
      <c r="AK34" s="585"/>
      <c r="AL34" s="175"/>
      <c r="AM34" s="584">
        <f>IF(AO34="","",MAX(C34:D43,U34:V43)+1)</f>
        <v>5</v>
      </c>
      <c r="AN34" s="584"/>
      <c r="AO34" s="585" t="str">
        <f>IF('各会計、関係団体の財政状況及び健全化判断比率'!B31="","",'各会計、関係団体の財政状況及び健全化判断比率'!B31)</f>
        <v>白井市水道事業会計</v>
      </c>
      <c r="AP34" s="585"/>
      <c r="AQ34" s="585"/>
      <c r="AR34" s="585"/>
      <c r="AS34" s="585"/>
      <c r="AT34" s="585"/>
      <c r="AU34" s="585"/>
      <c r="AV34" s="585"/>
      <c r="AW34" s="585"/>
      <c r="AX34" s="585"/>
      <c r="AY34" s="585"/>
      <c r="AZ34" s="585"/>
      <c r="BA34" s="585"/>
      <c r="BB34" s="585"/>
      <c r="BC34" s="585"/>
      <c r="BD34" s="175"/>
      <c r="BE34" s="584" t="str">
        <f>IF(BG34="","",MAX(C34:D43,U34:V43,AM34:AN43)+1)</f>
        <v/>
      </c>
      <c r="BF34" s="584"/>
      <c r="BG34" s="585"/>
      <c r="BH34" s="585"/>
      <c r="BI34" s="585"/>
      <c r="BJ34" s="585"/>
      <c r="BK34" s="585"/>
      <c r="BL34" s="585"/>
      <c r="BM34" s="585"/>
      <c r="BN34" s="585"/>
      <c r="BO34" s="585"/>
      <c r="BP34" s="585"/>
      <c r="BQ34" s="585"/>
      <c r="BR34" s="585"/>
      <c r="BS34" s="585"/>
      <c r="BT34" s="585"/>
      <c r="BU34" s="585"/>
      <c r="BV34" s="175"/>
      <c r="BW34" s="584">
        <f>IF(BY34="","",MAX(C34:D43,U34:V43,AM34:AN43,BE34:BF43)+1)</f>
        <v>7</v>
      </c>
      <c r="BX34" s="584"/>
      <c r="BY34" s="585" t="str">
        <f>IF('各会計、関係団体の財政状況及び健全化判断比率'!B68="","",'各会計、関係団体の財政状況及び健全化判断比率'!B68)</f>
        <v>千葉県市町村総合事務組合　一般会計</v>
      </c>
      <c r="BZ34" s="585"/>
      <c r="CA34" s="585"/>
      <c r="CB34" s="585"/>
      <c r="CC34" s="585"/>
      <c r="CD34" s="585"/>
      <c r="CE34" s="585"/>
      <c r="CF34" s="585"/>
      <c r="CG34" s="585"/>
      <c r="CH34" s="585"/>
      <c r="CI34" s="585"/>
      <c r="CJ34" s="585"/>
      <c r="CK34" s="585"/>
      <c r="CL34" s="585"/>
      <c r="CM34" s="585"/>
      <c r="CN34" s="175"/>
      <c r="CO34" s="584" t="str">
        <f>IF(CQ34="","",MAX(C34:D43,U34:V43,AM34:AN43,BE34:BF43,BW34:BX43)+1)</f>
        <v/>
      </c>
      <c r="CP34" s="584"/>
      <c r="CQ34" s="585" t="str">
        <f>IF('各会計、関係団体の財政状況及び健全化判断比率'!BS7="","",'各会計、関係団体の財政状況及び健全化判断比率'!BS7)</f>
        <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202"/>
    </row>
    <row r="35" spans="1:113" ht="32.25" customHeight="1" x14ac:dyDescent="0.2">
      <c r="A35" s="175"/>
      <c r="B35" s="199"/>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75"/>
      <c r="U35" s="584">
        <f>IF(W35="","",U34+1)</f>
        <v>3</v>
      </c>
      <c r="V35" s="584"/>
      <c r="W35" s="585" t="str">
        <f>IF('各会計、関係団体の財政状況及び健全化判断比率'!B29="","",'各会計、関係団体の財政状況及び健全化判断比率'!B29)</f>
        <v>白井市介護保険特別会計保険事業勘定</v>
      </c>
      <c r="X35" s="585"/>
      <c r="Y35" s="585"/>
      <c r="Z35" s="585"/>
      <c r="AA35" s="585"/>
      <c r="AB35" s="585"/>
      <c r="AC35" s="585"/>
      <c r="AD35" s="585"/>
      <c r="AE35" s="585"/>
      <c r="AF35" s="585"/>
      <c r="AG35" s="585"/>
      <c r="AH35" s="585"/>
      <c r="AI35" s="585"/>
      <c r="AJ35" s="585"/>
      <c r="AK35" s="585"/>
      <c r="AL35" s="175"/>
      <c r="AM35" s="584">
        <f t="shared" ref="AM35:AM43" si="0">IF(AO35="","",AM34+1)</f>
        <v>6</v>
      </c>
      <c r="AN35" s="584"/>
      <c r="AO35" s="585" t="str">
        <f>IF('各会計、関係団体の財政状況及び健全化判断比率'!B32="","",'各会計、関係団体の財政状況及び健全化判断比率'!B32)</f>
        <v>白井市下水道事業会計</v>
      </c>
      <c r="AP35" s="585"/>
      <c r="AQ35" s="585"/>
      <c r="AR35" s="585"/>
      <c r="AS35" s="585"/>
      <c r="AT35" s="585"/>
      <c r="AU35" s="585"/>
      <c r="AV35" s="585"/>
      <c r="AW35" s="585"/>
      <c r="AX35" s="585"/>
      <c r="AY35" s="585"/>
      <c r="AZ35" s="585"/>
      <c r="BA35" s="585"/>
      <c r="BB35" s="585"/>
      <c r="BC35" s="585"/>
      <c r="BD35" s="175"/>
      <c r="BE35" s="584" t="str">
        <f t="shared" ref="BE35:BE43" si="1">IF(BG35="","",BE34+1)</f>
        <v/>
      </c>
      <c r="BF35" s="584"/>
      <c r="BG35" s="585"/>
      <c r="BH35" s="585"/>
      <c r="BI35" s="585"/>
      <c r="BJ35" s="585"/>
      <c r="BK35" s="585"/>
      <c r="BL35" s="585"/>
      <c r="BM35" s="585"/>
      <c r="BN35" s="585"/>
      <c r="BO35" s="585"/>
      <c r="BP35" s="585"/>
      <c r="BQ35" s="585"/>
      <c r="BR35" s="585"/>
      <c r="BS35" s="585"/>
      <c r="BT35" s="585"/>
      <c r="BU35" s="585"/>
      <c r="BV35" s="175"/>
      <c r="BW35" s="584">
        <f t="shared" ref="BW35:BW43" si="2">IF(BY35="","",BW34+1)</f>
        <v>8</v>
      </c>
      <c r="BX35" s="584"/>
      <c r="BY35" s="585" t="str">
        <f>IF('各会計、関係団体の財政状況及び健全化判断比率'!B69="","",'各会計、関係団体の財政状況及び健全化判断比率'!B69)</f>
        <v>千葉県市町村総合事務組合　千葉県自治会館管理運営特別会計</v>
      </c>
      <c r="BZ35" s="585"/>
      <c r="CA35" s="585"/>
      <c r="CB35" s="585"/>
      <c r="CC35" s="585"/>
      <c r="CD35" s="585"/>
      <c r="CE35" s="585"/>
      <c r="CF35" s="585"/>
      <c r="CG35" s="585"/>
      <c r="CH35" s="585"/>
      <c r="CI35" s="585"/>
      <c r="CJ35" s="585"/>
      <c r="CK35" s="585"/>
      <c r="CL35" s="585"/>
      <c r="CM35" s="585"/>
      <c r="CN35" s="175"/>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202"/>
    </row>
    <row r="36" spans="1:113" ht="32.25" customHeight="1" x14ac:dyDescent="0.2">
      <c r="A36" s="175"/>
      <c r="B36" s="199"/>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75"/>
      <c r="U36" s="584">
        <f t="shared" ref="U36:U43" si="4">IF(W36="","",U35+1)</f>
        <v>4</v>
      </c>
      <c r="V36" s="584"/>
      <c r="W36" s="585" t="str">
        <f>IF('各会計、関係団体の財政状況及び健全化判断比率'!B30="","",'各会計、関係団体の財政状況及び健全化判断比率'!B30)</f>
        <v>白井市後期高齢者医療特別会計</v>
      </c>
      <c r="X36" s="585"/>
      <c r="Y36" s="585"/>
      <c r="Z36" s="585"/>
      <c r="AA36" s="585"/>
      <c r="AB36" s="585"/>
      <c r="AC36" s="585"/>
      <c r="AD36" s="585"/>
      <c r="AE36" s="585"/>
      <c r="AF36" s="585"/>
      <c r="AG36" s="585"/>
      <c r="AH36" s="585"/>
      <c r="AI36" s="585"/>
      <c r="AJ36" s="585"/>
      <c r="AK36" s="585"/>
      <c r="AL36" s="175"/>
      <c r="AM36" s="584" t="str">
        <f t="shared" si="0"/>
        <v/>
      </c>
      <c r="AN36" s="584"/>
      <c r="AO36" s="585"/>
      <c r="AP36" s="585"/>
      <c r="AQ36" s="585"/>
      <c r="AR36" s="585"/>
      <c r="AS36" s="585"/>
      <c r="AT36" s="585"/>
      <c r="AU36" s="585"/>
      <c r="AV36" s="585"/>
      <c r="AW36" s="585"/>
      <c r="AX36" s="585"/>
      <c r="AY36" s="585"/>
      <c r="AZ36" s="585"/>
      <c r="BA36" s="585"/>
      <c r="BB36" s="585"/>
      <c r="BC36" s="585"/>
      <c r="BD36" s="175"/>
      <c r="BE36" s="584" t="str">
        <f t="shared" si="1"/>
        <v/>
      </c>
      <c r="BF36" s="584"/>
      <c r="BG36" s="585"/>
      <c r="BH36" s="585"/>
      <c r="BI36" s="585"/>
      <c r="BJ36" s="585"/>
      <c r="BK36" s="585"/>
      <c r="BL36" s="585"/>
      <c r="BM36" s="585"/>
      <c r="BN36" s="585"/>
      <c r="BO36" s="585"/>
      <c r="BP36" s="585"/>
      <c r="BQ36" s="585"/>
      <c r="BR36" s="585"/>
      <c r="BS36" s="585"/>
      <c r="BT36" s="585"/>
      <c r="BU36" s="585"/>
      <c r="BV36" s="175"/>
      <c r="BW36" s="584">
        <f t="shared" si="2"/>
        <v>9</v>
      </c>
      <c r="BX36" s="584"/>
      <c r="BY36" s="585" t="str">
        <f>IF('各会計、関係団体の財政状況及び健全化判断比率'!B70="","",'各会計、関係団体の財政状況及び健全化判断比率'!B70)</f>
        <v>千葉県市町村総合事務組合　千葉県自治研修センター特別会計</v>
      </c>
      <c r="BZ36" s="585"/>
      <c r="CA36" s="585"/>
      <c r="CB36" s="585"/>
      <c r="CC36" s="585"/>
      <c r="CD36" s="585"/>
      <c r="CE36" s="585"/>
      <c r="CF36" s="585"/>
      <c r="CG36" s="585"/>
      <c r="CH36" s="585"/>
      <c r="CI36" s="585"/>
      <c r="CJ36" s="585"/>
      <c r="CK36" s="585"/>
      <c r="CL36" s="585"/>
      <c r="CM36" s="585"/>
      <c r="CN36" s="175"/>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202"/>
    </row>
    <row r="37" spans="1:113" ht="32.25" customHeight="1" x14ac:dyDescent="0.2">
      <c r="A37" s="175"/>
      <c r="B37" s="199"/>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75"/>
      <c r="U37" s="584" t="str">
        <f t="shared" si="4"/>
        <v/>
      </c>
      <c r="V37" s="584"/>
      <c r="W37" s="585"/>
      <c r="X37" s="585"/>
      <c r="Y37" s="585"/>
      <c r="Z37" s="585"/>
      <c r="AA37" s="585"/>
      <c r="AB37" s="585"/>
      <c r="AC37" s="585"/>
      <c r="AD37" s="585"/>
      <c r="AE37" s="585"/>
      <c r="AF37" s="585"/>
      <c r="AG37" s="585"/>
      <c r="AH37" s="585"/>
      <c r="AI37" s="585"/>
      <c r="AJ37" s="585"/>
      <c r="AK37" s="585"/>
      <c r="AL37" s="175"/>
      <c r="AM37" s="584" t="str">
        <f t="shared" si="0"/>
        <v/>
      </c>
      <c r="AN37" s="584"/>
      <c r="AO37" s="585"/>
      <c r="AP37" s="585"/>
      <c r="AQ37" s="585"/>
      <c r="AR37" s="585"/>
      <c r="AS37" s="585"/>
      <c r="AT37" s="585"/>
      <c r="AU37" s="585"/>
      <c r="AV37" s="585"/>
      <c r="AW37" s="585"/>
      <c r="AX37" s="585"/>
      <c r="AY37" s="585"/>
      <c r="AZ37" s="585"/>
      <c r="BA37" s="585"/>
      <c r="BB37" s="585"/>
      <c r="BC37" s="585"/>
      <c r="BD37" s="175"/>
      <c r="BE37" s="584" t="str">
        <f t="shared" si="1"/>
        <v/>
      </c>
      <c r="BF37" s="584"/>
      <c r="BG37" s="585"/>
      <c r="BH37" s="585"/>
      <c r="BI37" s="585"/>
      <c r="BJ37" s="585"/>
      <c r="BK37" s="585"/>
      <c r="BL37" s="585"/>
      <c r="BM37" s="585"/>
      <c r="BN37" s="585"/>
      <c r="BO37" s="585"/>
      <c r="BP37" s="585"/>
      <c r="BQ37" s="585"/>
      <c r="BR37" s="585"/>
      <c r="BS37" s="585"/>
      <c r="BT37" s="585"/>
      <c r="BU37" s="585"/>
      <c r="BV37" s="175"/>
      <c r="BW37" s="584">
        <f t="shared" si="2"/>
        <v>10</v>
      </c>
      <c r="BX37" s="584"/>
      <c r="BY37" s="585" t="str">
        <f>IF('各会計、関係団体の財政状況及び健全化判断比率'!B71="","",'各会計、関係団体の財政状況及び健全化判断比率'!B71)</f>
        <v>千葉県市町村総合事務組合　千葉県市町村交通災害共済特別会計</v>
      </c>
      <c r="BZ37" s="585"/>
      <c r="CA37" s="585"/>
      <c r="CB37" s="585"/>
      <c r="CC37" s="585"/>
      <c r="CD37" s="585"/>
      <c r="CE37" s="585"/>
      <c r="CF37" s="585"/>
      <c r="CG37" s="585"/>
      <c r="CH37" s="585"/>
      <c r="CI37" s="585"/>
      <c r="CJ37" s="585"/>
      <c r="CK37" s="585"/>
      <c r="CL37" s="585"/>
      <c r="CM37" s="585"/>
      <c r="CN37" s="175"/>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202"/>
    </row>
    <row r="38" spans="1:113" ht="32.25" customHeight="1" x14ac:dyDescent="0.2">
      <c r="A38" s="175"/>
      <c r="B38" s="199"/>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75"/>
      <c r="U38" s="584" t="str">
        <f t="shared" si="4"/>
        <v/>
      </c>
      <c r="V38" s="584"/>
      <c r="W38" s="585"/>
      <c r="X38" s="585"/>
      <c r="Y38" s="585"/>
      <c r="Z38" s="585"/>
      <c r="AA38" s="585"/>
      <c r="AB38" s="585"/>
      <c r="AC38" s="585"/>
      <c r="AD38" s="585"/>
      <c r="AE38" s="585"/>
      <c r="AF38" s="585"/>
      <c r="AG38" s="585"/>
      <c r="AH38" s="585"/>
      <c r="AI38" s="585"/>
      <c r="AJ38" s="585"/>
      <c r="AK38" s="585"/>
      <c r="AL38" s="175"/>
      <c r="AM38" s="584" t="str">
        <f t="shared" si="0"/>
        <v/>
      </c>
      <c r="AN38" s="584"/>
      <c r="AO38" s="585"/>
      <c r="AP38" s="585"/>
      <c r="AQ38" s="585"/>
      <c r="AR38" s="585"/>
      <c r="AS38" s="585"/>
      <c r="AT38" s="585"/>
      <c r="AU38" s="585"/>
      <c r="AV38" s="585"/>
      <c r="AW38" s="585"/>
      <c r="AX38" s="585"/>
      <c r="AY38" s="585"/>
      <c r="AZ38" s="585"/>
      <c r="BA38" s="585"/>
      <c r="BB38" s="585"/>
      <c r="BC38" s="585"/>
      <c r="BD38" s="175"/>
      <c r="BE38" s="584" t="str">
        <f t="shared" si="1"/>
        <v/>
      </c>
      <c r="BF38" s="584"/>
      <c r="BG38" s="585"/>
      <c r="BH38" s="585"/>
      <c r="BI38" s="585"/>
      <c r="BJ38" s="585"/>
      <c r="BK38" s="585"/>
      <c r="BL38" s="585"/>
      <c r="BM38" s="585"/>
      <c r="BN38" s="585"/>
      <c r="BO38" s="585"/>
      <c r="BP38" s="585"/>
      <c r="BQ38" s="585"/>
      <c r="BR38" s="585"/>
      <c r="BS38" s="585"/>
      <c r="BT38" s="585"/>
      <c r="BU38" s="585"/>
      <c r="BV38" s="175"/>
      <c r="BW38" s="584">
        <f t="shared" si="2"/>
        <v>11</v>
      </c>
      <c r="BX38" s="584"/>
      <c r="BY38" s="585" t="str">
        <f>IF('各会計、関係団体の財政状況及び健全化判断比率'!B72="","",'各会計、関係団体の財政状況及び健全化判断比率'!B72)</f>
        <v>印旛郡市広域市町村圏事務組合　一般会計</v>
      </c>
      <c r="BZ38" s="585"/>
      <c r="CA38" s="585"/>
      <c r="CB38" s="585"/>
      <c r="CC38" s="585"/>
      <c r="CD38" s="585"/>
      <c r="CE38" s="585"/>
      <c r="CF38" s="585"/>
      <c r="CG38" s="585"/>
      <c r="CH38" s="585"/>
      <c r="CI38" s="585"/>
      <c r="CJ38" s="585"/>
      <c r="CK38" s="585"/>
      <c r="CL38" s="585"/>
      <c r="CM38" s="585"/>
      <c r="CN38" s="175"/>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202"/>
    </row>
    <row r="39" spans="1:113" ht="32.25" customHeight="1" x14ac:dyDescent="0.2">
      <c r="A39" s="175"/>
      <c r="B39" s="199"/>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75"/>
      <c r="U39" s="584" t="str">
        <f t="shared" si="4"/>
        <v/>
      </c>
      <c r="V39" s="584"/>
      <c r="W39" s="585"/>
      <c r="X39" s="585"/>
      <c r="Y39" s="585"/>
      <c r="Z39" s="585"/>
      <c r="AA39" s="585"/>
      <c r="AB39" s="585"/>
      <c r="AC39" s="585"/>
      <c r="AD39" s="585"/>
      <c r="AE39" s="585"/>
      <c r="AF39" s="585"/>
      <c r="AG39" s="585"/>
      <c r="AH39" s="585"/>
      <c r="AI39" s="585"/>
      <c r="AJ39" s="585"/>
      <c r="AK39" s="585"/>
      <c r="AL39" s="175"/>
      <c r="AM39" s="584" t="str">
        <f t="shared" si="0"/>
        <v/>
      </c>
      <c r="AN39" s="584"/>
      <c r="AO39" s="585"/>
      <c r="AP39" s="585"/>
      <c r="AQ39" s="585"/>
      <c r="AR39" s="585"/>
      <c r="AS39" s="585"/>
      <c r="AT39" s="585"/>
      <c r="AU39" s="585"/>
      <c r="AV39" s="585"/>
      <c r="AW39" s="585"/>
      <c r="AX39" s="585"/>
      <c r="AY39" s="585"/>
      <c r="AZ39" s="585"/>
      <c r="BA39" s="585"/>
      <c r="BB39" s="585"/>
      <c r="BC39" s="585"/>
      <c r="BD39" s="175"/>
      <c r="BE39" s="584" t="str">
        <f t="shared" si="1"/>
        <v/>
      </c>
      <c r="BF39" s="584"/>
      <c r="BG39" s="585"/>
      <c r="BH39" s="585"/>
      <c r="BI39" s="585"/>
      <c r="BJ39" s="585"/>
      <c r="BK39" s="585"/>
      <c r="BL39" s="585"/>
      <c r="BM39" s="585"/>
      <c r="BN39" s="585"/>
      <c r="BO39" s="585"/>
      <c r="BP39" s="585"/>
      <c r="BQ39" s="585"/>
      <c r="BR39" s="585"/>
      <c r="BS39" s="585"/>
      <c r="BT39" s="585"/>
      <c r="BU39" s="585"/>
      <c r="BV39" s="175"/>
      <c r="BW39" s="584">
        <f t="shared" si="2"/>
        <v>12</v>
      </c>
      <c r="BX39" s="584"/>
      <c r="BY39" s="585" t="str">
        <f>IF('各会計、関係団体の財政状況及び健全化判断比率'!B73="","",'各会計、関係団体の財政状況及び健全化判断比率'!B73)</f>
        <v>印旛郡市広域市町村圏事務組合　水道用水供給事業</v>
      </c>
      <c r="BZ39" s="585"/>
      <c r="CA39" s="585"/>
      <c r="CB39" s="585"/>
      <c r="CC39" s="585"/>
      <c r="CD39" s="585"/>
      <c r="CE39" s="585"/>
      <c r="CF39" s="585"/>
      <c r="CG39" s="585"/>
      <c r="CH39" s="585"/>
      <c r="CI39" s="585"/>
      <c r="CJ39" s="585"/>
      <c r="CK39" s="585"/>
      <c r="CL39" s="585"/>
      <c r="CM39" s="585"/>
      <c r="CN39" s="175"/>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202"/>
    </row>
    <row r="40" spans="1:113" ht="32.25" customHeight="1" x14ac:dyDescent="0.2">
      <c r="A40" s="175"/>
      <c r="B40" s="199"/>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75"/>
      <c r="U40" s="584" t="str">
        <f t="shared" si="4"/>
        <v/>
      </c>
      <c r="V40" s="584"/>
      <c r="W40" s="585"/>
      <c r="X40" s="585"/>
      <c r="Y40" s="585"/>
      <c r="Z40" s="585"/>
      <c r="AA40" s="585"/>
      <c r="AB40" s="585"/>
      <c r="AC40" s="585"/>
      <c r="AD40" s="585"/>
      <c r="AE40" s="585"/>
      <c r="AF40" s="585"/>
      <c r="AG40" s="585"/>
      <c r="AH40" s="585"/>
      <c r="AI40" s="585"/>
      <c r="AJ40" s="585"/>
      <c r="AK40" s="585"/>
      <c r="AL40" s="175"/>
      <c r="AM40" s="584" t="str">
        <f t="shared" si="0"/>
        <v/>
      </c>
      <c r="AN40" s="584"/>
      <c r="AO40" s="585"/>
      <c r="AP40" s="585"/>
      <c r="AQ40" s="585"/>
      <c r="AR40" s="585"/>
      <c r="AS40" s="585"/>
      <c r="AT40" s="585"/>
      <c r="AU40" s="585"/>
      <c r="AV40" s="585"/>
      <c r="AW40" s="585"/>
      <c r="AX40" s="585"/>
      <c r="AY40" s="585"/>
      <c r="AZ40" s="585"/>
      <c r="BA40" s="585"/>
      <c r="BB40" s="585"/>
      <c r="BC40" s="585"/>
      <c r="BD40" s="175"/>
      <c r="BE40" s="584" t="str">
        <f t="shared" si="1"/>
        <v/>
      </c>
      <c r="BF40" s="584"/>
      <c r="BG40" s="585"/>
      <c r="BH40" s="585"/>
      <c r="BI40" s="585"/>
      <c r="BJ40" s="585"/>
      <c r="BK40" s="585"/>
      <c r="BL40" s="585"/>
      <c r="BM40" s="585"/>
      <c r="BN40" s="585"/>
      <c r="BO40" s="585"/>
      <c r="BP40" s="585"/>
      <c r="BQ40" s="585"/>
      <c r="BR40" s="585"/>
      <c r="BS40" s="585"/>
      <c r="BT40" s="585"/>
      <c r="BU40" s="585"/>
      <c r="BV40" s="175"/>
      <c r="BW40" s="584">
        <f t="shared" si="2"/>
        <v>13</v>
      </c>
      <c r="BX40" s="584"/>
      <c r="BY40" s="585" t="str">
        <f>IF('各会計、関係団体の財政状況及び健全化判断比率'!B74="","",'各会計、関係団体の財政状況及び健全化判断比率'!B74)</f>
        <v>印西地区消防組合　一般会計</v>
      </c>
      <c r="BZ40" s="585"/>
      <c r="CA40" s="585"/>
      <c r="CB40" s="585"/>
      <c r="CC40" s="585"/>
      <c r="CD40" s="585"/>
      <c r="CE40" s="585"/>
      <c r="CF40" s="585"/>
      <c r="CG40" s="585"/>
      <c r="CH40" s="585"/>
      <c r="CI40" s="585"/>
      <c r="CJ40" s="585"/>
      <c r="CK40" s="585"/>
      <c r="CL40" s="585"/>
      <c r="CM40" s="585"/>
      <c r="CN40" s="175"/>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202"/>
    </row>
    <row r="41" spans="1:113" ht="32.25" customHeight="1" x14ac:dyDescent="0.2">
      <c r="A41" s="175"/>
      <c r="B41" s="199"/>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75"/>
      <c r="U41" s="584" t="str">
        <f t="shared" si="4"/>
        <v/>
      </c>
      <c r="V41" s="584"/>
      <c r="W41" s="585"/>
      <c r="X41" s="585"/>
      <c r="Y41" s="585"/>
      <c r="Z41" s="585"/>
      <c r="AA41" s="585"/>
      <c r="AB41" s="585"/>
      <c r="AC41" s="585"/>
      <c r="AD41" s="585"/>
      <c r="AE41" s="585"/>
      <c r="AF41" s="585"/>
      <c r="AG41" s="585"/>
      <c r="AH41" s="585"/>
      <c r="AI41" s="585"/>
      <c r="AJ41" s="585"/>
      <c r="AK41" s="585"/>
      <c r="AL41" s="175"/>
      <c r="AM41" s="584" t="str">
        <f t="shared" si="0"/>
        <v/>
      </c>
      <c r="AN41" s="584"/>
      <c r="AO41" s="585"/>
      <c r="AP41" s="585"/>
      <c r="AQ41" s="585"/>
      <c r="AR41" s="585"/>
      <c r="AS41" s="585"/>
      <c r="AT41" s="585"/>
      <c r="AU41" s="585"/>
      <c r="AV41" s="585"/>
      <c r="AW41" s="585"/>
      <c r="AX41" s="585"/>
      <c r="AY41" s="585"/>
      <c r="AZ41" s="585"/>
      <c r="BA41" s="585"/>
      <c r="BB41" s="585"/>
      <c r="BC41" s="585"/>
      <c r="BD41" s="175"/>
      <c r="BE41" s="584" t="str">
        <f t="shared" si="1"/>
        <v/>
      </c>
      <c r="BF41" s="584"/>
      <c r="BG41" s="585"/>
      <c r="BH41" s="585"/>
      <c r="BI41" s="585"/>
      <c r="BJ41" s="585"/>
      <c r="BK41" s="585"/>
      <c r="BL41" s="585"/>
      <c r="BM41" s="585"/>
      <c r="BN41" s="585"/>
      <c r="BO41" s="585"/>
      <c r="BP41" s="585"/>
      <c r="BQ41" s="585"/>
      <c r="BR41" s="585"/>
      <c r="BS41" s="585"/>
      <c r="BT41" s="585"/>
      <c r="BU41" s="585"/>
      <c r="BV41" s="175"/>
      <c r="BW41" s="584">
        <f t="shared" si="2"/>
        <v>14</v>
      </c>
      <c r="BX41" s="584"/>
      <c r="BY41" s="585" t="str">
        <f>IF('各会計、関係団体の財政状況及び健全化判断比率'!B75="","",'各会計、関係団体の財政状況及び健全化判断比率'!B75)</f>
        <v>印西地区環境整備事業組合　一般会計</v>
      </c>
      <c r="BZ41" s="585"/>
      <c r="CA41" s="585"/>
      <c r="CB41" s="585"/>
      <c r="CC41" s="585"/>
      <c r="CD41" s="585"/>
      <c r="CE41" s="585"/>
      <c r="CF41" s="585"/>
      <c r="CG41" s="585"/>
      <c r="CH41" s="585"/>
      <c r="CI41" s="585"/>
      <c r="CJ41" s="585"/>
      <c r="CK41" s="585"/>
      <c r="CL41" s="585"/>
      <c r="CM41" s="585"/>
      <c r="CN41" s="175"/>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202"/>
    </row>
    <row r="42" spans="1:113" ht="32.25" customHeight="1" x14ac:dyDescent="0.2">
      <c r="B42" s="199"/>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75"/>
      <c r="U42" s="584" t="str">
        <f t="shared" si="4"/>
        <v/>
      </c>
      <c r="V42" s="584"/>
      <c r="W42" s="585"/>
      <c r="X42" s="585"/>
      <c r="Y42" s="585"/>
      <c r="Z42" s="585"/>
      <c r="AA42" s="585"/>
      <c r="AB42" s="585"/>
      <c r="AC42" s="585"/>
      <c r="AD42" s="585"/>
      <c r="AE42" s="585"/>
      <c r="AF42" s="585"/>
      <c r="AG42" s="585"/>
      <c r="AH42" s="585"/>
      <c r="AI42" s="585"/>
      <c r="AJ42" s="585"/>
      <c r="AK42" s="585"/>
      <c r="AL42" s="175"/>
      <c r="AM42" s="584" t="str">
        <f t="shared" si="0"/>
        <v/>
      </c>
      <c r="AN42" s="584"/>
      <c r="AO42" s="585"/>
      <c r="AP42" s="585"/>
      <c r="AQ42" s="585"/>
      <c r="AR42" s="585"/>
      <c r="AS42" s="585"/>
      <c r="AT42" s="585"/>
      <c r="AU42" s="585"/>
      <c r="AV42" s="585"/>
      <c r="AW42" s="585"/>
      <c r="AX42" s="585"/>
      <c r="AY42" s="585"/>
      <c r="AZ42" s="585"/>
      <c r="BA42" s="585"/>
      <c r="BB42" s="585"/>
      <c r="BC42" s="585"/>
      <c r="BD42" s="175"/>
      <c r="BE42" s="584" t="str">
        <f t="shared" si="1"/>
        <v/>
      </c>
      <c r="BF42" s="584"/>
      <c r="BG42" s="585"/>
      <c r="BH42" s="585"/>
      <c r="BI42" s="585"/>
      <c r="BJ42" s="585"/>
      <c r="BK42" s="585"/>
      <c r="BL42" s="585"/>
      <c r="BM42" s="585"/>
      <c r="BN42" s="585"/>
      <c r="BO42" s="585"/>
      <c r="BP42" s="585"/>
      <c r="BQ42" s="585"/>
      <c r="BR42" s="585"/>
      <c r="BS42" s="585"/>
      <c r="BT42" s="585"/>
      <c r="BU42" s="585"/>
      <c r="BV42" s="175"/>
      <c r="BW42" s="584">
        <f t="shared" si="2"/>
        <v>15</v>
      </c>
      <c r="BX42" s="584"/>
      <c r="BY42" s="585" t="str">
        <f>IF('各会計、関係団体の財政状況及び健全化判断比率'!B76="","",'各会計、関係団体の財政状況及び健全化判断比率'!B76)</f>
        <v>印西地区環境整備事業組合　墓地事業特別会計</v>
      </c>
      <c r="BZ42" s="585"/>
      <c r="CA42" s="585"/>
      <c r="CB42" s="585"/>
      <c r="CC42" s="585"/>
      <c r="CD42" s="585"/>
      <c r="CE42" s="585"/>
      <c r="CF42" s="585"/>
      <c r="CG42" s="585"/>
      <c r="CH42" s="585"/>
      <c r="CI42" s="585"/>
      <c r="CJ42" s="585"/>
      <c r="CK42" s="585"/>
      <c r="CL42" s="585"/>
      <c r="CM42" s="585"/>
      <c r="CN42" s="175"/>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202"/>
    </row>
    <row r="43" spans="1:113" ht="32.25" customHeight="1" x14ac:dyDescent="0.2">
      <c r="B43" s="199"/>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75"/>
      <c r="U43" s="584" t="str">
        <f t="shared" si="4"/>
        <v/>
      </c>
      <c r="V43" s="584"/>
      <c r="W43" s="585"/>
      <c r="X43" s="585"/>
      <c r="Y43" s="585"/>
      <c r="Z43" s="585"/>
      <c r="AA43" s="585"/>
      <c r="AB43" s="585"/>
      <c r="AC43" s="585"/>
      <c r="AD43" s="585"/>
      <c r="AE43" s="585"/>
      <c r="AF43" s="585"/>
      <c r="AG43" s="585"/>
      <c r="AH43" s="585"/>
      <c r="AI43" s="585"/>
      <c r="AJ43" s="585"/>
      <c r="AK43" s="585"/>
      <c r="AL43" s="175"/>
      <c r="AM43" s="584" t="str">
        <f t="shared" si="0"/>
        <v/>
      </c>
      <c r="AN43" s="584"/>
      <c r="AO43" s="585"/>
      <c r="AP43" s="585"/>
      <c r="AQ43" s="585"/>
      <c r="AR43" s="585"/>
      <c r="AS43" s="585"/>
      <c r="AT43" s="585"/>
      <c r="AU43" s="585"/>
      <c r="AV43" s="585"/>
      <c r="AW43" s="585"/>
      <c r="AX43" s="585"/>
      <c r="AY43" s="585"/>
      <c r="AZ43" s="585"/>
      <c r="BA43" s="585"/>
      <c r="BB43" s="585"/>
      <c r="BC43" s="585"/>
      <c r="BD43" s="175"/>
      <c r="BE43" s="584" t="str">
        <f t="shared" si="1"/>
        <v/>
      </c>
      <c r="BF43" s="584"/>
      <c r="BG43" s="585"/>
      <c r="BH43" s="585"/>
      <c r="BI43" s="585"/>
      <c r="BJ43" s="585"/>
      <c r="BK43" s="585"/>
      <c r="BL43" s="585"/>
      <c r="BM43" s="585"/>
      <c r="BN43" s="585"/>
      <c r="BO43" s="585"/>
      <c r="BP43" s="585"/>
      <c r="BQ43" s="585"/>
      <c r="BR43" s="585"/>
      <c r="BS43" s="585"/>
      <c r="BT43" s="585"/>
      <c r="BU43" s="585"/>
      <c r="BV43" s="175"/>
      <c r="BW43" s="584">
        <f t="shared" si="2"/>
        <v>16</v>
      </c>
      <c r="BX43" s="584"/>
      <c r="BY43" s="585" t="str">
        <f>IF('各会計、関係団体の財政状況及び健全化判断比率'!B77="","",'各会計、関係団体の財政状況及び健全化判断比率'!B77)</f>
        <v>印西地区環境整備事業組合(平岡自然公園分)</v>
      </c>
      <c r="BZ43" s="585"/>
      <c r="CA43" s="585"/>
      <c r="CB43" s="585"/>
      <c r="CC43" s="585"/>
      <c r="CD43" s="585"/>
      <c r="CE43" s="585"/>
      <c r="CF43" s="585"/>
      <c r="CG43" s="585"/>
      <c r="CH43" s="585"/>
      <c r="CI43" s="585"/>
      <c r="CJ43" s="585"/>
      <c r="CK43" s="585"/>
      <c r="CL43" s="585"/>
      <c r="CM43" s="585"/>
      <c r="CN43" s="175"/>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202"/>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nWCnzcB2pRDmTyvHdglFmHHWCxidDCilooYtdrgouomk+6d9Dm9RwV4zd8q5UgpeWKmWE7b5BwTNJukQD148jg==" saltValue="H9d4p8+YISzI203R/mQMS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589" t="s">
        <v>202</v>
      </c>
      <c r="DI1" s="590"/>
      <c r="DJ1" s="590"/>
      <c r="DK1" s="590"/>
      <c r="DL1" s="590"/>
      <c r="DM1" s="590"/>
      <c r="DN1" s="591"/>
      <c r="DO1" s="208"/>
      <c r="DP1" s="589" t="s">
        <v>203</v>
      </c>
      <c r="DQ1" s="590"/>
      <c r="DR1" s="590"/>
      <c r="DS1" s="590"/>
      <c r="DT1" s="590"/>
      <c r="DU1" s="590"/>
      <c r="DV1" s="590"/>
      <c r="DW1" s="590"/>
      <c r="DX1" s="590"/>
      <c r="DY1" s="590"/>
      <c r="DZ1" s="590"/>
      <c r="EA1" s="590"/>
      <c r="EB1" s="590"/>
      <c r="EC1" s="591"/>
      <c r="ED1" s="207"/>
      <c r="EE1" s="207"/>
      <c r="EF1" s="207"/>
      <c r="EG1" s="207"/>
      <c r="EH1" s="207"/>
      <c r="EI1" s="207"/>
      <c r="EJ1" s="207"/>
      <c r="EK1" s="207"/>
      <c r="EL1" s="207"/>
      <c r="EM1" s="207"/>
    </row>
    <row r="2" spans="2:143" ht="22.5" customHeight="1" x14ac:dyDescent="0.2">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9934840</v>
      </c>
      <c r="S5" s="600"/>
      <c r="T5" s="600"/>
      <c r="U5" s="600"/>
      <c r="V5" s="600"/>
      <c r="W5" s="600"/>
      <c r="X5" s="600"/>
      <c r="Y5" s="601"/>
      <c r="Z5" s="602">
        <v>40.9</v>
      </c>
      <c r="AA5" s="602"/>
      <c r="AB5" s="602"/>
      <c r="AC5" s="602"/>
      <c r="AD5" s="603">
        <v>9314292</v>
      </c>
      <c r="AE5" s="603"/>
      <c r="AF5" s="603"/>
      <c r="AG5" s="603"/>
      <c r="AH5" s="603"/>
      <c r="AI5" s="603"/>
      <c r="AJ5" s="603"/>
      <c r="AK5" s="603"/>
      <c r="AL5" s="604">
        <v>71.2</v>
      </c>
      <c r="AM5" s="605"/>
      <c r="AN5" s="605"/>
      <c r="AO5" s="606"/>
      <c r="AP5" s="596" t="s">
        <v>216</v>
      </c>
      <c r="AQ5" s="597"/>
      <c r="AR5" s="597"/>
      <c r="AS5" s="597"/>
      <c r="AT5" s="597"/>
      <c r="AU5" s="597"/>
      <c r="AV5" s="597"/>
      <c r="AW5" s="597"/>
      <c r="AX5" s="597"/>
      <c r="AY5" s="597"/>
      <c r="AZ5" s="597"/>
      <c r="BA5" s="597"/>
      <c r="BB5" s="597"/>
      <c r="BC5" s="597"/>
      <c r="BD5" s="597"/>
      <c r="BE5" s="597"/>
      <c r="BF5" s="598"/>
      <c r="BG5" s="610">
        <v>9314293</v>
      </c>
      <c r="BH5" s="611"/>
      <c r="BI5" s="611"/>
      <c r="BJ5" s="611"/>
      <c r="BK5" s="611"/>
      <c r="BL5" s="611"/>
      <c r="BM5" s="611"/>
      <c r="BN5" s="612"/>
      <c r="BO5" s="613">
        <v>93.8</v>
      </c>
      <c r="BP5" s="613"/>
      <c r="BQ5" s="613"/>
      <c r="BR5" s="613"/>
      <c r="BS5" s="614" t="s">
        <v>122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170046</v>
      </c>
      <c r="S6" s="611"/>
      <c r="T6" s="611"/>
      <c r="U6" s="611"/>
      <c r="V6" s="611"/>
      <c r="W6" s="611"/>
      <c r="X6" s="611"/>
      <c r="Y6" s="612"/>
      <c r="Z6" s="613">
        <v>0.7</v>
      </c>
      <c r="AA6" s="613"/>
      <c r="AB6" s="613"/>
      <c r="AC6" s="613"/>
      <c r="AD6" s="614">
        <v>170046</v>
      </c>
      <c r="AE6" s="614"/>
      <c r="AF6" s="614"/>
      <c r="AG6" s="614"/>
      <c r="AH6" s="614"/>
      <c r="AI6" s="614"/>
      <c r="AJ6" s="614"/>
      <c r="AK6" s="614"/>
      <c r="AL6" s="615">
        <v>1.3</v>
      </c>
      <c r="AM6" s="616"/>
      <c r="AN6" s="616"/>
      <c r="AO6" s="617"/>
      <c r="AP6" s="607" t="s">
        <v>221</v>
      </c>
      <c r="AQ6" s="608"/>
      <c r="AR6" s="608"/>
      <c r="AS6" s="608"/>
      <c r="AT6" s="608"/>
      <c r="AU6" s="608"/>
      <c r="AV6" s="608"/>
      <c r="AW6" s="608"/>
      <c r="AX6" s="608"/>
      <c r="AY6" s="608"/>
      <c r="AZ6" s="608"/>
      <c r="BA6" s="608"/>
      <c r="BB6" s="608"/>
      <c r="BC6" s="608"/>
      <c r="BD6" s="608"/>
      <c r="BE6" s="608"/>
      <c r="BF6" s="609"/>
      <c r="BG6" s="610">
        <v>9314293</v>
      </c>
      <c r="BH6" s="611"/>
      <c r="BI6" s="611"/>
      <c r="BJ6" s="611"/>
      <c r="BK6" s="611"/>
      <c r="BL6" s="611"/>
      <c r="BM6" s="611"/>
      <c r="BN6" s="612"/>
      <c r="BO6" s="613">
        <v>93.8</v>
      </c>
      <c r="BP6" s="613"/>
      <c r="BQ6" s="613"/>
      <c r="BR6" s="613"/>
      <c r="BS6" s="614" t="s">
        <v>122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171119</v>
      </c>
      <c r="CS6" s="611"/>
      <c r="CT6" s="611"/>
      <c r="CU6" s="611"/>
      <c r="CV6" s="611"/>
      <c r="CW6" s="611"/>
      <c r="CX6" s="611"/>
      <c r="CY6" s="612"/>
      <c r="CZ6" s="604">
        <v>0.7</v>
      </c>
      <c r="DA6" s="605"/>
      <c r="DB6" s="605"/>
      <c r="DC6" s="621"/>
      <c r="DD6" s="619" t="s">
        <v>122</v>
      </c>
      <c r="DE6" s="611"/>
      <c r="DF6" s="611"/>
      <c r="DG6" s="611"/>
      <c r="DH6" s="611"/>
      <c r="DI6" s="611"/>
      <c r="DJ6" s="611"/>
      <c r="DK6" s="611"/>
      <c r="DL6" s="611"/>
      <c r="DM6" s="611"/>
      <c r="DN6" s="611"/>
      <c r="DO6" s="611"/>
      <c r="DP6" s="612"/>
      <c r="DQ6" s="619">
        <v>171035</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4947</v>
      </c>
      <c r="S7" s="611"/>
      <c r="T7" s="611"/>
      <c r="U7" s="611"/>
      <c r="V7" s="611"/>
      <c r="W7" s="611"/>
      <c r="X7" s="611"/>
      <c r="Y7" s="612"/>
      <c r="Z7" s="613">
        <v>0</v>
      </c>
      <c r="AA7" s="613"/>
      <c r="AB7" s="613"/>
      <c r="AC7" s="613"/>
      <c r="AD7" s="614">
        <v>4947</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4585859</v>
      </c>
      <c r="BH7" s="611"/>
      <c r="BI7" s="611"/>
      <c r="BJ7" s="611"/>
      <c r="BK7" s="611"/>
      <c r="BL7" s="611"/>
      <c r="BM7" s="611"/>
      <c r="BN7" s="612"/>
      <c r="BO7" s="613">
        <v>46.2</v>
      </c>
      <c r="BP7" s="613"/>
      <c r="BQ7" s="613"/>
      <c r="BR7" s="613"/>
      <c r="BS7" s="614" t="s">
        <v>122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3220262</v>
      </c>
      <c r="CS7" s="611"/>
      <c r="CT7" s="611"/>
      <c r="CU7" s="611"/>
      <c r="CV7" s="611"/>
      <c r="CW7" s="611"/>
      <c r="CX7" s="611"/>
      <c r="CY7" s="612"/>
      <c r="CZ7" s="613">
        <v>13.8</v>
      </c>
      <c r="DA7" s="613"/>
      <c r="DB7" s="613"/>
      <c r="DC7" s="613"/>
      <c r="DD7" s="619">
        <v>84555</v>
      </c>
      <c r="DE7" s="611"/>
      <c r="DF7" s="611"/>
      <c r="DG7" s="611"/>
      <c r="DH7" s="611"/>
      <c r="DI7" s="611"/>
      <c r="DJ7" s="611"/>
      <c r="DK7" s="611"/>
      <c r="DL7" s="611"/>
      <c r="DM7" s="611"/>
      <c r="DN7" s="611"/>
      <c r="DO7" s="611"/>
      <c r="DP7" s="612"/>
      <c r="DQ7" s="619">
        <v>2812481</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70156</v>
      </c>
      <c r="S8" s="611"/>
      <c r="T8" s="611"/>
      <c r="U8" s="611"/>
      <c r="V8" s="611"/>
      <c r="W8" s="611"/>
      <c r="X8" s="611"/>
      <c r="Y8" s="612"/>
      <c r="Z8" s="613">
        <v>0.3</v>
      </c>
      <c r="AA8" s="613"/>
      <c r="AB8" s="613"/>
      <c r="AC8" s="613"/>
      <c r="AD8" s="614">
        <v>70156</v>
      </c>
      <c r="AE8" s="614"/>
      <c r="AF8" s="614"/>
      <c r="AG8" s="614"/>
      <c r="AH8" s="614"/>
      <c r="AI8" s="614"/>
      <c r="AJ8" s="614"/>
      <c r="AK8" s="614"/>
      <c r="AL8" s="615">
        <v>0.5</v>
      </c>
      <c r="AM8" s="616"/>
      <c r="AN8" s="616"/>
      <c r="AO8" s="617"/>
      <c r="AP8" s="607" t="s">
        <v>227</v>
      </c>
      <c r="AQ8" s="608"/>
      <c r="AR8" s="608"/>
      <c r="AS8" s="608"/>
      <c r="AT8" s="608"/>
      <c r="AU8" s="608"/>
      <c r="AV8" s="608"/>
      <c r="AW8" s="608"/>
      <c r="AX8" s="608"/>
      <c r="AY8" s="608"/>
      <c r="AZ8" s="608"/>
      <c r="BA8" s="608"/>
      <c r="BB8" s="608"/>
      <c r="BC8" s="608"/>
      <c r="BD8" s="608"/>
      <c r="BE8" s="608"/>
      <c r="BF8" s="609"/>
      <c r="BG8" s="610">
        <v>116326</v>
      </c>
      <c r="BH8" s="611"/>
      <c r="BI8" s="611"/>
      <c r="BJ8" s="611"/>
      <c r="BK8" s="611"/>
      <c r="BL8" s="611"/>
      <c r="BM8" s="611"/>
      <c r="BN8" s="612"/>
      <c r="BO8" s="613">
        <v>1.2</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9184211</v>
      </c>
      <c r="CS8" s="611"/>
      <c r="CT8" s="611"/>
      <c r="CU8" s="611"/>
      <c r="CV8" s="611"/>
      <c r="CW8" s="611"/>
      <c r="CX8" s="611"/>
      <c r="CY8" s="612"/>
      <c r="CZ8" s="613">
        <v>39.4</v>
      </c>
      <c r="DA8" s="613"/>
      <c r="DB8" s="613"/>
      <c r="DC8" s="613"/>
      <c r="DD8" s="619">
        <v>265252</v>
      </c>
      <c r="DE8" s="611"/>
      <c r="DF8" s="611"/>
      <c r="DG8" s="611"/>
      <c r="DH8" s="611"/>
      <c r="DI8" s="611"/>
      <c r="DJ8" s="611"/>
      <c r="DK8" s="611"/>
      <c r="DL8" s="611"/>
      <c r="DM8" s="611"/>
      <c r="DN8" s="611"/>
      <c r="DO8" s="611"/>
      <c r="DP8" s="612"/>
      <c r="DQ8" s="619">
        <v>4892167</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83996</v>
      </c>
      <c r="S9" s="611"/>
      <c r="T9" s="611"/>
      <c r="U9" s="611"/>
      <c r="V9" s="611"/>
      <c r="W9" s="611"/>
      <c r="X9" s="611"/>
      <c r="Y9" s="612"/>
      <c r="Z9" s="613">
        <v>0.3</v>
      </c>
      <c r="AA9" s="613"/>
      <c r="AB9" s="613"/>
      <c r="AC9" s="613"/>
      <c r="AD9" s="614">
        <v>83996</v>
      </c>
      <c r="AE9" s="614"/>
      <c r="AF9" s="614"/>
      <c r="AG9" s="614"/>
      <c r="AH9" s="614"/>
      <c r="AI9" s="614"/>
      <c r="AJ9" s="614"/>
      <c r="AK9" s="614"/>
      <c r="AL9" s="615">
        <v>0.6</v>
      </c>
      <c r="AM9" s="616"/>
      <c r="AN9" s="616"/>
      <c r="AO9" s="617"/>
      <c r="AP9" s="607" t="s">
        <v>230</v>
      </c>
      <c r="AQ9" s="608"/>
      <c r="AR9" s="608"/>
      <c r="AS9" s="608"/>
      <c r="AT9" s="608"/>
      <c r="AU9" s="608"/>
      <c r="AV9" s="608"/>
      <c r="AW9" s="608"/>
      <c r="AX9" s="608"/>
      <c r="AY9" s="608"/>
      <c r="AZ9" s="608"/>
      <c r="BA9" s="608"/>
      <c r="BB9" s="608"/>
      <c r="BC9" s="608"/>
      <c r="BD9" s="608"/>
      <c r="BE9" s="608"/>
      <c r="BF9" s="609"/>
      <c r="BG9" s="610">
        <v>4043448</v>
      </c>
      <c r="BH9" s="611"/>
      <c r="BI9" s="611"/>
      <c r="BJ9" s="611"/>
      <c r="BK9" s="611"/>
      <c r="BL9" s="611"/>
      <c r="BM9" s="611"/>
      <c r="BN9" s="612"/>
      <c r="BO9" s="613">
        <v>40.700000000000003</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2014653</v>
      </c>
      <c r="CS9" s="611"/>
      <c r="CT9" s="611"/>
      <c r="CU9" s="611"/>
      <c r="CV9" s="611"/>
      <c r="CW9" s="611"/>
      <c r="CX9" s="611"/>
      <c r="CY9" s="612"/>
      <c r="CZ9" s="613">
        <v>8.6999999999999993</v>
      </c>
      <c r="DA9" s="613"/>
      <c r="DB9" s="613"/>
      <c r="DC9" s="613"/>
      <c r="DD9" s="619">
        <v>8391</v>
      </c>
      <c r="DE9" s="611"/>
      <c r="DF9" s="611"/>
      <c r="DG9" s="611"/>
      <c r="DH9" s="611"/>
      <c r="DI9" s="611"/>
      <c r="DJ9" s="611"/>
      <c r="DK9" s="611"/>
      <c r="DL9" s="611"/>
      <c r="DM9" s="611"/>
      <c r="DN9" s="611"/>
      <c r="DO9" s="611"/>
      <c r="DP9" s="612"/>
      <c r="DQ9" s="619">
        <v>1730515</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168775</v>
      </c>
      <c r="BH10" s="611"/>
      <c r="BI10" s="611"/>
      <c r="BJ10" s="611"/>
      <c r="BK10" s="611"/>
      <c r="BL10" s="611"/>
      <c r="BM10" s="611"/>
      <c r="BN10" s="612"/>
      <c r="BO10" s="613">
        <v>1.7</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t="s">
        <v>122</v>
      </c>
      <c r="CS10" s="611"/>
      <c r="CT10" s="611"/>
      <c r="CU10" s="611"/>
      <c r="CV10" s="611"/>
      <c r="CW10" s="611"/>
      <c r="CX10" s="611"/>
      <c r="CY10" s="612"/>
      <c r="CZ10" s="613" t="s">
        <v>122</v>
      </c>
      <c r="DA10" s="613"/>
      <c r="DB10" s="613"/>
      <c r="DC10" s="613"/>
      <c r="DD10" s="619" t="s">
        <v>122</v>
      </c>
      <c r="DE10" s="611"/>
      <c r="DF10" s="611"/>
      <c r="DG10" s="611"/>
      <c r="DH10" s="611"/>
      <c r="DI10" s="611"/>
      <c r="DJ10" s="611"/>
      <c r="DK10" s="611"/>
      <c r="DL10" s="611"/>
      <c r="DM10" s="611"/>
      <c r="DN10" s="611"/>
      <c r="DO10" s="611"/>
      <c r="DP10" s="612"/>
      <c r="DQ10" s="619" t="s">
        <v>122</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1464819</v>
      </c>
      <c r="S11" s="611"/>
      <c r="T11" s="611"/>
      <c r="U11" s="611"/>
      <c r="V11" s="611"/>
      <c r="W11" s="611"/>
      <c r="X11" s="611"/>
      <c r="Y11" s="612"/>
      <c r="Z11" s="615">
        <v>6</v>
      </c>
      <c r="AA11" s="616"/>
      <c r="AB11" s="616"/>
      <c r="AC11" s="622"/>
      <c r="AD11" s="619">
        <v>1464819</v>
      </c>
      <c r="AE11" s="611"/>
      <c r="AF11" s="611"/>
      <c r="AG11" s="611"/>
      <c r="AH11" s="611"/>
      <c r="AI11" s="611"/>
      <c r="AJ11" s="611"/>
      <c r="AK11" s="612"/>
      <c r="AL11" s="615">
        <v>11.2</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257310</v>
      </c>
      <c r="BH11" s="611"/>
      <c r="BI11" s="611"/>
      <c r="BJ11" s="611"/>
      <c r="BK11" s="611"/>
      <c r="BL11" s="611"/>
      <c r="BM11" s="611"/>
      <c r="BN11" s="612"/>
      <c r="BO11" s="613">
        <v>2.6</v>
      </c>
      <c r="BP11" s="613"/>
      <c r="BQ11" s="613"/>
      <c r="BR11" s="613"/>
      <c r="BS11" s="614" t="s">
        <v>122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110823</v>
      </c>
      <c r="CS11" s="611"/>
      <c r="CT11" s="611"/>
      <c r="CU11" s="611"/>
      <c r="CV11" s="611"/>
      <c r="CW11" s="611"/>
      <c r="CX11" s="611"/>
      <c r="CY11" s="612"/>
      <c r="CZ11" s="613">
        <v>0.5</v>
      </c>
      <c r="DA11" s="613"/>
      <c r="DB11" s="613"/>
      <c r="DC11" s="613"/>
      <c r="DD11" s="619">
        <v>1455</v>
      </c>
      <c r="DE11" s="611"/>
      <c r="DF11" s="611"/>
      <c r="DG11" s="611"/>
      <c r="DH11" s="611"/>
      <c r="DI11" s="611"/>
      <c r="DJ11" s="611"/>
      <c r="DK11" s="611"/>
      <c r="DL11" s="611"/>
      <c r="DM11" s="611"/>
      <c r="DN11" s="611"/>
      <c r="DO11" s="611"/>
      <c r="DP11" s="612"/>
      <c r="DQ11" s="619">
        <v>78750</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22700</v>
      </c>
      <c r="S12" s="611"/>
      <c r="T12" s="611"/>
      <c r="U12" s="611"/>
      <c r="V12" s="611"/>
      <c r="W12" s="611"/>
      <c r="X12" s="611"/>
      <c r="Y12" s="612"/>
      <c r="Z12" s="613">
        <v>0.1</v>
      </c>
      <c r="AA12" s="613"/>
      <c r="AB12" s="613"/>
      <c r="AC12" s="613"/>
      <c r="AD12" s="614">
        <v>22700</v>
      </c>
      <c r="AE12" s="614"/>
      <c r="AF12" s="614"/>
      <c r="AG12" s="614"/>
      <c r="AH12" s="614"/>
      <c r="AI12" s="614"/>
      <c r="AJ12" s="614"/>
      <c r="AK12" s="614"/>
      <c r="AL12" s="615">
        <v>0.2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4139584</v>
      </c>
      <c r="BH12" s="611"/>
      <c r="BI12" s="611"/>
      <c r="BJ12" s="611"/>
      <c r="BK12" s="611"/>
      <c r="BL12" s="611"/>
      <c r="BM12" s="611"/>
      <c r="BN12" s="612"/>
      <c r="BO12" s="613">
        <v>41.7</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232843</v>
      </c>
      <c r="CS12" s="611"/>
      <c r="CT12" s="611"/>
      <c r="CU12" s="611"/>
      <c r="CV12" s="611"/>
      <c r="CW12" s="611"/>
      <c r="CX12" s="611"/>
      <c r="CY12" s="612"/>
      <c r="CZ12" s="613">
        <v>1</v>
      </c>
      <c r="DA12" s="613"/>
      <c r="DB12" s="613"/>
      <c r="DC12" s="613"/>
      <c r="DD12" s="619" t="s">
        <v>122</v>
      </c>
      <c r="DE12" s="611"/>
      <c r="DF12" s="611"/>
      <c r="DG12" s="611"/>
      <c r="DH12" s="611"/>
      <c r="DI12" s="611"/>
      <c r="DJ12" s="611"/>
      <c r="DK12" s="611"/>
      <c r="DL12" s="611"/>
      <c r="DM12" s="611"/>
      <c r="DN12" s="611"/>
      <c r="DO12" s="611"/>
      <c r="DP12" s="612"/>
      <c r="DQ12" s="619">
        <v>191499</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4120800</v>
      </c>
      <c r="BH13" s="611"/>
      <c r="BI13" s="611"/>
      <c r="BJ13" s="611"/>
      <c r="BK13" s="611"/>
      <c r="BL13" s="611"/>
      <c r="BM13" s="611"/>
      <c r="BN13" s="612"/>
      <c r="BO13" s="613">
        <v>41.5</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2114732</v>
      </c>
      <c r="CS13" s="611"/>
      <c r="CT13" s="611"/>
      <c r="CU13" s="611"/>
      <c r="CV13" s="611"/>
      <c r="CW13" s="611"/>
      <c r="CX13" s="611"/>
      <c r="CY13" s="612"/>
      <c r="CZ13" s="613">
        <v>9.1</v>
      </c>
      <c r="DA13" s="613"/>
      <c r="DB13" s="613"/>
      <c r="DC13" s="613"/>
      <c r="DD13" s="619">
        <v>1178772</v>
      </c>
      <c r="DE13" s="611"/>
      <c r="DF13" s="611"/>
      <c r="DG13" s="611"/>
      <c r="DH13" s="611"/>
      <c r="DI13" s="611"/>
      <c r="DJ13" s="611"/>
      <c r="DK13" s="611"/>
      <c r="DL13" s="611"/>
      <c r="DM13" s="611"/>
      <c r="DN13" s="611"/>
      <c r="DO13" s="611"/>
      <c r="DP13" s="612"/>
      <c r="DQ13" s="619">
        <v>1035684</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v>1982</v>
      </c>
      <c r="S14" s="611"/>
      <c r="T14" s="611"/>
      <c r="U14" s="611"/>
      <c r="V14" s="611"/>
      <c r="W14" s="611"/>
      <c r="X14" s="611"/>
      <c r="Y14" s="612"/>
      <c r="Z14" s="613">
        <v>0</v>
      </c>
      <c r="AA14" s="613"/>
      <c r="AB14" s="613"/>
      <c r="AC14" s="613"/>
      <c r="AD14" s="614">
        <v>1982</v>
      </c>
      <c r="AE14" s="614"/>
      <c r="AF14" s="614"/>
      <c r="AG14" s="614"/>
      <c r="AH14" s="614"/>
      <c r="AI14" s="614"/>
      <c r="AJ14" s="614"/>
      <c r="AK14" s="614"/>
      <c r="AL14" s="615">
        <v>0</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133409</v>
      </c>
      <c r="BH14" s="611"/>
      <c r="BI14" s="611"/>
      <c r="BJ14" s="611"/>
      <c r="BK14" s="611"/>
      <c r="BL14" s="611"/>
      <c r="BM14" s="611"/>
      <c r="BN14" s="612"/>
      <c r="BO14" s="613">
        <v>1.3</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1224897</v>
      </c>
      <c r="CS14" s="611"/>
      <c r="CT14" s="611"/>
      <c r="CU14" s="611"/>
      <c r="CV14" s="611"/>
      <c r="CW14" s="611"/>
      <c r="CX14" s="611"/>
      <c r="CY14" s="612"/>
      <c r="CZ14" s="613">
        <v>5.3</v>
      </c>
      <c r="DA14" s="613"/>
      <c r="DB14" s="613"/>
      <c r="DC14" s="613"/>
      <c r="DD14" s="619">
        <v>12117</v>
      </c>
      <c r="DE14" s="611"/>
      <c r="DF14" s="611"/>
      <c r="DG14" s="611"/>
      <c r="DH14" s="611"/>
      <c r="DI14" s="611"/>
      <c r="DJ14" s="611"/>
      <c r="DK14" s="611"/>
      <c r="DL14" s="611"/>
      <c r="DM14" s="611"/>
      <c r="DN14" s="611"/>
      <c r="DO14" s="611"/>
      <c r="DP14" s="612"/>
      <c r="DQ14" s="619">
        <v>1211844</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t="s">
        <v>122</v>
      </c>
      <c r="S15" s="611"/>
      <c r="T15" s="611"/>
      <c r="U15" s="611"/>
      <c r="V15" s="611"/>
      <c r="W15" s="611"/>
      <c r="X15" s="611"/>
      <c r="Y15" s="612"/>
      <c r="Z15" s="613" t="s">
        <v>122</v>
      </c>
      <c r="AA15" s="613"/>
      <c r="AB15" s="613"/>
      <c r="AC15" s="613"/>
      <c r="AD15" s="614" t="s">
        <v>122</v>
      </c>
      <c r="AE15" s="614"/>
      <c r="AF15" s="614"/>
      <c r="AG15" s="614"/>
      <c r="AH15" s="614"/>
      <c r="AI15" s="614"/>
      <c r="AJ15" s="614"/>
      <c r="AK15" s="614"/>
      <c r="AL15" s="615" t="s">
        <v>122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455441</v>
      </c>
      <c r="BH15" s="611"/>
      <c r="BI15" s="611"/>
      <c r="BJ15" s="611"/>
      <c r="BK15" s="611"/>
      <c r="BL15" s="611"/>
      <c r="BM15" s="611"/>
      <c r="BN15" s="612"/>
      <c r="BO15" s="613">
        <v>4.5999999999999996</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3175473</v>
      </c>
      <c r="CS15" s="611"/>
      <c r="CT15" s="611"/>
      <c r="CU15" s="611"/>
      <c r="CV15" s="611"/>
      <c r="CW15" s="611"/>
      <c r="CX15" s="611"/>
      <c r="CY15" s="612"/>
      <c r="CZ15" s="613">
        <v>13.6</v>
      </c>
      <c r="DA15" s="613"/>
      <c r="DB15" s="613"/>
      <c r="DC15" s="613"/>
      <c r="DD15" s="619">
        <v>435305</v>
      </c>
      <c r="DE15" s="611"/>
      <c r="DF15" s="611"/>
      <c r="DG15" s="611"/>
      <c r="DH15" s="611"/>
      <c r="DI15" s="611"/>
      <c r="DJ15" s="611"/>
      <c r="DK15" s="611"/>
      <c r="DL15" s="611"/>
      <c r="DM15" s="611"/>
      <c r="DN15" s="611"/>
      <c r="DO15" s="611"/>
      <c r="DP15" s="612"/>
      <c r="DQ15" s="619">
        <v>2402162</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28216</v>
      </c>
      <c r="S16" s="611"/>
      <c r="T16" s="611"/>
      <c r="U16" s="611"/>
      <c r="V16" s="611"/>
      <c r="W16" s="611"/>
      <c r="X16" s="611"/>
      <c r="Y16" s="612"/>
      <c r="Z16" s="613">
        <v>0.1</v>
      </c>
      <c r="AA16" s="613"/>
      <c r="AB16" s="613"/>
      <c r="AC16" s="613"/>
      <c r="AD16" s="614">
        <v>28216</v>
      </c>
      <c r="AE16" s="614"/>
      <c r="AF16" s="614"/>
      <c r="AG16" s="614"/>
      <c r="AH16" s="614"/>
      <c r="AI16" s="614"/>
      <c r="AJ16" s="614"/>
      <c r="AK16" s="614"/>
      <c r="AL16" s="615">
        <v>0.2</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113064</v>
      </c>
      <c r="S17" s="611"/>
      <c r="T17" s="611"/>
      <c r="U17" s="611"/>
      <c r="V17" s="611"/>
      <c r="W17" s="611"/>
      <c r="X17" s="611"/>
      <c r="Y17" s="612"/>
      <c r="Z17" s="613">
        <v>0.5</v>
      </c>
      <c r="AA17" s="613"/>
      <c r="AB17" s="613"/>
      <c r="AC17" s="613"/>
      <c r="AD17" s="614">
        <v>113064</v>
      </c>
      <c r="AE17" s="614"/>
      <c r="AF17" s="614"/>
      <c r="AG17" s="614"/>
      <c r="AH17" s="614"/>
      <c r="AI17" s="614"/>
      <c r="AJ17" s="614"/>
      <c r="AK17" s="614"/>
      <c r="AL17" s="615">
        <v>0.9</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1840846</v>
      </c>
      <c r="CS17" s="611"/>
      <c r="CT17" s="611"/>
      <c r="CU17" s="611"/>
      <c r="CV17" s="611"/>
      <c r="CW17" s="611"/>
      <c r="CX17" s="611"/>
      <c r="CY17" s="612"/>
      <c r="CZ17" s="613">
        <v>7.9</v>
      </c>
      <c r="DA17" s="613"/>
      <c r="DB17" s="613"/>
      <c r="DC17" s="613"/>
      <c r="DD17" s="619" t="s">
        <v>122</v>
      </c>
      <c r="DE17" s="611"/>
      <c r="DF17" s="611"/>
      <c r="DG17" s="611"/>
      <c r="DH17" s="611"/>
      <c r="DI17" s="611"/>
      <c r="DJ17" s="611"/>
      <c r="DK17" s="611"/>
      <c r="DL17" s="611"/>
      <c r="DM17" s="611"/>
      <c r="DN17" s="611"/>
      <c r="DO17" s="611"/>
      <c r="DP17" s="612"/>
      <c r="DQ17" s="619">
        <v>1840846</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76496</v>
      </c>
      <c r="S18" s="611"/>
      <c r="T18" s="611"/>
      <c r="U18" s="611"/>
      <c r="V18" s="611"/>
      <c r="W18" s="611"/>
      <c r="X18" s="611"/>
      <c r="Y18" s="612"/>
      <c r="Z18" s="613">
        <v>0.3</v>
      </c>
      <c r="AA18" s="613"/>
      <c r="AB18" s="613"/>
      <c r="AC18" s="613"/>
      <c r="AD18" s="614">
        <v>76496</v>
      </c>
      <c r="AE18" s="614"/>
      <c r="AF18" s="614"/>
      <c r="AG18" s="614"/>
      <c r="AH18" s="614"/>
      <c r="AI18" s="614"/>
      <c r="AJ18" s="614"/>
      <c r="AK18" s="614"/>
      <c r="AL18" s="615">
        <v>0.6</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68891</v>
      </c>
      <c r="S19" s="611"/>
      <c r="T19" s="611"/>
      <c r="U19" s="611"/>
      <c r="V19" s="611"/>
      <c r="W19" s="611"/>
      <c r="X19" s="611"/>
      <c r="Y19" s="612"/>
      <c r="Z19" s="613">
        <v>0.3</v>
      </c>
      <c r="AA19" s="613"/>
      <c r="AB19" s="613"/>
      <c r="AC19" s="613"/>
      <c r="AD19" s="614">
        <v>68891</v>
      </c>
      <c r="AE19" s="614"/>
      <c r="AF19" s="614"/>
      <c r="AG19" s="614"/>
      <c r="AH19" s="614"/>
      <c r="AI19" s="614"/>
      <c r="AJ19" s="614"/>
      <c r="AK19" s="614"/>
      <c r="AL19" s="615">
        <v>0.5</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620547</v>
      </c>
      <c r="BH19" s="611"/>
      <c r="BI19" s="611"/>
      <c r="BJ19" s="611"/>
      <c r="BK19" s="611"/>
      <c r="BL19" s="611"/>
      <c r="BM19" s="611"/>
      <c r="BN19" s="612"/>
      <c r="BO19" s="613">
        <v>6.2</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7605</v>
      </c>
      <c r="S20" s="611"/>
      <c r="T20" s="611"/>
      <c r="U20" s="611"/>
      <c r="V20" s="611"/>
      <c r="W20" s="611"/>
      <c r="X20" s="611"/>
      <c r="Y20" s="612"/>
      <c r="Z20" s="613">
        <v>0</v>
      </c>
      <c r="AA20" s="613"/>
      <c r="AB20" s="613"/>
      <c r="AC20" s="613"/>
      <c r="AD20" s="614">
        <v>7605</v>
      </c>
      <c r="AE20" s="614"/>
      <c r="AF20" s="614"/>
      <c r="AG20" s="614"/>
      <c r="AH20" s="614"/>
      <c r="AI20" s="614"/>
      <c r="AJ20" s="614"/>
      <c r="AK20" s="614"/>
      <c r="AL20" s="615">
        <v>0.1</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620547</v>
      </c>
      <c r="BH20" s="611"/>
      <c r="BI20" s="611"/>
      <c r="BJ20" s="611"/>
      <c r="BK20" s="611"/>
      <c r="BL20" s="611"/>
      <c r="BM20" s="611"/>
      <c r="BN20" s="612"/>
      <c r="BO20" s="613">
        <v>6.2</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23289859</v>
      </c>
      <c r="CS20" s="611"/>
      <c r="CT20" s="611"/>
      <c r="CU20" s="611"/>
      <c r="CV20" s="611"/>
      <c r="CW20" s="611"/>
      <c r="CX20" s="611"/>
      <c r="CY20" s="612"/>
      <c r="CZ20" s="613">
        <v>100</v>
      </c>
      <c r="DA20" s="613"/>
      <c r="DB20" s="613"/>
      <c r="DC20" s="613"/>
      <c r="DD20" s="619">
        <v>1985847</v>
      </c>
      <c r="DE20" s="611"/>
      <c r="DF20" s="611"/>
      <c r="DG20" s="611"/>
      <c r="DH20" s="611"/>
      <c r="DI20" s="611"/>
      <c r="DJ20" s="611"/>
      <c r="DK20" s="611"/>
      <c r="DL20" s="611"/>
      <c r="DM20" s="611"/>
      <c r="DN20" s="611"/>
      <c r="DO20" s="611"/>
      <c r="DP20" s="612"/>
      <c r="DQ20" s="619">
        <v>16366983</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1813146</v>
      </c>
      <c r="S21" s="611"/>
      <c r="T21" s="611"/>
      <c r="U21" s="611"/>
      <c r="V21" s="611"/>
      <c r="W21" s="611"/>
      <c r="X21" s="611"/>
      <c r="Y21" s="612"/>
      <c r="Z21" s="613">
        <v>7.5</v>
      </c>
      <c r="AA21" s="613"/>
      <c r="AB21" s="613"/>
      <c r="AC21" s="613"/>
      <c r="AD21" s="614">
        <v>1681322</v>
      </c>
      <c r="AE21" s="614"/>
      <c r="AF21" s="614"/>
      <c r="AG21" s="614"/>
      <c r="AH21" s="614"/>
      <c r="AI21" s="614"/>
      <c r="AJ21" s="614"/>
      <c r="AK21" s="614"/>
      <c r="AL21" s="615">
        <v>12.9</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1681322</v>
      </c>
      <c r="S22" s="611"/>
      <c r="T22" s="611"/>
      <c r="U22" s="611"/>
      <c r="V22" s="611"/>
      <c r="W22" s="611"/>
      <c r="X22" s="611"/>
      <c r="Y22" s="612"/>
      <c r="Z22" s="613">
        <v>6.9</v>
      </c>
      <c r="AA22" s="613"/>
      <c r="AB22" s="613"/>
      <c r="AC22" s="613"/>
      <c r="AD22" s="614">
        <v>1681322</v>
      </c>
      <c r="AE22" s="614"/>
      <c r="AF22" s="614"/>
      <c r="AG22" s="614"/>
      <c r="AH22" s="614"/>
      <c r="AI22" s="614"/>
      <c r="AJ22" s="614"/>
      <c r="AK22" s="614"/>
      <c r="AL22" s="615">
        <v>12.9</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131750</v>
      </c>
      <c r="S23" s="611"/>
      <c r="T23" s="611"/>
      <c r="U23" s="611"/>
      <c r="V23" s="611"/>
      <c r="W23" s="611"/>
      <c r="X23" s="611"/>
      <c r="Y23" s="612"/>
      <c r="Z23" s="613">
        <v>0.5</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620547</v>
      </c>
      <c r="BH23" s="611"/>
      <c r="BI23" s="611"/>
      <c r="BJ23" s="611"/>
      <c r="BK23" s="611"/>
      <c r="BL23" s="611"/>
      <c r="BM23" s="611"/>
      <c r="BN23" s="612"/>
      <c r="BO23" s="613">
        <v>6.2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v>74</v>
      </c>
      <c r="S24" s="611"/>
      <c r="T24" s="611"/>
      <c r="U24" s="611"/>
      <c r="V24" s="611"/>
      <c r="W24" s="611"/>
      <c r="X24" s="611"/>
      <c r="Y24" s="612"/>
      <c r="Z24" s="613">
        <v>0</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10614489</v>
      </c>
      <c r="CS24" s="600"/>
      <c r="CT24" s="600"/>
      <c r="CU24" s="600"/>
      <c r="CV24" s="600"/>
      <c r="CW24" s="600"/>
      <c r="CX24" s="600"/>
      <c r="CY24" s="601"/>
      <c r="CZ24" s="604">
        <v>45.6</v>
      </c>
      <c r="DA24" s="605"/>
      <c r="DB24" s="605"/>
      <c r="DC24" s="621"/>
      <c r="DD24" s="640">
        <v>6640798</v>
      </c>
      <c r="DE24" s="600"/>
      <c r="DF24" s="600"/>
      <c r="DG24" s="600"/>
      <c r="DH24" s="600"/>
      <c r="DI24" s="600"/>
      <c r="DJ24" s="600"/>
      <c r="DK24" s="601"/>
      <c r="DL24" s="640">
        <v>5369359</v>
      </c>
      <c r="DM24" s="600"/>
      <c r="DN24" s="600"/>
      <c r="DO24" s="600"/>
      <c r="DP24" s="600"/>
      <c r="DQ24" s="600"/>
      <c r="DR24" s="600"/>
      <c r="DS24" s="600"/>
      <c r="DT24" s="600"/>
      <c r="DU24" s="600"/>
      <c r="DV24" s="601"/>
      <c r="DW24" s="604">
        <v>40.700000000000003</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13784408</v>
      </c>
      <c r="S25" s="611"/>
      <c r="T25" s="611"/>
      <c r="U25" s="611"/>
      <c r="V25" s="611"/>
      <c r="W25" s="611"/>
      <c r="X25" s="611"/>
      <c r="Y25" s="612"/>
      <c r="Z25" s="613">
        <v>56.7</v>
      </c>
      <c r="AA25" s="613"/>
      <c r="AB25" s="613"/>
      <c r="AC25" s="613"/>
      <c r="AD25" s="614">
        <v>13032036</v>
      </c>
      <c r="AE25" s="614"/>
      <c r="AF25" s="614"/>
      <c r="AG25" s="614"/>
      <c r="AH25" s="614"/>
      <c r="AI25" s="614"/>
      <c r="AJ25" s="614"/>
      <c r="AK25" s="614"/>
      <c r="AL25" s="615">
        <v>99.6</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3182594</v>
      </c>
      <c r="CS25" s="643"/>
      <c r="CT25" s="643"/>
      <c r="CU25" s="643"/>
      <c r="CV25" s="643"/>
      <c r="CW25" s="643"/>
      <c r="CX25" s="643"/>
      <c r="CY25" s="644"/>
      <c r="CZ25" s="615">
        <v>13.7</v>
      </c>
      <c r="DA25" s="641"/>
      <c r="DB25" s="641"/>
      <c r="DC25" s="645"/>
      <c r="DD25" s="619">
        <v>2930950</v>
      </c>
      <c r="DE25" s="643"/>
      <c r="DF25" s="643"/>
      <c r="DG25" s="643"/>
      <c r="DH25" s="643"/>
      <c r="DI25" s="643"/>
      <c r="DJ25" s="643"/>
      <c r="DK25" s="644"/>
      <c r="DL25" s="619">
        <v>2203533</v>
      </c>
      <c r="DM25" s="643"/>
      <c r="DN25" s="643"/>
      <c r="DO25" s="643"/>
      <c r="DP25" s="643"/>
      <c r="DQ25" s="643"/>
      <c r="DR25" s="643"/>
      <c r="DS25" s="643"/>
      <c r="DT25" s="643"/>
      <c r="DU25" s="643"/>
      <c r="DV25" s="644"/>
      <c r="DW25" s="615">
        <v>16.7</v>
      </c>
      <c r="DX25" s="641"/>
      <c r="DY25" s="641"/>
      <c r="DZ25" s="641"/>
      <c r="EA25" s="641"/>
      <c r="EB25" s="641"/>
      <c r="EC25" s="642"/>
    </row>
    <row r="26" spans="2:133" ht="11.25" customHeight="1" x14ac:dyDescent="0.2">
      <c r="B26" s="607" t="s">
        <v>283</v>
      </c>
      <c r="C26" s="608"/>
      <c r="D26" s="608"/>
      <c r="E26" s="608"/>
      <c r="F26" s="608"/>
      <c r="G26" s="608"/>
      <c r="H26" s="608"/>
      <c r="I26" s="608"/>
      <c r="J26" s="608"/>
      <c r="K26" s="608"/>
      <c r="L26" s="608"/>
      <c r="M26" s="608"/>
      <c r="N26" s="608"/>
      <c r="O26" s="608"/>
      <c r="P26" s="608"/>
      <c r="Q26" s="609"/>
      <c r="R26" s="610">
        <v>5775</v>
      </c>
      <c r="S26" s="611"/>
      <c r="T26" s="611"/>
      <c r="U26" s="611"/>
      <c r="V26" s="611"/>
      <c r="W26" s="611"/>
      <c r="X26" s="611"/>
      <c r="Y26" s="612"/>
      <c r="Z26" s="613">
        <v>0</v>
      </c>
      <c r="AA26" s="613"/>
      <c r="AB26" s="613"/>
      <c r="AC26" s="613"/>
      <c r="AD26" s="614">
        <v>5775</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2037236</v>
      </c>
      <c r="CS26" s="611"/>
      <c r="CT26" s="611"/>
      <c r="CU26" s="611"/>
      <c r="CV26" s="611"/>
      <c r="CW26" s="611"/>
      <c r="CX26" s="611"/>
      <c r="CY26" s="612"/>
      <c r="CZ26" s="615">
        <v>8.6999999999999993</v>
      </c>
      <c r="DA26" s="641"/>
      <c r="DB26" s="641"/>
      <c r="DC26" s="645"/>
      <c r="DD26" s="619">
        <v>1854278</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1"/>
      <c r="DY26" s="641"/>
      <c r="DZ26" s="641"/>
      <c r="EA26" s="641"/>
      <c r="EB26" s="641"/>
      <c r="EC26" s="642"/>
    </row>
    <row r="27" spans="2:133" ht="11.25" customHeight="1" x14ac:dyDescent="0.2">
      <c r="B27" s="607" t="s">
        <v>286</v>
      </c>
      <c r="C27" s="608"/>
      <c r="D27" s="608"/>
      <c r="E27" s="608"/>
      <c r="F27" s="608"/>
      <c r="G27" s="608"/>
      <c r="H27" s="608"/>
      <c r="I27" s="608"/>
      <c r="J27" s="608"/>
      <c r="K27" s="608"/>
      <c r="L27" s="608"/>
      <c r="M27" s="608"/>
      <c r="N27" s="608"/>
      <c r="O27" s="608"/>
      <c r="P27" s="608"/>
      <c r="Q27" s="609"/>
      <c r="R27" s="610">
        <v>383796</v>
      </c>
      <c r="S27" s="611"/>
      <c r="T27" s="611"/>
      <c r="U27" s="611"/>
      <c r="V27" s="611"/>
      <c r="W27" s="611"/>
      <c r="X27" s="611"/>
      <c r="Y27" s="612"/>
      <c r="Z27" s="613">
        <v>1.6</v>
      </c>
      <c r="AA27" s="613"/>
      <c r="AB27" s="613"/>
      <c r="AC27" s="613"/>
      <c r="AD27" s="614">
        <v>1701</v>
      </c>
      <c r="AE27" s="614"/>
      <c r="AF27" s="614"/>
      <c r="AG27" s="614"/>
      <c r="AH27" s="614"/>
      <c r="AI27" s="614"/>
      <c r="AJ27" s="614"/>
      <c r="AK27" s="614"/>
      <c r="AL27" s="615">
        <v>0</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9934840</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5591049</v>
      </c>
      <c r="CS27" s="643"/>
      <c r="CT27" s="643"/>
      <c r="CU27" s="643"/>
      <c r="CV27" s="643"/>
      <c r="CW27" s="643"/>
      <c r="CX27" s="643"/>
      <c r="CY27" s="644"/>
      <c r="CZ27" s="615">
        <v>24</v>
      </c>
      <c r="DA27" s="641"/>
      <c r="DB27" s="641"/>
      <c r="DC27" s="645"/>
      <c r="DD27" s="619">
        <v>1869002</v>
      </c>
      <c r="DE27" s="643"/>
      <c r="DF27" s="643"/>
      <c r="DG27" s="643"/>
      <c r="DH27" s="643"/>
      <c r="DI27" s="643"/>
      <c r="DJ27" s="643"/>
      <c r="DK27" s="644"/>
      <c r="DL27" s="619">
        <v>1324980</v>
      </c>
      <c r="DM27" s="643"/>
      <c r="DN27" s="643"/>
      <c r="DO27" s="643"/>
      <c r="DP27" s="643"/>
      <c r="DQ27" s="643"/>
      <c r="DR27" s="643"/>
      <c r="DS27" s="643"/>
      <c r="DT27" s="643"/>
      <c r="DU27" s="643"/>
      <c r="DV27" s="644"/>
      <c r="DW27" s="615">
        <v>10</v>
      </c>
      <c r="DX27" s="641"/>
      <c r="DY27" s="641"/>
      <c r="DZ27" s="641"/>
      <c r="EA27" s="641"/>
      <c r="EB27" s="641"/>
      <c r="EC27" s="642"/>
    </row>
    <row r="28" spans="2:133" ht="11.25" customHeight="1" x14ac:dyDescent="0.2">
      <c r="B28" s="607" t="s">
        <v>289</v>
      </c>
      <c r="C28" s="608"/>
      <c r="D28" s="608"/>
      <c r="E28" s="608"/>
      <c r="F28" s="608"/>
      <c r="G28" s="608"/>
      <c r="H28" s="608"/>
      <c r="I28" s="608"/>
      <c r="J28" s="608"/>
      <c r="K28" s="608"/>
      <c r="L28" s="608"/>
      <c r="M28" s="608"/>
      <c r="N28" s="608"/>
      <c r="O28" s="608"/>
      <c r="P28" s="608"/>
      <c r="Q28" s="609"/>
      <c r="R28" s="610">
        <v>205353</v>
      </c>
      <c r="S28" s="611"/>
      <c r="T28" s="611"/>
      <c r="U28" s="611"/>
      <c r="V28" s="611"/>
      <c r="W28" s="611"/>
      <c r="X28" s="611"/>
      <c r="Y28" s="612"/>
      <c r="Z28" s="613">
        <v>0.8</v>
      </c>
      <c r="AA28" s="613"/>
      <c r="AB28" s="613"/>
      <c r="AC28" s="613"/>
      <c r="AD28" s="614">
        <v>28709</v>
      </c>
      <c r="AE28" s="614"/>
      <c r="AF28" s="614"/>
      <c r="AG28" s="614"/>
      <c r="AH28" s="614"/>
      <c r="AI28" s="614"/>
      <c r="AJ28" s="614"/>
      <c r="AK28" s="614"/>
      <c r="AL28" s="615">
        <v>0.2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1840846</v>
      </c>
      <c r="CS28" s="611"/>
      <c r="CT28" s="611"/>
      <c r="CU28" s="611"/>
      <c r="CV28" s="611"/>
      <c r="CW28" s="611"/>
      <c r="CX28" s="611"/>
      <c r="CY28" s="612"/>
      <c r="CZ28" s="615">
        <v>7.9</v>
      </c>
      <c r="DA28" s="641"/>
      <c r="DB28" s="641"/>
      <c r="DC28" s="645"/>
      <c r="DD28" s="619">
        <v>1840846</v>
      </c>
      <c r="DE28" s="611"/>
      <c r="DF28" s="611"/>
      <c r="DG28" s="611"/>
      <c r="DH28" s="611"/>
      <c r="DI28" s="611"/>
      <c r="DJ28" s="611"/>
      <c r="DK28" s="612"/>
      <c r="DL28" s="619">
        <v>1840846</v>
      </c>
      <c r="DM28" s="611"/>
      <c r="DN28" s="611"/>
      <c r="DO28" s="611"/>
      <c r="DP28" s="611"/>
      <c r="DQ28" s="611"/>
      <c r="DR28" s="611"/>
      <c r="DS28" s="611"/>
      <c r="DT28" s="611"/>
      <c r="DU28" s="611"/>
      <c r="DV28" s="612"/>
      <c r="DW28" s="615">
        <v>13.9</v>
      </c>
      <c r="DX28" s="641"/>
      <c r="DY28" s="641"/>
      <c r="DZ28" s="641"/>
      <c r="EA28" s="641"/>
      <c r="EB28" s="641"/>
      <c r="EC28" s="642"/>
    </row>
    <row r="29" spans="2:133" ht="11.25" customHeight="1" x14ac:dyDescent="0.2">
      <c r="B29" s="607" t="s">
        <v>291</v>
      </c>
      <c r="C29" s="608"/>
      <c r="D29" s="608"/>
      <c r="E29" s="608"/>
      <c r="F29" s="608"/>
      <c r="G29" s="608"/>
      <c r="H29" s="608"/>
      <c r="I29" s="608"/>
      <c r="J29" s="608"/>
      <c r="K29" s="608"/>
      <c r="L29" s="608"/>
      <c r="M29" s="608"/>
      <c r="N29" s="608"/>
      <c r="O29" s="608"/>
      <c r="P29" s="608"/>
      <c r="Q29" s="609"/>
      <c r="R29" s="610">
        <v>38769</v>
      </c>
      <c r="S29" s="611"/>
      <c r="T29" s="611"/>
      <c r="U29" s="611"/>
      <c r="V29" s="611"/>
      <c r="W29" s="611"/>
      <c r="X29" s="611"/>
      <c r="Y29" s="612"/>
      <c r="Z29" s="613">
        <v>0.2</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1840846</v>
      </c>
      <c r="CS29" s="643"/>
      <c r="CT29" s="643"/>
      <c r="CU29" s="643"/>
      <c r="CV29" s="643"/>
      <c r="CW29" s="643"/>
      <c r="CX29" s="643"/>
      <c r="CY29" s="644"/>
      <c r="CZ29" s="615">
        <v>7.9</v>
      </c>
      <c r="DA29" s="641"/>
      <c r="DB29" s="641"/>
      <c r="DC29" s="645"/>
      <c r="DD29" s="619">
        <v>1840846</v>
      </c>
      <c r="DE29" s="643"/>
      <c r="DF29" s="643"/>
      <c r="DG29" s="643"/>
      <c r="DH29" s="643"/>
      <c r="DI29" s="643"/>
      <c r="DJ29" s="643"/>
      <c r="DK29" s="644"/>
      <c r="DL29" s="619">
        <v>1840846</v>
      </c>
      <c r="DM29" s="643"/>
      <c r="DN29" s="643"/>
      <c r="DO29" s="643"/>
      <c r="DP29" s="643"/>
      <c r="DQ29" s="643"/>
      <c r="DR29" s="643"/>
      <c r="DS29" s="643"/>
      <c r="DT29" s="643"/>
      <c r="DU29" s="643"/>
      <c r="DV29" s="644"/>
      <c r="DW29" s="615">
        <v>13.9</v>
      </c>
      <c r="DX29" s="641"/>
      <c r="DY29" s="641"/>
      <c r="DZ29" s="641"/>
      <c r="EA29" s="641"/>
      <c r="EB29" s="641"/>
      <c r="EC29" s="642"/>
    </row>
    <row r="30" spans="2:133" ht="11.25" customHeight="1" x14ac:dyDescent="0.2">
      <c r="B30" s="607" t="s">
        <v>293</v>
      </c>
      <c r="C30" s="608"/>
      <c r="D30" s="608"/>
      <c r="E30" s="608"/>
      <c r="F30" s="608"/>
      <c r="G30" s="608"/>
      <c r="H30" s="608"/>
      <c r="I30" s="608"/>
      <c r="J30" s="608"/>
      <c r="K30" s="608"/>
      <c r="L30" s="608"/>
      <c r="M30" s="608"/>
      <c r="N30" s="608"/>
      <c r="O30" s="608"/>
      <c r="P30" s="608"/>
      <c r="Q30" s="609"/>
      <c r="R30" s="610">
        <v>3996897</v>
      </c>
      <c r="S30" s="611"/>
      <c r="T30" s="611"/>
      <c r="U30" s="611"/>
      <c r="V30" s="611"/>
      <c r="W30" s="611"/>
      <c r="X30" s="611"/>
      <c r="Y30" s="612"/>
      <c r="Z30" s="613">
        <v>16.399999999999999</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1779704</v>
      </c>
      <c r="CS30" s="611"/>
      <c r="CT30" s="611"/>
      <c r="CU30" s="611"/>
      <c r="CV30" s="611"/>
      <c r="CW30" s="611"/>
      <c r="CX30" s="611"/>
      <c r="CY30" s="612"/>
      <c r="CZ30" s="615">
        <v>7.6</v>
      </c>
      <c r="DA30" s="641"/>
      <c r="DB30" s="641"/>
      <c r="DC30" s="645"/>
      <c r="DD30" s="619">
        <v>1779704</v>
      </c>
      <c r="DE30" s="611"/>
      <c r="DF30" s="611"/>
      <c r="DG30" s="611"/>
      <c r="DH30" s="611"/>
      <c r="DI30" s="611"/>
      <c r="DJ30" s="611"/>
      <c r="DK30" s="612"/>
      <c r="DL30" s="619">
        <v>1779704</v>
      </c>
      <c r="DM30" s="611"/>
      <c r="DN30" s="611"/>
      <c r="DO30" s="611"/>
      <c r="DP30" s="611"/>
      <c r="DQ30" s="611"/>
      <c r="DR30" s="611"/>
      <c r="DS30" s="611"/>
      <c r="DT30" s="611"/>
      <c r="DU30" s="611"/>
      <c r="DV30" s="612"/>
      <c r="DW30" s="615">
        <v>13.5</v>
      </c>
      <c r="DX30" s="641"/>
      <c r="DY30" s="641"/>
      <c r="DZ30" s="641"/>
      <c r="EA30" s="641"/>
      <c r="EB30" s="641"/>
      <c r="EC30" s="642"/>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12"/>
      <c r="AV31" s="212"/>
      <c r="AW31" s="212"/>
      <c r="AX31" s="596" t="s">
        <v>177</v>
      </c>
      <c r="AY31" s="597"/>
      <c r="AZ31" s="597"/>
      <c r="BA31" s="597"/>
      <c r="BB31" s="597"/>
      <c r="BC31" s="597"/>
      <c r="BD31" s="597"/>
      <c r="BE31" s="597"/>
      <c r="BF31" s="598"/>
      <c r="BG31" s="666">
        <v>99</v>
      </c>
      <c r="BH31" s="654"/>
      <c r="BI31" s="654"/>
      <c r="BJ31" s="654"/>
      <c r="BK31" s="654"/>
      <c r="BL31" s="654"/>
      <c r="BM31" s="605">
        <v>94.9</v>
      </c>
      <c r="BN31" s="654"/>
      <c r="BO31" s="654"/>
      <c r="BP31" s="654"/>
      <c r="BQ31" s="655"/>
      <c r="BR31" s="666">
        <v>98.9</v>
      </c>
      <c r="BS31" s="654"/>
      <c r="BT31" s="654"/>
      <c r="BU31" s="654"/>
      <c r="BV31" s="654"/>
      <c r="BW31" s="654"/>
      <c r="BX31" s="605">
        <v>94.1</v>
      </c>
      <c r="BY31" s="654"/>
      <c r="BZ31" s="654"/>
      <c r="CA31" s="654"/>
      <c r="CB31" s="655"/>
      <c r="CD31" s="648"/>
      <c r="CE31" s="649"/>
      <c r="CF31" s="607" t="s">
        <v>300</v>
      </c>
      <c r="CG31" s="608"/>
      <c r="CH31" s="608"/>
      <c r="CI31" s="608"/>
      <c r="CJ31" s="608"/>
      <c r="CK31" s="608"/>
      <c r="CL31" s="608"/>
      <c r="CM31" s="608"/>
      <c r="CN31" s="608"/>
      <c r="CO31" s="608"/>
      <c r="CP31" s="608"/>
      <c r="CQ31" s="609"/>
      <c r="CR31" s="610">
        <v>61142</v>
      </c>
      <c r="CS31" s="643"/>
      <c r="CT31" s="643"/>
      <c r="CU31" s="643"/>
      <c r="CV31" s="643"/>
      <c r="CW31" s="643"/>
      <c r="CX31" s="643"/>
      <c r="CY31" s="644"/>
      <c r="CZ31" s="615">
        <v>0.3</v>
      </c>
      <c r="DA31" s="641"/>
      <c r="DB31" s="641"/>
      <c r="DC31" s="645"/>
      <c r="DD31" s="619">
        <v>61142</v>
      </c>
      <c r="DE31" s="643"/>
      <c r="DF31" s="643"/>
      <c r="DG31" s="643"/>
      <c r="DH31" s="643"/>
      <c r="DI31" s="643"/>
      <c r="DJ31" s="643"/>
      <c r="DK31" s="644"/>
      <c r="DL31" s="619">
        <v>61142</v>
      </c>
      <c r="DM31" s="643"/>
      <c r="DN31" s="643"/>
      <c r="DO31" s="643"/>
      <c r="DP31" s="643"/>
      <c r="DQ31" s="643"/>
      <c r="DR31" s="643"/>
      <c r="DS31" s="643"/>
      <c r="DT31" s="643"/>
      <c r="DU31" s="643"/>
      <c r="DV31" s="644"/>
      <c r="DW31" s="615">
        <v>0.5</v>
      </c>
      <c r="DX31" s="641"/>
      <c r="DY31" s="641"/>
      <c r="DZ31" s="641"/>
      <c r="EA31" s="641"/>
      <c r="EB31" s="641"/>
      <c r="EC31" s="642"/>
    </row>
    <row r="32" spans="2:133" ht="11.25" customHeight="1" x14ac:dyDescent="0.2">
      <c r="B32" s="607" t="s">
        <v>301</v>
      </c>
      <c r="C32" s="608"/>
      <c r="D32" s="608"/>
      <c r="E32" s="608"/>
      <c r="F32" s="608"/>
      <c r="G32" s="608"/>
      <c r="H32" s="608"/>
      <c r="I32" s="608"/>
      <c r="J32" s="608"/>
      <c r="K32" s="608"/>
      <c r="L32" s="608"/>
      <c r="M32" s="608"/>
      <c r="N32" s="608"/>
      <c r="O32" s="608"/>
      <c r="P32" s="608"/>
      <c r="Q32" s="609"/>
      <c r="R32" s="610">
        <v>1496713</v>
      </c>
      <c r="S32" s="611"/>
      <c r="T32" s="611"/>
      <c r="U32" s="611"/>
      <c r="V32" s="611"/>
      <c r="W32" s="611"/>
      <c r="X32" s="611"/>
      <c r="Y32" s="612"/>
      <c r="Z32" s="613">
        <v>6.2</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208" t="s">
        <v>302</v>
      </c>
      <c r="AX32" s="607" t="s">
        <v>303</v>
      </c>
      <c r="AY32" s="608"/>
      <c r="AZ32" s="608"/>
      <c r="BA32" s="608"/>
      <c r="BB32" s="608"/>
      <c r="BC32" s="608"/>
      <c r="BD32" s="608"/>
      <c r="BE32" s="608"/>
      <c r="BF32" s="609"/>
      <c r="BG32" s="667">
        <v>99</v>
      </c>
      <c r="BH32" s="643"/>
      <c r="BI32" s="643"/>
      <c r="BJ32" s="643"/>
      <c r="BK32" s="643"/>
      <c r="BL32" s="643"/>
      <c r="BM32" s="616">
        <v>95.9</v>
      </c>
      <c r="BN32" s="643"/>
      <c r="BO32" s="643"/>
      <c r="BP32" s="643"/>
      <c r="BQ32" s="665"/>
      <c r="BR32" s="667">
        <v>98.7</v>
      </c>
      <c r="BS32" s="643"/>
      <c r="BT32" s="643"/>
      <c r="BU32" s="643"/>
      <c r="BV32" s="643"/>
      <c r="BW32" s="643"/>
      <c r="BX32" s="616">
        <v>94.8</v>
      </c>
      <c r="BY32" s="643"/>
      <c r="BZ32" s="643"/>
      <c r="CA32" s="643"/>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1"/>
      <c r="DB32" s="641"/>
      <c r="DC32" s="645"/>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1"/>
      <c r="DY32" s="641"/>
      <c r="DZ32" s="641"/>
      <c r="EA32" s="641"/>
      <c r="EB32" s="641"/>
      <c r="EC32" s="642"/>
    </row>
    <row r="33" spans="2:133" ht="11.25" customHeight="1" x14ac:dyDescent="0.2">
      <c r="B33" s="607" t="s">
        <v>305</v>
      </c>
      <c r="C33" s="608"/>
      <c r="D33" s="608"/>
      <c r="E33" s="608"/>
      <c r="F33" s="608"/>
      <c r="G33" s="608"/>
      <c r="H33" s="608"/>
      <c r="I33" s="608"/>
      <c r="J33" s="608"/>
      <c r="K33" s="608"/>
      <c r="L33" s="608"/>
      <c r="M33" s="608"/>
      <c r="N33" s="608"/>
      <c r="O33" s="608"/>
      <c r="P33" s="608"/>
      <c r="Q33" s="609"/>
      <c r="R33" s="610">
        <v>22082</v>
      </c>
      <c r="S33" s="611"/>
      <c r="T33" s="611"/>
      <c r="U33" s="611"/>
      <c r="V33" s="611"/>
      <c r="W33" s="611"/>
      <c r="X33" s="611"/>
      <c r="Y33" s="612"/>
      <c r="Z33" s="613">
        <v>0.1</v>
      </c>
      <c r="AA33" s="613"/>
      <c r="AB33" s="613"/>
      <c r="AC33" s="613"/>
      <c r="AD33" s="614">
        <v>3634</v>
      </c>
      <c r="AE33" s="614"/>
      <c r="AF33" s="614"/>
      <c r="AG33" s="614"/>
      <c r="AH33" s="614"/>
      <c r="AI33" s="614"/>
      <c r="AJ33" s="614"/>
      <c r="AK33" s="614"/>
      <c r="AL33" s="615">
        <v>0</v>
      </c>
      <c r="AM33" s="616"/>
      <c r="AN33" s="616"/>
      <c r="AO33" s="617"/>
      <c r="AP33" s="660"/>
      <c r="AQ33" s="661"/>
      <c r="AR33" s="661"/>
      <c r="AS33" s="661"/>
      <c r="AT33" s="664"/>
      <c r="AU33" s="213"/>
      <c r="AV33" s="213"/>
      <c r="AW33" s="213"/>
      <c r="AX33" s="631" t="s">
        <v>306</v>
      </c>
      <c r="AY33" s="632"/>
      <c r="AZ33" s="632"/>
      <c r="BA33" s="632"/>
      <c r="BB33" s="632"/>
      <c r="BC33" s="632"/>
      <c r="BD33" s="632"/>
      <c r="BE33" s="632"/>
      <c r="BF33" s="633"/>
      <c r="BG33" s="668">
        <v>99.1</v>
      </c>
      <c r="BH33" s="669"/>
      <c r="BI33" s="669"/>
      <c r="BJ33" s="669"/>
      <c r="BK33" s="669"/>
      <c r="BL33" s="669"/>
      <c r="BM33" s="670">
        <v>93.7</v>
      </c>
      <c r="BN33" s="669"/>
      <c r="BO33" s="669"/>
      <c r="BP33" s="669"/>
      <c r="BQ33" s="671"/>
      <c r="BR33" s="668">
        <v>98.9</v>
      </c>
      <c r="BS33" s="669"/>
      <c r="BT33" s="669"/>
      <c r="BU33" s="669"/>
      <c r="BV33" s="669"/>
      <c r="BW33" s="669"/>
      <c r="BX33" s="670">
        <v>93</v>
      </c>
      <c r="BY33" s="669"/>
      <c r="BZ33" s="669"/>
      <c r="CA33" s="669"/>
      <c r="CB33" s="671"/>
      <c r="CD33" s="607" t="s">
        <v>307</v>
      </c>
      <c r="CE33" s="608"/>
      <c r="CF33" s="608"/>
      <c r="CG33" s="608"/>
      <c r="CH33" s="608"/>
      <c r="CI33" s="608"/>
      <c r="CJ33" s="608"/>
      <c r="CK33" s="608"/>
      <c r="CL33" s="608"/>
      <c r="CM33" s="608"/>
      <c r="CN33" s="608"/>
      <c r="CO33" s="608"/>
      <c r="CP33" s="608"/>
      <c r="CQ33" s="609"/>
      <c r="CR33" s="610">
        <v>10689523</v>
      </c>
      <c r="CS33" s="643"/>
      <c r="CT33" s="643"/>
      <c r="CU33" s="643"/>
      <c r="CV33" s="643"/>
      <c r="CW33" s="643"/>
      <c r="CX33" s="643"/>
      <c r="CY33" s="644"/>
      <c r="CZ33" s="615">
        <v>45.9</v>
      </c>
      <c r="DA33" s="641"/>
      <c r="DB33" s="641"/>
      <c r="DC33" s="645"/>
      <c r="DD33" s="619">
        <v>9199144</v>
      </c>
      <c r="DE33" s="643"/>
      <c r="DF33" s="643"/>
      <c r="DG33" s="643"/>
      <c r="DH33" s="643"/>
      <c r="DI33" s="643"/>
      <c r="DJ33" s="643"/>
      <c r="DK33" s="644"/>
      <c r="DL33" s="619">
        <v>6452504</v>
      </c>
      <c r="DM33" s="643"/>
      <c r="DN33" s="643"/>
      <c r="DO33" s="643"/>
      <c r="DP33" s="643"/>
      <c r="DQ33" s="643"/>
      <c r="DR33" s="643"/>
      <c r="DS33" s="643"/>
      <c r="DT33" s="643"/>
      <c r="DU33" s="643"/>
      <c r="DV33" s="644"/>
      <c r="DW33" s="615">
        <v>48.9</v>
      </c>
      <c r="DX33" s="641"/>
      <c r="DY33" s="641"/>
      <c r="DZ33" s="641"/>
      <c r="EA33" s="641"/>
      <c r="EB33" s="641"/>
      <c r="EC33" s="642"/>
    </row>
    <row r="34" spans="2:133" ht="11.25" customHeight="1" x14ac:dyDescent="0.2">
      <c r="B34" s="607" t="s">
        <v>308</v>
      </c>
      <c r="C34" s="608"/>
      <c r="D34" s="608"/>
      <c r="E34" s="608"/>
      <c r="F34" s="608"/>
      <c r="G34" s="608"/>
      <c r="H34" s="608"/>
      <c r="I34" s="608"/>
      <c r="J34" s="608"/>
      <c r="K34" s="608"/>
      <c r="L34" s="608"/>
      <c r="M34" s="608"/>
      <c r="N34" s="608"/>
      <c r="O34" s="608"/>
      <c r="P34" s="608"/>
      <c r="Q34" s="609"/>
      <c r="R34" s="610">
        <v>111395</v>
      </c>
      <c r="S34" s="611"/>
      <c r="T34" s="611"/>
      <c r="U34" s="611"/>
      <c r="V34" s="611"/>
      <c r="W34" s="611"/>
      <c r="X34" s="611"/>
      <c r="Y34" s="612"/>
      <c r="Z34" s="613">
        <v>0.5</v>
      </c>
      <c r="AA34" s="613"/>
      <c r="AB34" s="613"/>
      <c r="AC34" s="613"/>
      <c r="AD34" s="614" t="s">
        <v>122</v>
      </c>
      <c r="AE34" s="614"/>
      <c r="AF34" s="614"/>
      <c r="AG34" s="614"/>
      <c r="AH34" s="614"/>
      <c r="AI34" s="614"/>
      <c r="AJ34" s="614"/>
      <c r="AK34" s="614"/>
      <c r="AL34" s="615" t="s">
        <v>122</v>
      </c>
      <c r="AM34" s="616"/>
      <c r="AN34" s="616"/>
      <c r="AO34" s="617"/>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07" t="s">
        <v>309</v>
      </c>
      <c r="CE34" s="608"/>
      <c r="CF34" s="608"/>
      <c r="CG34" s="608"/>
      <c r="CH34" s="608"/>
      <c r="CI34" s="608"/>
      <c r="CJ34" s="608"/>
      <c r="CK34" s="608"/>
      <c r="CL34" s="608"/>
      <c r="CM34" s="608"/>
      <c r="CN34" s="608"/>
      <c r="CO34" s="608"/>
      <c r="CP34" s="608"/>
      <c r="CQ34" s="609"/>
      <c r="CR34" s="610">
        <v>3916548</v>
      </c>
      <c r="CS34" s="611"/>
      <c r="CT34" s="611"/>
      <c r="CU34" s="611"/>
      <c r="CV34" s="611"/>
      <c r="CW34" s="611"/>
      <c r="CX34" s="611"/>
      <c r="CY34" s="612"/>
      <c r="CZ34" s="615">
        <v>16.8</v>
      </c>
      <c r="DA34" s="641"/>
      <c r="DB34" s="641"/>
      <c r="DC34" s="645"/>
      <c r="DD34" s="619">
        <v>3120690</v>
      </c>
      <c r="DE34" s="611"/>
      <c r="DF34" s="611"/>
      <c r="DG34" s="611"/>
      <c r="DH34" s="611"/>
      <c r="DI34" s="611"/>
      <c r="DJ34" s="611"/>
      <c r="DK34" s="612"/>
      <c r="DL34" s="619">
        <v>2570641</v>
      </c>
      <c r="DM34" s="611"/>
      <c r="DN34" s="611"/>
      <c r="DO34" s="611"/>
      <c r="DP34" s="611"/>
      <c r="DQ34" s="611"/>
      <c r="DR34" s="611"/>
      <c r="DS34" s="611"/>
      <c r="DT34" s="611"/>
      <c r="DU34" s="611"/>
      <c r="DV34" s="612"/>
      <c r="DW34" s="615">
        <v>19.5</v>
      </c>
      <c r="DX34" s="641"/>
      <c r="DY34" s="641"/>
      <c r="DZ34" s="641"/>
      <c r="EA34" s="641"/>
      <c r="EB34" s="641"/>
      <c r="EC34" s="642"/>
    </row>
    <row r="35" spans="2:133" ht="11.25" customHeight="1" x14ac:dyDescent="0.2">
      <c r="B35" s="607" t="s">
        <v>310</v>
      </c>
      <c r="C35" s="608"/>
      <c r="D35" s="608"/>
      <c r="E35" s="608"/>
      <c r="F35" s="608"/>
      <c r="G35" s="608"/>
      <c r="H35" s="608"/>
      <c r="I35" s="608"/>
      <c r="J35" s="608"/>
      <c r="K35" s="608"/>
      <c r="L35" s="608"/>
      <c r="M35" s="608"/>
      <c r="N35" s="608"/>
      <c r="O35" s="608"/>
      <c r="P35" s="608"/>
      <c r="Q35" s="609"/>
      <c r="R35" s="610">
        <v>1419816</v>
      </c>
      <c r="S35" s="611"/>
      <c r="T35" s="611"/>
      <c r="U35" s="611"/>
      <c r="V35" s="611"/>
      <c r="W35" s="611"/>
      <c r="X35" s="611"/>
      <c r="Y35" s="612"/>
      <c r="Z35" s="613">
        <v>5.8</v>
      </c>
      <c r="AA35" s="613"/>
      <c r="AB35" s="613"/>
      <c r="AC35" s="613"/>
      <c r="AD35" s="614" t="s">
        <v>122</v>
      </c>
      <c r="AE35" s="614"/>
      <c r="AF35" s="614"/>
      <c r="AG35" s="614"/>
      <c r="AH35" s="614"/>
      <c r="AI35" s="614"/>
      <c r="AJ35" s="614"/>
      <c r="AK35" s="614"/>
      <c r="AL35" s="615" t="s">
        <v>122</v>
      </c>
      <c r="AM35" s="616"/>
      <c r="AN35" s="616"/>
      <c r="AO35" s="617"/>
      <c r="AP35" s="21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280051</v>
      </c>
      <c r="CS35" s="643"/>
      <c r="CT35" s="643"/>
      <c r="CU35" s="643"/>
      <c r="CV35" s="643"/>
      <c r="CW35" s="643"/>
      <c r="CX35" s="643"/>
      <c r="CY35" s="644"/>
      <c r="CZ35" s="615">
        <v>1.2</v>
      </c>
      <c r="DA35" s="641"/>
      <c r="DB35" s="641"/>
      <c r="DC35" s="645"/>
      <c r="DD35" s="619">
        <v>269816</v>
      </c>
      <c r="DE35" s="643"/>
      <c r="DF35" s="643"/>
      <c r="DG35" s="643"/>
      <c r="DH35" s="643"/>
      <c r="DI35" s="643"/>
      <c r="DJ35" s="643"/>
      <c r="DK35" s="644"/>
      <c r="DL35" s="619">
        <v>137429</v>
      </c>
      <c r="DM35" s="643"/>
      <c r="DN35" s="643"/>
      <c r="DO35" s="643"/>
      <c r="DP35" s="643"/>
      <c r="DQ35" s="643"/>
      <c r="DR35" s="643"/>
      <c r="DS35" s="643"/>
      <c r="DT35" s="643"/>
      <c r="DU35" s="643"/>
      <c r="DV35" s="644"/>
      <c r="DW35" s="615">
        <v>1</v>
      </c>
      <c r="DX35" s="641"/>
      <c r="DY35" s="641"/>
      <c r="DZ35" s="641"/>
      <c r="EA35" s="641"/>
      <c r="EB35" s="641"/>
      <c r="EC35" s="642"/>
    </row>
    <row r="36" spans="2:133" ht="11.25" customHeight="1" x14ac:dyDescent="0.2">
      <c r="B36" s="607" t="s">
        <v>314</v>
      </c>
      <c r="C36" s="608"/>
      <c r="D36" s="608"/>
      <c r="E36" s="608"/>
      <c r="F36" s="608"/>
      <c r="G36" s="608"/>
      <c r="H36" s="608"/>
      <c r="I36" s="608"/>
      <c r="J36" s="608"/>
      <c r="K36" s="608"/>
      <c r="L36" s="608"/>
      <c r="M36" s="608"/>
      <c r="N36" s="608"/>
      <c r="O36" s="608"/>
      <c r="P36" s="608"/>
      <c r="Q36" s="609"/>
      <c r="R36" s="610">
        <v>1351310</v>
      </c>
      <c r="S36" s="611"/>
      <c r="T36" s="611"/>
      <c r="U36" s="611"/>
      <c r="V36" s="611"/>
      <c r="W36" s="611"/>
      <c r="X36" s="611"/>
      <c r="Y36" s="612"/>
      <c r="Z36" s="613">
        <v>5.6</v>
      </c>
      <c r="AA36" s="613"/>
      <c r="AB36" s="613"/>
      <c r="AC36" s="613"/>
      <c r="AD36" s="614" t="s">
        <v>122</v>
      </c>
      <c r="AE36" s="614"/>
      <c r="AF36" s="614"/>
      <c r="AG36" s="614"/>
      <c r="AH36" s="614"/>
      <c r="AI36" s="614"/>
      <c r="AJ36" s="614"/>
      <c r="AK36" s="614"/>
      <c r="AL36" s="615" t="s">
        <v>122</v>
      </c>
      <c r="AM36" s="616"/>
      <c r="AN36" s="616"/>
      <c r="AO36" s="617"/>
      <c r="AP36" s="216"/>
      <c r="AQ36" s="676" t="s">
        <v>315</v>
      </c>
      <c r="AR36" s="677"/>
      <c r="AS36" s="677"/>
      <c r="AT36" s="677"/>
      <c r="AU36" s="677"/>
      <c r="AV36" s="677"/>
      <c r="AW36" s="677"/>
      <c r="AX36" s="677"/>
      <c r="AY36" s="678"/>
      <c r="AZ36" s="599">
        <v>2128581</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169319</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3096200</v>
      </c>
      <c r="CS36" s="611"/>
      <c r="CT36" s="611"/>
      <c r="CU36" s="611"/>
      <c r="CV36" s="611"/>
      <c r="CW36" s="611"/>
      <c r="CX36" s="611"/>
      <c r="CY36" s="612"/>
      <c r="CZ36" s="615">
        <v>13.3</v>
      </c>
      <c r="DA36" s="641"/>
      <c r="DB36" s="641"/>
      <c r="DC36" s="645"/>
      <c r="DD36" s="619">
        <v>2885680</v>
      </c>
      <c r="DE36" s="611"/>
      <c r="DF36" s="611"/>
      <c r="DG36" s="611"/>
      <c r="DH36" s="611"/>
      <c r="DI36" s="611"/>
      <c r="DJ36" s="611"/>
      <c r="DK36" s="612"/>
      <c r="DL36" s="619">
        <v>2222643</v>
      </c>
      <c r="DM36" s="611"/>
      <c r="DN36" s="611"/>
      <c r="DO36" s="611"/>
      <c r="DP36" s="611"/>
      <c r="DQ36" s="611"/>
      <c r="DR36" s="611"/>
      <c r="DS36" s="611"/>
      <c r="DT36" s="611"/>
      <c r="DU36" s="611"/>
      <c r="DV36" s="612"/>
      <c r="DW36" s="615">
        <v>16.8</v>
      </c>
      <c r="DX36" s="641"/>
      <c r="DY36" s="641"/>
      <c r="DZ36" s="641"/>
      <c r="EA36" s="641"/>
      <c r="EB36" s="641"/>
      <c r="EC36" s="642"/>
    </row>
    <row r="37" spans="2:133" ht="11.25" customHeight="1" x14ac:dyDescent="0.2">
      <c r="B37" s="607" t="s">
        <v>318</v>
      </c>
      <c r="C37" s="608"/>
      <c r="D37" s="608"/>
      <c r="E37" s="608"/>
      <c r="F37" s="608"/>
      <c r="G37" s="608"/>
      <c r="H37" s="608"/>
      <c r="I37" s="608"/>
      <c r="J37" s="608"/>
      <c r="K37" s="608"/>
      <c r="L37" s="608"/>
      <c r="M37" s="608"/>
      <c r="N37" s="608"/>
      <c r="O37" s="608"/>
      <c r="P37" s="608"/>
      <c r="Q37" s="609"/>
      <c r="R37" s="610">
        <v>301683</v>
      </c>
      <c r="S37" s="611"/>
      <c r="T37" s="611"/>
      <c r="U37" s="611"/>
      <c r="V37" s="611"/>
      <c r="W37" s="611"/>
      <c r="X37" s="611"/>
      <c r="Y37" s="612"/>
      <c r="Z37" s="613">
        <v>1.2</v>
      </c>
      <c r="AA37" s="613"/>
      <c r="AB37" s="613"/>
      <c r="AC37" s="613"/>
      <c r="AD37" s="614">
        <v>11734</v>
      </c>
      <c r="AE37" s="614"/>
      <c r="AF37" s="614"/>
      <c r="AG37" s="614"/>
      <c r="AH37" s="614"/>
      <c r="AI37" s="614"/>
      <c r="AJ37" s="614"/>
      <c r="AK37" s="614"/>
      <c r="AL37" s="615">
        <v>0.1</v>
      </c>
      <c r="AM37" s="616"/>
      <c r="AN37" s="616"/>
      <c r="AO37" s="617"/>
      <c r="AQ37" s="673" t="s">
        <v>319</v>
      </c>
      <c r="AR37" s="674"/>
      <c r="AS37" s="674"/>
      <c r="AT37" s="674"/>
      <c r="AU37" s="674"/>
      <c r="AV37" s="674"/>
      <c r="AW37" s="674"/>
      <c r="AX37" s="674"/>
      <c r="AY37" s="675"/>
      <c r="AZ37" s="610">
        <v>139039</v>
      </c>
      <c r="BA37" s="611"/>
      <c r="BB37" s="611"/>
      <c r="BC37" s="611"/>
      <c r="BD37" s="643"/>
      <c r="BE37" s="643"/>
      <c r="BF37" s="665"/>
      <c r="BG37" s="607" t="s">
        <v>320</v>
      </c>
      <c r="BH37" s="608"/>
      <c r="BI37" s="608"/>
      <c r="BJ37" s="608"/>
      <c r="BK37" s="608"/>
      <c r="BL37" s="608"/>
      <c r="BM37" s="608"/>
      <c r="BN37" s="608"/>
      <c r="BO37" s="608"/>
      <c r="BP37" s="608"/>
      <c r="BQ37" s="608"/>
      <c r="BR37" s="608"/>
      <c r="BS37" s="608"/>
      <c r="BT37" s="608"/>
      <c r="BU37" s="609"/>
      <c r="BV37" s="610">
        <v>150840</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2135263</v>
      </c>
      <c r="CS37" s="643"/>
      <c r="CT37" s="643"/>
      <c r="CU37" s="643"/>
      <c r="CV37" s="643"/>
      <c r="CW37" s="643"/>
      <c r="CX37" s="643"/>
      <c r="CY37" s="644"/>
      <c r="CZ37" s="615">
        <v>9.1999999999999993</v>
      </c>
      <c r="DA37" s="641"/>
      <c r="DB37" s="641"/>
      <c r="DC37" s="645"/>
      <c r="DD37" s="619">
        <v>2121931</v>
      </c>
      <c r="DE37" s="643"/>
      <c r="DF37" s="643"/>
      <c r="DG37" s="643"/>
      <c r="DH37" s="643"/>
      <c r="DI37" s="643"/>
      <c r="DJ37" s="643"/>
      <c r="DK37" s="644"/>
      <c r="DL37" s="619">
        <v>2018358</v>
      </c>
      <c r="DM37" s="643"/>
      <c r="DN37" s="643"/>
      <c r="DO37" s="643"/>
      <c r="DP37" s="643"/>
      <c r="DQ37" s="643"/>
      <c r="DR37" s="643"/>
      <c r="DS37" s="643"/>
      <c r="DT37" s="643"/>
      <c r="DU37" s="643"/>
      <c r="DV37" s="644"/>
      <c r="DW37" s="615">
        <v>15.3</v>
      </c>
      <c r="DX37" s="641"/>
      <c r="DY37" s="641"/>
      <c r="DZ37" s="641"/>
      <c r="EA37" s="641"/>
      <c r="EB37" s="641"/>
      <c r="EC37" s="642"/>
    </row>
    <row r="38" spans="2:133" ht="11.25" customHeight="1" x14ac:dyDescent="0.2">
      <c r="B38" s="607" t="s">
        <v>322</v>
      </c>
      <c r="C38" s="608"/>
      <c r="D38" s="608"/>
      <c r="E38" s="608"/>
      <c r="F38" s="608"/>
      <c r="G38" s="608"/>
      <c r="H38" s="608"/>
      <c r="I38" s="608"/>
      <c r="J38" s="608"/>
      <c r="K38" s="608"/>
      <c r="L38" s="608"/>
      <c r="M38" s="608"/>
      <c r="N38" s="608"/>
      <c r="O38" s="608"/>
      <c r="P38" s="608"/>
      <c r="Q38" s="609"/>
      <c r="R38" s="610">
        <v>1193827</v>
      </c>
      <c r="S38" s="611"/>
      <c r="T38" s="611"/>
      <c r="U38" s="611"/>
      <c r="V38" s="611"/>
      <c r="W38" s="611"/>
      <c r="X38" s="611"/>
      <c r="Y38" s="612"/>
      <c r="Z38" s="613">
        <v>4.9000000000000004</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90942</v>
      </c>
      <c r="BA38" s="611"/>
      <c r="BB38" s="611"/>
      <c r="BC38" s="611"/>
      <c r="BD38" s="643"/>
      <c r="BE38" s="643"/>
      <c r="BF38" s="665"/>
      <c r="BG38" s="607" t="s">
        <v>324</v>
      </c>
      <c r="BH38" s="608"/>
      <c r="BI38" s="608"/>
      <c r="BJ38" s="608"/>
      <c r="BK38" s="608"/>
      <c r="BL38" s="608"/>
      <c r="BM38" s="608"/>
      <c r="BN38" s="608"/>
      <c r="BO38" s="608"/>
      <c r="BP38" s="608"/>
      <c r="BQ38" s="608"/>
      <c r="BR38" s="608"/>
      <c r="BS38" s="608"/>
      <c r="BT38" s="608"/>
      <c r="BU38" s="609"/>
      <c r="BV38" s="610">
        <v>7424</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1898600</v>
      </c>
      <c r="CS38" s="611"/>
      <c r="CT38" s="611"/>
      <c r="CU38" s="611"/>
      <c r="CV38" s="611"/>
      <c r="CW38" s="611"/>
      <c r="CX38" s="611"/>
      <c r="CY38" s="612"/>
      <c r="CZ38" s="615">
        <v>8.1999999999999993</v>
      </c>
      <c r="DA38" s="641"/>
      <c r="DB38" s="641"/>
      <c r="DC38" s="645"/>
      <c r="DD38" s="619">
        <v>1575834</v>
      </c>
      <c r="DE38" s="611"/>
      <c r="DF38" s="611"/>
      <c r="DG38" s="611"/>
      <c r="DH38" s="611"/>
      <c r="DI38" s="611"/>
      <c r="DJ38" s="611"/>
      <c r="DK38" s="612"/>
      <c r="DL38" s="619">
        <v>1521791</v>
      </c>
      <c r="DM38" s="611"/>
      <c r="DN38" s="611"/>
      <c r="DO38" s="611"/>
      <c r="DP38" s="611"/>
      <c r="DQ38" s="611"/>
      <c r="DR38" s="611"/>
      <c r="DS38" s="611"/>
      <c r="DT38" s="611"/>
      <c r="DU38" s="611"/>
      <c r="DV38" s="612"/>
      <c r="DW38" s="615">
        <v>11.5</v>
      </c>
      <c r="DX38" s="641"/>
      <c r="DY38" s="641"/>
      <c r="DZ38" s="641"/>
      <c r="EA38" s="641"/>
      <c r="EB38" s="641"/>
      <c r="EC38" s="642"/>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t="s">
        <v>122</v>
      </c>
      <c r="BA39" s="611"/>
      <c r="BB39" s="611"/>
      <c r="BC39" s="611"/>
      <c r="BD39" s="643"/>
      <c r="BE39" s="643"/>
      <c r="BF39" s="665"/>
      <c r="BG39" s="607" t="s">
        <v>328</v>
      </c>
      <c r="BH39" s="608"/>
      <c r="BI39" s="608"/>
      <c r="BJ39" s="608"/>
      <c r="BK39" s="608"/>
      <c r="BL39" s="608"/>
      <c r="BM39" s="608"/>
      <c r="BN39" s="608"/>
      <c r="BO39" s="608"/>
      <c r="BP39" s="608"/>
      <c r="BQ39" s="608"/>
      <c r="BR39" s="608"/>
      <c r="BS39" s="608"/>
      <c r="BT39" s="608"/>
      <c r="BU39" s="609"/>
      <c r="BV39" s="610">
        <v>11383</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1342062</v>
      </c>
      <c r="CS39" s="643"/>
      <c r="CT39" s="643"/>
      <c r="CU39" s="643"/>
      <c r="CV39" s="643"/>
      <c r="CW39" s="643"/>
      <c r="CX39" s="643"/>
      <c r="CY39" s="644"/>
      <c r="CZ39" s="615">
        <v>5.8</v>
      </c>
      <c r="DA39" s="641"/>
      <c r="DB39" s="641"/>
      <c r="DC39" s="645"/>
      <c r="DD39" s="619">
        <v>1240462</v>
      </c>
      <c r="DE39" s="643"/>
      <c r="DF39" s="643"/>
      <c r="DG39" s="643"/>
      <c r="DH39" s="643"/>
      <c r="DI39" s="643"/>
      <c r="DJ39" s="643"/>
      <c r="DK39" s="644"/>
      <c r="DL39" s="619" t="s">
        <v>122</v>
      </c>
      <c r="DM39" s="643"/>
      <c r="DN39" s="643"/>
      <c r="DO39" s="643"/>
      <c r="DP39" s="643"/>
      <c r="DQ39" s="643"/>
      <c r="DR39" s="643"/>
      <c r="DS39" s="643"/>
      <c r="DT39" s="643"/>
      <c r="DU39" s="643"/>
      <c r="DV39" s="644"/>
      <c r="DW39" s="615" t="s">
        <v>122</v>
      </c>
      <c r="DX39" s="641"/>
      <c r="DY39" s="641"/>
      <c r="DZ39" s="641"/>
      <c r="EA39" s="641"/>
      <c r="EB39" s="641"/>
      <c r="EC39" s="642"/>
    </row>
    <row r="40" spans="2:133" ht="11.25" customHeight="1" x14ac:dyDescent="0.2">
      <c r="B40" s="607" t="s">
        <v>330</v>
      </c>
      <c r="C40" s="608"/>
      <c r="D40" s="608"/>
      <c r="E40" s="608"/>
      <c r="F40" s="608"/>
      <c r="G40" s="608"/>
      <c r="H40" s="608"/>
      <c r="I40" s="608"/>
      <c r="J40" s="608"/>
      <c r="K40" s="608"/>
      <c r="L40" s="608"/>
      <c r="M40" s="608"/>
      <c r="N40" s="608"/>
      <c r="O40" s="608"/>
      <c r="P40" s="608"/>
      <c r="Q40" s="609"/>
      <c r="R40" s="610">
        <v>121827</v>
      </c>
      <c r="S40" s="611"/>
      <c r="T40" s="611"/>
      <c r="U40" s="611"/>
      <c r="V40" s="611"/>
      <c r="W40" s="611"/>
      <c r="X40" s="611"/>
      <c r="Y40" s="612"/>
      <c r="Z40" s="613">
        <v>0.5</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3"/>
      <c r="BE40" s="643"/>
      <c r="BF40" s="665"/>
      <c r="BG40" s="658" t="s">
        <v>332</v>
      </c>
      <c r="BH40" s="659"/>
      <c r="BI40" s="659"/>
      <c r="BJ40" s="659"/>
      <c r="BK40" s="659"/>
      <c r="BL40" s="217"/>
      <c r="BM40" s="608" t="s">
        <v>333</v>
      </c>
      <c r="BN40" s="608"/>
      <c r="BO40" s="608"/>
      <c r="BP40" s="608"/>
      <c r="BQ40" s="608"/>
      <c r="BR40" s="608"/>
      <c r="BS40" s="608"/>
      <c r="BT40" s="608"/>
      <c r="BU40" s="609"/>
      <c r="BV40" s="610">
        <v>116</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156062</v>
      </c>
      <c r="CS40" s="611"/>
      <c r="CT40" s="611"/>
      <c r="CU40" s="611"/>
      <c r="CV40" s="611"/>
      <c r="CW40" s="611"/>
      <c r="CX40" s="611"/>
      <c r="CY40" s="612"/>
      <c r="CZ40" s="615">
        <v>0.7</v>
      </c>
      <c r="DA40" s="641"/>
      <c r="DB40" s="641"/>
      <c r="DC40" s="645"/>
      <c r="DD40" s="619">
        <v>106662</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1"/>
      <c r="DY40" s="641"/>
      <c r="DZ40" s="641"/>
      <c r="EA40" s="641"/>
      <c r="EB40" s="641"/>
      <c r="EC40" s="642"/>
    </row>
    <row r="41" spans="2:133" ht="11.25" customHeight="1" x14ac:dyDescent="0.2">
      <c r="B41" s="631" t="s">
        <v>335</v>
      </c>
      <c r="C41" s="632"/>
      <c r="D41" s="632"/>
      <c r="E41" s="632"/>
      <c r="F41" s="632"/>
      <c r="G41" s="632"/>
      <c r="H41" s="632"/>
      <c r="I41" s="632"/>
      <c r="J41" s="632"/>
      <c r="K41" s="632"/>
      <c r="L41" s="632"/>
      <c r="M41" s="632"/>
      <c r="N41" s="632"/>
      <c r="O41" s="632"/>
      <c r="P41" s="632"/>
      <c r="Q41" s="633"/>
      <c r="R41" s="682">
        <v>24311824</v>
      </c>
      <c r="S41" s="683"/>
      <c r="T41" s="683"/>
      <c r="U41" s="683"/>
      <c r="V41" s="683"/>
      <c r="W41" s="683"/>
      <c r="X41" s="683"/>
      <c r="Y41" s="687"/>
      <c r="Z41" s="688">
        <v>100</v>
      </c>
      <c r="AA41" s="688"/>
      <c r="AB41" s="688"/>
      <c r="AC41" s="688"/>
      <c r="AD41" s="689">
        <v>13083589</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436005</v>
      </c>
      <c r="BA41" s="611"/>
      <c r="BB41" s="611"/>
      <c r="BC41" s="611"/>
      <c r="BD41" s="643"/>
      <c r="BE41" s="643"/>
      <c r="BF41" s="665"/>
      <c r="BG41" s="658"/>
      <c r="BH41" s="659"/>
      <c r="BI41" s="659"/>
      <c r="BJ41" s="659"/>
      <c r="BK41" s="659"/>
      <c r="BL41" s="217"/>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3"/>
      <c r="CT41" s="643"/>
      <c r="CU41" s="643"/>
      <c r="CV41" s="643"/>
      <c r="CW41" s="643"/>
      <c r="CX41" s="643"/>
      <c r="CY41" s="644"/>
      <c r="CZ41" s="615" t="s">
        <v>122</v>
      </c>
      <c r="DA41" s="641"/>
      <c r="DB41" s="641"/>
      <c r="DC41" s="645"/>
      <c r="DD41" s="619" t="s">
        <v>122</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1462595</v>
      </c>
      <c r="BA42" s="683"/>
      <c r="BB42" s="683"/>
      <c r="BC42" s="683"/>
      <c r="BD42" s="669"/>
      <c r="BE42" s="669"/>
      <c r="BF42" s="671"/>
      <c r="BG42" s="660"/>
      <c r="BH42" s="661"/>
      <c r="BI42" s="661"/>
      <c r="BJ42" s="661"/>
      <c r="BK42" s="661"/>
      <c r="BL42" s="218"/>
      <c r="BM42" s="632" t="s">
        <v>340</v>
      </c>
      <c r="BN42" s="632"/>
      <c r="BO42" s="632"/>
      <c r="BP42" s="632"/>
      <c r="BQ42" s="632"/>
      <c r="BR42" s="632"/>
      <c r="BS42" s="632"/>
      <c r="BT42" s="632"/>
      <c r="BU42" s="633"/>
      <c r="BV42" s="682">
        <v>333</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1985847</v>
      </c>
      <c r="CS42" s="643"/>
      <c r="CT42" s="643"/>
      <c r="CU42" s="643"/>
      <c r="CV42" s="643"/>
      <c r="CW42" s="643"/>
      <c r="CX42" s="643"/>
      <c r="CY42" s="644"/>
      <c r="CZ42" s="615">
        <v>8.5</v>
      </c>
      <c r="DA42" s="641"/>
      <c r="DB42" s="641"/>
      <c r="DC42" s="645"/>
      <c r="DD42" s="619">
        <v>527041</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208" t="s">
        <v>342</v>
      </c>
      <c r="CD43" s="607" t="s">
        <v>343</v>
      </c>
      <c r="CE43" s="608"/>
      <c r="CF43" s="608"/>
      <c r="CG43" s="608"/>
      <c r="CH43" s="608"/>
      <c r="CI43" s="608"/>
      <c r="CJ43" s="608"/>
      <c r="CK43" s="608"/>
      <c r="CL43" s="608"/>
      <c r="CM43" s="608"/>
      <c r="CN43" s="608"/>
      <c r="CO43" s="608"/>
      <c r="CP43" s="608"/>
      <c r="CQ43" s="609"/>
      <c r="CR43" s="610">
        <v>240104</v>
      </c>
      <c r="CS43" s="643"/>
      <c r="CT43" s="643"/>
      <c r="CU43" s="643"/>
      <c r="CV43" s="643"/>
      <c r="CW43" s="643"/>
      <c r="CX43" s="643"/>
      <c r="CY43" s="644"/>
      <c r="CZ43" s="615">
        <v>1</v>
      </c>
      <c r="DA43" s="641"/>
      <c r="DB43" s="641"/>
      <c r="DC43" s="645"/>
      <c r="DD43" s="619">
        <v>240104</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1985847</v>
      </c>
      <c r="CS44" s="611"/>
      <c r="CT44" s="611"/>
      <c r="CU44" s="611"/>
      <c r="CV44" s="611"/>
      <c r="CW44" s="611"/>
      <c r="CX44" s="611"/>
      <c r="CY44" s="612"/>
      <c r="CZ44" s="615">
        <v>8.5</v>
      </c>
      <c r="DA44" s="616"/>
      <c r="DB44" s="616"/>
      <c r="DC44" s="622"/>
      <c r="DD44" s="619">
        <v>527041</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603287</v>
      </c>
      <c r="CS45" s="643"/>
      <c r="CT45" s="643"/>
      <c r="CU45" s="643"/>
      <c r="CV45" s="643"/>
      <c r="CW45" s="643"/>
      <c r="CX45" s="643"/>
      <c r="CY45" s="644"/>
      <c r="CZ45" s="615">
        <v>2.6</v>
      </c>
      <c r="DA45" s="641"/>
      <c r="DB45" s="641"/>
      <c r="DC45" s="645"/>
      <c r="DD45" s="619">
        <v>27986</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19"/>
      <c r="CD46" s="648"/>
      <c r="CE46" s="649"/>
      <c r="CF46" s="607" t="s">
        <v>348</v>
      </c>
      <c r="CG46" s="608"/>
      <c r="CH46" s="608"/>
      <c r="CI46" s="608"/>
      <c r="CJ46" s="608"/>
      <c r="CK46" s="608"/>
      <c r="CL46" s="608"/>
      <c r="CM46" s="608"/>
      <c r="CN46" s="608"/>
      <c r="CO46" s="608"/>
      <c r="CP46" s="608"/>
      <c r="CQ46" s="609"/>
      <c r="CR46" s="610">
        <v>1381105</v>
      </c>
      <c r="CS46" s="611"/>
      <c r="CT46" s="611"/>
      <c r="CU46" s="611"/>
      <c r="CV46" s="611"/>
      <c r="CW46" s="611"/>
      <c r="CX46" s="611"/>
      <c r="CY46" s="612"/>
      <c r="CZ46" s="615">
        <v>5.9</v>
      </c>
      <c r="DA46" s="616"/>
      <c r="DB46" s="616"/>
      <c r="DC46" s="622"/>
      <c r="DD46" s="619">
        <v>497600</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19"/>
      <c r="CD47" s="648"/>
      <c r="CE47" s="649"/>
      <c r="CF47" s="607" t="s">
        <v>349</v>
      </c>
      <c r="CG47" s="608"/>
      <c r="CH47" s="608"/>
      <c r="CI47" s="608"/>
      <c r="CJ47" s="608"/>
      <c r="CK47" s="608"/>
      <c r="CL47" s="608"/>
      <c r="CM47" s="608"/>
      <c r="CN47" s="608"/>
      <c r="CO47" s="608"/>
      <c r="CP47" s="608"/>
      <c r="CQ47" s="609"/>
      <c r="CR47" s="610" t="s">
        <v>122</v>
      </c>
      <c r="CS47" s="643"/>
      <c r="CT47" s="643"/>
      <c r="CU47" s="643"/>
      <c r="CV47" s="643"/>
      <c r="CW47" s="643"/>
      <c r="CX47" s="643"/>
      <c r="CY47" s="644"/>
      <c r="CZ47" s="615" t="s">
        <v>122</v>
      </c>
      <c r="DA47" s="641"/>
      <c r="DB47" s="641"/>
      <c r="DC47" s="645"/>
      <c r="DD47" s="619" t="s">
        <v>122</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19"/>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19"/>
      <c r="CD49" s="631" t="s">
        <v>351</v>
      </c>
      <c r="CE49" s="632"/>
      <c r="CF49" s="632"/>
      <c r="CG49" s="632"/>
      <c r="CH49" s="632"/>
      <c r="CI49" s="632"/>
      <c r="CJ49" s="632"/>
      <c r="CK49" s="632"/>
      <c r="CL49" s="632"/>
      <c r="CM49" s="632"/>
      <c r="CN49" s="632"/>
      <c r="CO49" s="632"/>
      <c r="CP49" s="632"/>
      <c r="CQ49" s="633"/>
      <c r="CR49" s="682">
        <v>23289859</v>
      </c>
      <c r="CS49" s="669"/>
      <c r="CT49" s="669"/>
      <c r="CU49" s="669"/>
      <c r="CV49" s="669"/>
      <c r="CW49" s="669"/>
      <c r="CX49" s="669"/>
      <c r="CY49" s="698"/>
      <c r="CZ49" s="690">
        <v>100</v>
      </c>
      <c r="DA49" s="699"/>
      <c r="DB49" s="699"/>
      <c r="DC49" s="700"/>
      <c r="DD49" s="701">
        <v>16366983</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cCVJiS0qQ2xTMaVSgYrxcdPcTopRtag90n+QItsldWJ7Khq7ajmtLYL9lI4/c107yib8dlo1DrNLV4cId0GfCw==" saltValue="MnhGZodSc0f1pt03e4Sky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25" customWidth="1"/>
    <col min="131" max="131" width="1.66406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09" t="s">
        <v>353</v>
      </c>
      <c r="DK2" s="710"/>
      <c r="DL2" s="710"/>
      <c r="DM2" s="710"/>
      <c r="DN2" s="710"/>
      <c r="DO2" s="711"/>
      <c r="DP2" s="222"/>
      <c r="DQ2" s="709" t="s">
        <v>354</v>
      </c>
      <c r="DR2" s="710"/>
      <c r="DS2" s="710"/>
      <c r="DT2" s="710"/>
      <c r="DU2" s="710"/>
      <c r="DV2" s="710"/>
      <c r="DW2" s="710"/>
      <c r="DX2" s="710"/>
      <c r="DY2" s="710"/>
      <c r="DZ2" s="711"/>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26"/>
      <c r="BA4" s="226"/>
      <c r="BB4" s="226"/>
      <c r="BC4" s="226"/>
      <c r="BD4" s="226"/>
      <c r="BE4" s="227"/>
      <c r="BF4" s="227"/>
      <c r="BG4" s="227"/>
      <c r="BH4" s="227"/>
      <c r="BI4" s="227"/>
      <c r="BJ4" s="227"/>
      <c r="BK4" s="227"/>
      <c r="BL4" s="227"/>
      <c r="BM4" s="227"/>
      <c r="BN4" s="227"/>
      <c r="BO4" s="227"/>
      <c r="BP4" s="227"/>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28"/>
    </row>
    <row r="5" spans="1:131" s="229"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26"/>
      <c r="BA5" s="226"/>
      <c r="BB5" s="226"/>
      <c r="BC5" s="226"/>
      <c r="BD5" s="226"/>
      <c r="BE5" s="227"/>
      <c r="BF5" s="227"/>
      <c r="BG5" s="227"/>
      <c r="BH5" s="227"/>
      <c r="BI5" s="227"/>
      <c r="BJ5" s="227"/>
      <c r="BK5" s="227"/>
      <c r="BL5" s="227"/>
      <c r="BM5" s="227"/>
      <c r="BN5" s="227"/>
      <c r="BO5" s="227"/>
      <c r="BP5" s="227"/>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28"/>
    </row>
    <row r="6" spans="1:131" s="229"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26"/>
      <c r="BA6" s="226"/>
      <c r="BB6" s="226"/>
      <c r="BC6" s="226"/>
      <c r="BD6" s="226"/>
      <c r="BE6" s="227"/>
      <c r="BF6" s="227"/>
      <c r="BG6" s="227"/>
      <c r="BH6" s="227"/>
      <c r="BI6" s="227"/>
      <c r="BJ6" s="227"/>
      <c r="BK6" s="227"/>
      <c r="BL6" s="227"/>
      <c r="BM6" s="227"/>
      <c r="BN6" s="227"/>
      <c r="BO6" s="227"/>
      <c r="BP6" s="227"/>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28"/>
    </row>
    <row r="7" spans="1:131" s="229" customFormat="1" ht="26.25" customHeight="1" thickTop="1" x14ac:dyDescent="0.2">
      <c r="A7" s="230">
        <v>1</v>
      </c>
      <c r="B7" s="736" t="s">
        <v>374</v>
      </c>
      <c r="C7" s="737"/>
      <c r="D7" s="737"/>
      <c r="E7" s="737"/>
      <c r="F7" s="737"/>
      <c r="G7" s="737"/>
      <c r="H7" s="737"/>
      <c r="I7" s="737"/>
      <c r="J7" s="737"/>
      <c r="K7" s="737"/>
      <c r="L7" s="737"/>
      <c r="M7" s="737"/>
      <c r="N7" s="737"/>
      <c r="O7" s="737"/>
      <c r="P7" s="738"/>
      <c r="Q7" s="739">
        <v>24337</v>
      </c>
      <c r="R7" s="740"/>
      <c r="S7" s="740"/>
      <c r="T7" s="740"/>
      <c r="U7" s="740"/>
      <c r="V7" s="740">
        <v>23315</v>
      </c>
      <c r="W7" s="740"/>
      <c r="X7" s="740"/>
      <c r="Y7" s="740"/>
      <c r="Z7" s="740"/>
      <c r="AA7" s="740">
        <v>1022</v>
      </c>
      <c r="AB7" s="740"/>
      <c r="AC7" s="740"/>
      <c r="AD7" s="740"/>
      <c r="AE7" s="741"/>
      <c r="AF7" s="742">
        <v>820</v>
      </c>
      <c r="AG7" s="743"/>
      <c r="AH7" s="743"/>
      <c r="AI7" s="743"/>
      <c r="AJ7" s="744"/>
      <c r="AK7" s="745">
        <v>40477</v>
      </c>
      <c r="AL7" s="746"/>
      <c r="AM7" s="746"/>
      <c r="AN7" s="746"/>
      <c r="AO7" s="746"/>
      <c r="AP7" s="746">
        <v>20320</v>
      </c>
      <c r="AQ7" s="746"/>
      <c r="AR7" s="746"/>
      <c r="AS7" s="746"/>
      <c r="AT7" s="746"/>
      <c r="AU7" s="747"/>
      <c r="AV7" s="747"/>
      <c r="AW7" s="747"/>
      <c r="AX7" s="747"/>
      <c r="AY7" s="748"/>
      <c r="AZ7" s="226"/>
      <c r="BA7" s="226"/>
      <c r="BB7" s="226"/>
      <c r="BC7" s="226"/>
      <c r="BD7" s="226"/>
      <c r="BE7" s="227"/>
      <c r="BF7" s="227"/>
      <c r="BG7" s="227"/>
      <c r="BH7" s="227"/>
      <c r="BI7" s="227"/>
      <c r="BJ7" s="227"/>
      <c r="BK7" s="227"/>
      <c r="BL7" s="227"/>
      <c r="BM7" s="227"/>
      <c r="BN7" s="227"/>
      <c r="BO7" s="227"/>
      <c r="BP7" s="227"/>
      <c r="BQ7" s="230">
        <v>1</v>
      </c>
      <c r="BR7" s="231"/>
      <c r="BS7" s="733"/>
      <c r="BT7" s="734"/>
      <c r="BU7" s="734"/>
      <c r="BV7" s="734"/>
      <c r="BW7" s="734"/>
      <c r="BX7" s="734"/>
      <c r="BY7" s="734"/>
      <c r="BZ7" s="734"/>
      <c r="CA7" s="734"/>
      <c r="CB7" s="734"/>
      <c r="CC7" s="734"/>
      <c r="CD7" s="734"/>
      <c r="CE7" s="734"/>
      <c r="CF7" s="734"/>
      <c r="CG7" s="749"/>
      <c r="CH7" s="730"/>
      <c r="CI7" s="731"/>
      <c r="CJ7" s="731"/>
      <c r="CK7" s="731"/>
      <c r="CL7" s="732"/>
      <c r="CM7" s="730"/>
      <c r="CN7" s="731"/>
      <c r="CO7" s="731"/>
      <c r="CP7" s="731"/>
      <c r="CQ7" s="732"/>
      <c r="CR7" s="730"/>
      <c r="CS7" s="731"/>
      <c r="CT7" s="731"/>
      <c r="CU7" s="731"/>
      <c r="CV7" s="732"/>
      <c r="CW7" s="730"/>
      <c r="CX7" s="731"/>
      <c r="CY7" s="731"/>
      <c r="CZ7" s="731"/>
      <c r="DA7" s="732"/>
      <c r="DB7" s="730"/>
      <c r="DC7" s="731"/>
      <c r="DD7" s="731"/>
      <c r="DE7" s="731"/>
      <c r="DF7" s="732"/>
      <c r="DG7" s="730"/>
      <c r="DH7" s="731"/>
      <c r="DI7" s="731"/>
      <c r="DJ7" s="731"/>
      <c r="DK7" s="732"/>
      <c r="DL7" s="730"/>
      <c r="DM7" s="731"/>
      <c r="DN7" s="731"/>
      <c r="DO7" s="731"/>
      <c r="DP7" s="732"/>
      <c r="DQ7" s="730"/>
      <c r="DR7" s="731"/>
      <c r="DS7" s="731"/>
      <c r="DT7" s="731"/>
      <c r="DU7" s="732"/>
      <c r="DV7" s="733"/>
      <c r="DW7" s="734"/>
      <c r="DX7" s="734"/>
      <c r="DY7" s="734"/>
      <c r="DZ7" s="735"/>
      <c r="EA7" s="228"/>
    </row>
    <row r="8" spans="1:131" s="229" customFormat="1" ht="26.25" customHeight="1" x14ac:dyDescent="0.2">
      <c r="A8" s="232">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26"/>
      <c r="BA8" s="226"/>
      <c r="BB8" s="226"/>
      <c r="BC8" s="226"/>
      <c r="BD8" s="226"/>
      <c r="BE8" s="227"/>
      <c r="BF8" s="227"/>
      <c r="BG8" s="227"/>
      <c r="BH8" s="227"/>
      <c r="BI8" s="227"/>
      <c r="BJ8" s="227"/>
      <c r="BK8" s="227"/>
      <c r="BL8" s="227"/>
      <c r="BM8" s="227"/>
      <c r="BN8" s="227"/>
      <c r="BO8" s="227"/>
      <c r="BP8" s="227"/>
      <c r="BQ8" s="232">
        <v>2</v>
      </c>
      <c r="BR8" s="233"/>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28"/>
    </row>
    <row r="9" spans="1:131" s="229" customFormat="1" ht="26.25" customHeight="1" x14ac:dyDescent="0.2">
      <c r="A9" s="232">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26"/>
      <c r="BA9" s="226"/>
      <c r="BB9" s="226"/>
      <c r="BC9" s="226"/>
      <c r="BD9" s="226"/>
      <c r="BE9" s="227"/>
      <c r="BF9" s="227"/>
      <c r="BG9" s="227"/>
      <c r="BH9" s="227"/>
      <c r="BI9" s="227"/>
      <c r="BJ9" s="227"/>
      <c r="BK9" s="227"/>
      <c r="BL9" s="227"/>
      <c r="BM9" s="227"/>
      <c r="BN9" s="227"/>
      <c r="BO9" s="227"/>
      <c r="BP9" s="227"/>
      <c r="BQ9" s="232">
        <v>3</v>
      </c>
      <c r="BR9" s="233"/>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28"/>
    </row>
    <row r="10" spans="1:131" s="229" customFormat="1" ht="26.25" customHeight="1" x14ac:dyDescent="0.2">
      <c r="A10" s="232">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26"/>
      <c r="BA10" s="226"/>
      <c r="BB10" s="226"/>
      <c r="BC10" s="226"/>
      <c r="BD10" s="226"/>
      <c r="BE10" s="227"/>
      <c r="BF10" s="227"/>
      <c r="BG10" s="227"/>
      <c r="BH10" s="227"/>
      <c r="BI10" s="227"/>
      <c r="BJ10" s="227"/>
      <c r="BK10" s="227"/>
      <c r="BL10" s="227"/>
      <c r="BM10" s="227"/>
      <c r="BN10" s="227"/>
      <c r="BO10" s="227"/>
      <c r="BP10" s="227"/>
      <c r="BQ10" s="232">
        <v>4</v>
      </c>
      <c r="BR10" s="233"/>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28"/>
    </row>
    <row r="11" spans="1:131" s="229" customFormat="1" ht="26.25" customHeight="1" x14ac:dyDescent="0.2">
      <c r="A11" s="232">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26"/>
      <c r="BA11" s="226"/>
      <c r="BB11" s="226"/>
      <c r="BC11" s="226"/>
      <c r="BD11" s="226"/>
      <c r="BE11" s="227"/>
      <c r="BF11" s="227"/>
      <c r="BG11" s="227"/>
      <c r="BH11" s="227"/>
      <c r="BI11" s="227"/>
      <c r="BJ11" s="227"/>
      <c r="BK11" s="227"/>
      <c r="BL11" s="227"/>
      <c r="BM11" s="227"/>
      <c r="BN11" s="227"/>
      <c r="BO11" s="227"/>
      <c r="BP11" s="227"/>
      <c r="BQ11" s="232">
        <v>5</v>
      </c>
      <c r="BR11" s="233"/>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28"/>
    </row>
    <row r="12" spans="1:131" s="229" customFormat="1" ht="26.25" customHeight="1" x14ac:dyDescent="0.2">
      <c r="A12" s="232">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26"/>
      <c r="BA12" s="226"/>
      <c r="BB12" s="226"/>
      <c r="BC12" s="226"/>
      <c r="BD12" s="226"/>
      <c r="BE12" s="227"/>
      <c r="BF12" s="227"/>
      <c r="BG12" s="227"/>
      <c r="BH12" s="227"/>
      <c r="BI12" s="227"/>
      <c r="BJ12" s="227"/>
      <c r="BK12" s="227"/>
      <c r="BL12" s="227"/>
      <c r="BM12" s="227"/>
      <c r="BN12" s="227"/>
      <c r="BO12" s="227"/>
      <c r="BP12" s="227"/>
      <c r="BQ12" s="232">
        <v>6</v>
      </c>
      <c r="BR12" s="233"/>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28"/>
    </row>
    <row r="13" spans="1:131" s="229" customFormat="1" ht="26.25" customHeight="1" x14ac:dyDescent="0.2">
      <c r="A13" s="232">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26"/>
      <c r="BA13" s="226"/>
      <c r="BB13" s="226"/>
      <c r="BC13" s="226"/>
      <c r="BD13" s="226"/>
      <c r="BE13" s="227"/>
      <c r="BF13" s="227"/>
      <c r="BG13" s="227"/>
      <c r="BH13" s="227"/>
      <c r="BI13" s="227"/>
      <c r="BJ13" s="227"/>
      <c r="BK13" s="227"/>
      <c r="BL13" s="227"/>
      <c r="BM13" s="227"/>
      <c r="BN13" s="227"/>
      <c r="BO13" s="227"/>
      <c r="BP13" s="227"/>
      <c r="BQ13" s="232">
        <v>7</v>
      </c>
      <c r="BR13" s="233"/>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28"/>
    </row>
    <row r="14" spans="1:131" s="229" customFormat="1" ht="26.25" customHeight="1" x14ac:dyDescent="0.2">
      <c r="A14" s="232">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26"/>
      <c r="BA14" s="226"/>
      <c r="BB14" s="226"/>
      <c r="BC14" s="226"/>
      <c r="BD14" s="226"/>
      <c r="BE14" s="227"/>
      <c r="BF14" s="227"/>
      <c r="BG14" s="227"/>
      <c r="BH14" s="227"/>
      <c r="BI14" s="227"/>
      <c r="BJ14" s="227"/>
      <c r="BK14" s="227"/>
      <c r="BL14" s="227"/>
      <c r="BM14" s="227"/>
      <c r="BN14" s="227"/>
      <c r="BO14" s="227"/>
      <c r="BP14" s="227"/>
      <c r="BQ14" s="232">
        <v>8</v>
      </c>
      <c r="BR14" s="233"/>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28"/>
    </row>
    <row r="15" spans="1:131" s="229" customFormat="1" ht="26.25" customHeight="1" x14ac:dyDescent="0.2">
      <c r="A15" s="232">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26"/>
      <c r="BA15" s="226"/>
      <c r="BB15" s="226"/>
      <c r="BC15" s="226"/>
      <c r="BD15" s="226"/>
      <c r="BE15" s="227"/>
      <c r="BF15" s="227"/>
      <c r="BG15" s="227"/>
      <c r="BH15" s="227"/>
      <c r="BI15" s="227"/>
      <c r="BJ15" s="227"/>
      <c r="BK15" s="227"/>
      <c r="BL15" s="227"/>
      <c r="BM15" s="227"/>
      <c r="BN15" s="227"/>
      <c r="BO15" s="227"/>
      <c r="BP15" s="227"/>
      <c r="BQ15" s="232">
        <v>9</v>
      </c>
      <c r="BR15" s="233"/>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28"/>
    </row>
    <row r="16" spans="1:131" s="229" customFormat="1" ht="26.25" customHeight="1" x14ac:dyDescent="0.2">
      <c r="A16" s="232">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26"/>
      <c r="BA16" s="226"/>
      <c r="BB16" s="226"/>
      <c r="BC16" s="226"/>
      <c r="BD16" s="226"/>
      <c r="BE16" s="227"/>
      <c r="BF16" s="227"/>
      <c r="BG16" s="227"/>
      <c r="BH16" s="227"/>
      <c r="BI16" s="227"/>
      <c r="BJ16" s="227"/>
      <c r="BK16" s="227"/>
      <c r="BL16" s="227"/>
      <c r="BM16" s="227"/>
      <c r="BN16" s="227"/>
      <c r="BO16" s="227"/>
      <c r="BP16" s="227"/>
      <c r="BQ16" s="232">
        <v>10</v>
      </c>
      <c r="BR16" s="233"/>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28"/>
    </row>
    <row r="17" spans="1:131" s="229" customFormat="1" ht="26.25" customHeight="1" x14ac:dyDescent="0.2">
      <c r="A17" s="232">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26"/>
      <c r="BA17" s="226"/>
      <c r="BB17" s="226"/>
      <c r="BC17" s="226"/>
      <c r="BD17" s="226"/>
      <c r="BE17" s="227"/>
      <c r="BF17" s="227"/>
      <c r="BG17" s="227"/>
      <c r="BH17" s="227"/>
      <c r="BI17" s="227"/>
      <c r="BJ17" s="227"/>
      <c r="BK17" s="227"/>
      <c r="BL17" s="227"/>
      <c r="BM17" s="227"/>
      <c r="BN17" s="227"/>
      <c r="BO17" s="227"/>
      <c r="BP17" s="227"/>
      <c r="BQ17" s="232">
        <v>11</v>
      </c>
      <c r="BR17" s="233"/>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28"/>
    </row>
    <row r="18" spans="1:131" s="229" customFormat="1" ht="26.25" customHeight="1" x14ac:dyDescent="0.2">
      <c r="A18" s="232">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26"/>
      <c r="BA18" s="226"/>
      <c r="BB18" s="226"/>
      <c r="BC18" s="226"/>
      <c r="BD18" s="226"/>
      <c r="BE18" s="227"/>
      <c r="BF18" s="227"/>
      <c r="BG18" s="227"/>
      <c r="BH18" s="227"/>
      <c r="BI18" s="227"/>
      <c r="BJ18" s="227"/>
      <c r="BK18" s="227"/>
      <c r="BL18" s="227"/>
      <c r="BM18" s="227"/>
      <c r="BN18" s="227"/>
      <c r="BO18" s="227"/>
      <c r="BP18" s="227"/>
      <c r="BQ18" s="232">
        <v>12</v>
      </c>
      <c r="BR18" s="233"/>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28"/>
    </row>
    <row r="19" spans="1:131" s="229" customFormat="1" ht="26.25" customHeight="1" x14ac:dyDescent="0.2">
      <c r="A19" s="232">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26"/>
      <c r="BA19" s="226"/>
      <c r="BB19" s="226"/>
      <c r="BC19" s="226"/>
      <c r="BD19" s="226"/>
      <c r="BE19" s="227"/>
      <c r="BF19" s="227"/>
      <c r="BG19" s="227"/>
      <c r="BH19" s="227"/>
      <c r="BI19" s="227"/>
      <c r="BJ19" s="227"/>
      <c r="BK19" s="227"/>
      <c r="BL19" s="227"/>
      <c r="BM19" s="227"/>
      <c r="BN19" s="227"/>
      <c r="BO19" s="227"/>
      <c r="BP19" s="227"/>
      <c r="BQ19" s="232">
        <v>13</v>
      </c>
      <c r="BR19" s="233"/>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28"/>
    </row>
    <row r="20" spans="1:131" s="229" customFormat="1" ht="26.25" customHeight="1" x14ac:dyDescent="0.2">
      <c r="A20" s="232">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26"/>
      <c r="BA20" s="226"/>
      <c r="BB20" s="226"/>
      <c r="BC20" s="226"/>
      <c r="BD20" s="226"/>
      <c r="BE20" s="227"/>
      <c r="BF20" s="227"/>
      <c r="BG20" s="227"/>
      <c r="BH20" s="227"/>
      <c r="BI20" s="227"/>
      <c r="BJ20" s="227"/>
      <c r="BK20" s="227"/>
      <c r="BL20" s="227"/>
      <c r="BM20" s="227"/>
      <c r="BN20" s="227"/>
      <c r="BO20" s="227"/>
      <c r="BP20" s="227"/>
      <c r="BQ20" s="232">
        <v>14</v>
      </c>
      <c r="BR20" s="233"/>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28"/>
    </row>
    <row r="21" spans="1:131" s="229" customFormat="1" ht="26.25" customHeight="1" thickBot="1" x14ac:dyDescent="0.25">
      <c r="A21" s="232">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26"/>
      <c r="BA21" s="226"/>
      <c r="BB21" s="226"/>
      <c r="BC21" s="226"/>
      <c r="BD21" s="226"/>
      <c r="BE21" s="227"/>
      <c r="BF21" s="227"/>
      <c r="BG21" s="227"/>
      <c r="BH21" s="227"/>
      <c r="BI21" s="227"/>
      <c r="BJ21" s="227"/>
      <c r="BK21" s="227"/>
      <c r="BL21" s="227"/>
      <c r="BM21" s="227"/>
      <c r="BN21" s="227"/>
      <c r="BO21" s="227"/>
      <c r="BP21" s="227"/>
      <c r="BQ21" s="232">
        <v>15</v>
      </c>
      <c r="BR21" s="233"/>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28"/>
    </row>
    <row r="22" spans="1:131" s="229" customFormat="1" ht="26.25" customHeight="1" x14ac:dyDescent="0.2">
      <c r="A22" s="232">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27"/>
      <c r="BF22" s="227"/>
      <c r="BG22" s="227"/>
      <c r="BH22" s="227"/>
      <c r="BI22" s="227"/>
      <c r="BJ22" s="227"/>
      <c r="BK22" s="227"/>
      <c r="BL22" s="227"/>
      <c r="BM22" s="227"/>
      <c r="BN22" s="227"/>
      <c r="BO22" s="227"/>
      <c r="BP22" s="227"/>
      <c r="BQ22" s="232">
        <v>16</v>
      </c>
      <c r="BR22" s="233"/>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28"/>
    </row>
    <row r="23" spans="1:131" s="229" customFormat="1" ht="26.25" customHeight="1" thickBot="1" x14ac:dyDescent="0.25">
      <c r="A23" s="234" t="s">
        <v>376</v>
      </c>
      <c r="B23" s="776" t="s">
        <v>377</v>
      </c>
      <c r="C23" s="777"/>
      <c r="D23" s="777"/>
      <c r="E23" s="777"/>
      <c r="F23" s="777"/>
      <c r="G23" s="777"/>
      <c r="H23" s="777"/>
      <c r="I23" s="777"/>
      <c r="J23" s="777"/>
      <c r="K23" s="777"/>
      <c r="L23" s="777"/>
      <c r="M23" s="777"/>
      <c r="N23" s="777"/>
      <c r="O23" s="777"/>
      <c r="P23" s="778"/>
      <c r="Q23" s="779"/>
      <c r="R23" s="780"/>
      <c r="S23" s="780"/>
      <c r="T23" s="780"/>
      <c r="U23" s="780"/>
      <c r="V23" s="780"/>
      <c r="W23" s="780"/>
      <c r="X23" s="780"/>
      <c r="Y23" s="780"/>
      <c r="Z23" s="780"/>
      <c r="AA23" s="780"/>
      <c r="AB23" s="780"/>
      <c r="AC23" s="780"/>
      <c r="AD23" s="780"/>
      <c r="AE23" s="781"/>
      <c r="AF23" s="782">
        <v>820</v>
      </c>
      <c r="AG23" s="780"/>
      <c r="AH23" s="780"/>
      <c r="AI23" s="780"/>
      <c r="AJ23" s="783"/>
      <c r="AK23" s="784"/>
      <c r="AL23" s="785"/>
      <c r="AM23" s="785"/>
      <c r="AN23" s="785"/>
      <c r="AO23" s="785"/>
      <c r="AP23" s="780"/>
      <c r="AQ23" s="780"/>
      <c r="AR23" s="780"/>
      <c r="AS23" s="780"/>
      <c r="AT23" s="780"/>
      <c r="AU23" s="796"/>
      <c r="AV23" s="796"/>
      <c r="AW23" s="796"/>
      <c r="AX23" s="796"/>
      <c r="AY23" s="797"/>
      <c r="AZ23" s="798" t="s">
        <v>122</v>
      </c>
      <c r="BA23" s="799"/>
      <c r="BB23" s="799"/>
      <c r="BC23" s="799"/>
      <c r="BD23" s="800"/>
      <c r="BE23" s="227"/>
      <c r="BF23" s="227"/>
      <c r="BG23" s="227"/>
      <c r="BH23" s="227"/>
      <c r="BI23" s="227"/>
      <c r="BJ23" s="227"/>
      <c r="BK23" s="227"/>
      <c r="BL23" s="227"/>
      <c r="BM23" s="227"/>
      <c r="BN23" s="227"/>
      <c r="BO23" s="227"/>
      <c r="BP23" s="227"/>
      <c r="BQ23" s="232">
        <v>17</v>
      </c>
      <c r="BR23" s="233"/>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28"/>
    </row>
    <row r="24" spans="1:131" s="229"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26"/>
      <c r="BA24" s="226"/>
      <c r="BB24" s="226"/>
      <c r="BC24" s="226"/>
      <c r="BD24" s="226"/>
      <c r="BE24" s="227"/>
      <c r="BF24" s="227"/>
      <c r="BG24" s="227"/>
      <c r="BH24" s="227"/>
      <c r="BI24" s="227"/>
      <c r="BJ24" s="227"/>
      <c r="BK24" s="227"/>
      <c r="BL24" s="227"/>
      <c r="BM24" s="227"/>
      <c r="BN24" s="227"/>
      <c r="BO24" s="227"/>
      <c r="BP24" s="227"/>
      <c r="BQ24" s="232">
        <v>18</v>
      </c>
      <c r="BR24" s="233"/>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28"/>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26"/>
      <c r="BK25" s="226"/>
      <c r="BL25" s="226"/>
      <c r="BM25" s="226"/>
      <c r="BN25" s="226"/>
      <c r="BO25" s="235"/>
      <c r="BP25" s="235"/>
      <c r="BQ25" s="232">
        <v>19</v>
      </c>
      <c r="BR25" s="233"/>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24"/>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26"/>
      <c r="BK26" s="226"/>
      <c r="BL26" s="226"/>
      <c r="BM26" s="226"/>
      <c r="BN26" s="226"/>
      <c r="BO26" s="235"/>
      <c r="BP26" s="235"/>
      <c r="BQ26" s="232">
        <v>20</v>
      </c>
      <c r="BR26" s="233"/>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24"/>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26"/>
      <c r="BK27" s="226"/>
      <c r="BL27" s="226"/>
      <c r="BM27" s="226"/>
      <c r="BN27" s="226"/>
      <c r="BO27" s="235"/>
      <c r="BP27" s="235"/>
      <c r="BQ27" s="232">
        <v>21</v>
      </c>
      <c r="BR27" s="233"/>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24"/>
    </row>
    <row r="28" spans="1:131" ht="26.25" customHeight="1" thickTop="1" x14ac:dyDescent="0.2">
      <c r="A28" s="236">
        <v>1</v>
      </c>
      <c r="B28" s="736" t="s">
        <v>388</v>
      </c>
      <c r="C28" s="737"/>
      <c r="D28" s="737"/>
      <c r="E28" s="737"/>
      <c r="F28" s="737"/>
      <c r="G28" s="737"/>
      <c r="H28" s="737"/>
      <c r="I28" s="737"/>
      <c r="J28" s="737"/>
      <c r="K28" s="737"/>
      <c r="L28" s="737"/>
      <c r="M28" s="737"/>
      <c r="N28" s="737"/>
      <c r="O28" s="737"/>
      <c r="P28" s="738"/>
      <c r="Q28" s="809">
        <v>5864</v>
      </c>
      <c r="R28" s="810"/>
      <c r="S28" s="810"/>
      <c r="T28" s="810"/>
      <c r="U28" s="810"/>
      <c r="V28" s="810">
        <v>5695</v>
      </c>
      <c r="W28" s="810"/>
      <c r="X28" s="810"/>
      <c r="Y28" s="810"/>
      <c r="Z28" s="810"/>
      <c r="AA28" s="810">
        <v>169</v>
      </c>
      <c r="AB28" s="810"/>
      <c r="AC28" s="810"/>
      <c r="AD28" s="810"/>
      <c r="AE28" s="811"/>
      <c r="AF28" s="812">
        <v>169</v>
      </c>
      <c r="AG28" s="810"/>
      <c r="AH28" s="810"/>
      <c r="AI28" s="810"/>
      <c r="AJ28" s="813"/>
      <c r="AK28" s="814">
        <v>420</v>
      </c>
      <c r="AL28" s="815"/>
      <c r="AM28" s="815"/>
      <c r="AN28" s="815"/>
      <c r="AO28" s="815"/>
      <c r="AP28" s="815" t="s">
        <v>547</v>
      </c>
      <c r="AQ28" s="815"/>
      <c r="AR28" s="815"/>
      <c r="AS28" s="815"/>
      <c r="AT28" s="815"/>
      <c r="AU28" s="815" t="s">
        <v>547</v>
      </c>
      <c r="AV28" s="815"/>
      <c r="AW28" s="815"/>
      <c r="AX28" s="815"/>
      <c r="AY28" s="815"/>
      <c r="AZ28" s="816" t="s">
        <v>547</v>
      </c>
      <c r="BA28" s="816"/>
      <c r="BB28" s="816"/>
      <c r="BC28" s="816"/>
      <c r="BD28" s="816"/>
      <c r="BE28" s="807"/>
      <c r="BF28" s="807"/>
      <c r="BG28" s="807"/>
      <c r="BH28" s="807"/>
      <c r="BI28" s="808"/>
      <c r="BJ28" s="226"/>
      <c r="BK28" s="226"/>
      <c r="BL28" s="226"/>
      <c r="BM28" s="226"/>
      <c r="BN28" s="226"/>
      <c r="BO28" s="235"/>
      <c r="BP28" s="235"/>
      <c r="BQ28" s="232">
        <v>22</v>
      </c>
      <c r="BR28" s="233"/>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24"/>
    </row>
    <row r="29" spans="1:131" ht="26.25" customHeight="1" x14ac:dyDescent="0.2">
      <c r="A29" s="236">
        <v>2</v>
      </c>
      <c r="B29" s="767" t="s">
        <v>389</v>
      </c>
      <c r="C29" s="768"/>
      <c r="D29" s="768"/>
      <c r="E29" s="768"/>
      <c r="F29" s="768"/>
      <c r="G29" s="768"/>
      <c r="H29" s="768"/>
      <c r="I29" s="768"/>
      <c r="J29" s="768"/>
      <c r="K29" s="768"/>
      <c r="L29" s="768"/>
      <c r="M29" s="768"/>
      <c r="N29" s="768"/>
      <c r="O29" s="768"/>
      <c r="P29" s="769"/>
      <c r="Q29" s="770">
        <v>4494</v>
      </c>
      <c r="R29" s="771"/>
      <c r="S29" s="771"/>
      <c r="T29" s="771"/>
      <c r="U29" s="771"/>
      <c r="V29" s="771">
        <v>4279</v>
      </c>
      <c r="W29" s="771"/>
      <c r="X29" s="771"/>
      <c r="Y29" s="771"/>
      <c r="Z29" s="771"/>
      <c r="AA29" s="771">
        <v>215</v>
      </c>
      <c r="AB29" s="771"/>
      <c r="AC29" s="771"/>
      <c r="AD29" s="771"/>
      <c r="AE29" s="772"/>
      <c r="AF29" s="773">
        <v>215</v>
      </c>
      <c r="AG29" s="774"/>
      <c r="AH29" s="774"/>
      <c r="AI29" s="774"/>
      <c r="AJ29" s="775"/>
      <c r="AK29" s="821">
        <v>698</v>
      </c>
      <c r="AL29" s="817"/>
      <c r="AM29" s="817"/>
      <c r="AN29" s="817"/>
      <c r="AO29" s="817"/>
      <c r="AP29" s="817" t="s">
        <v>547</v>
      </c>
      <c r="AQ29" s="817"/>
      <c r="AR29" s="817"/>
      <c r="AS29" s="817"/>
      <c r="AT29" s="817"/>
      <c r="AU29" s="817" t="s">
        <v>547</v>
      </c>
      <c r="AV29" s="817"/>
      <c r="AW29" s="817"/>
      <c r="AX29" s="817"/>
      <c r="AY29" s="817"/>
      <c r="AZ29" s="818" t="s">
        <v>547</v>
      </c>
      <c r="BA29" s="818"/>
      <c r="BB29" s="818"/>
      <c r="BC29" s="818"/>
      <c r="BD29" s="818"/>
      <c r="BE29" s="819"/>
      <c r="BF29" s="819"/>
      <c r="BG29" s="819"/>
      <c r="BH29" s="819"/>
      <c r="BI29" s="820"/>
      <c r="BJ29" s="226"/>
      <c r="BK29" s="226"/>
      <c r="BL29" s="226"/>
      <c r="BM29" s="226"/>
      <c r="BN29" s="226"/>
      <c r="BO29" s="235"/>
      <c r="BP29" s="235"/>
      <c r="BQ29" s="232">
        <v>23</v>
      </c>
      <c r="BR29" s="233"/>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24"/>
    </row>
    <row r="30" spans="1:131" ht="26.25" customHeight="1" x14ac:dyDescent="0.2">
      <c r="A30" s="236">
        <v>3</v>
      </c>
      <c r="B30" s="767" t="s">
        <v>390</v>
      </c>
      <c r="C30" s="768"/>
      <c r="D30" s="768"/>
      <c r="E30" s="768"/>
      <c r="F30" s="768"/>
      <c r="G30" s="768"/>
      <c r="H30" s="768"/>
      <c r="I30" s="768"/>
      <c r="J30" s="768"/>
      <c r="K30" s="768"/>
      <c r="L30" s="768"/>
      <c r="M30" s="768"/>
      <c r="N30" s="768"/>
      <c r="O30" s="768"/>
      <c r="P30" s="769"/>
      <c r="Q30" s="770">
        <v>956</v>
      </c>
      <c r="R30" s="771"/>
      <c r="S30" s="771"/>
      <c r="T30" s="771"/>
      <c r="U30" s="771"/>
      <c r="V30" s="771">
        <v>952</v>
      </c>
      <c r="W30" s="771"/>
      <c r="X30" s="771"/>
      <c r="Y30" s="771"/>
      <c r="Z30" s="771"/>
      <c r="AA30" s="771">
        <v>4</v>
      </c>
      <c r="AB30" s="771"/>
      <c r="AC30" s="771"/>
      <c r="AD30" s="771"/>
      <c r="AE30" s="772"/>
      <c r="AF30" s="773">
        <v>4</v>
      </c>
      <c r="AG30" s="774"/>
      <c r="AH30" s="774"/>
      <c r="AI30" s="774"/>
      <c r="AJ30" s="775"/>
      <c r="AK30" s="821">
        <v>139</v>
      </c>
      <c r="AL30" s="817"/>
      <c r="AM30" s="817"/>
      <c r="AN30" s="817"/>
      <c r="AO30" s="817"/>
      <c r="AP30" s="817" t="s">
        <v>547</v>
      </c>
      <c r="AQ30" s="817"/>
      <c r="AR30" s="817"/>
      <c r="AS30" s="817"/>
      <c r="AT30" s="817"/>
      <c r="AU30" s="817" t="s">
        <v>547</v>
      </c>
      <c r="AV30" s="817"/>
      <c r="AW30" s="817"/>
      <c r="AX30" s="817"/>
      <c r="AY30" s="817"/>
      <c r="AZ30" s="818" t="s">
        <v>547</v>
      </c>
      <c r="BA30" s="818"/>
      <c r="BB30" s="818"/>
      <c r="BC30" s="818"/>
      <c r="BD30" s="818"/>
      <c r="BE30" s="819"/>
      <c r="BF30" s="819"/>
      <c r="BG30" s="819"/>
      <c r="BH30" s="819"/>
      <c r="BI30" s="820"/>
      <c r="BJ30" s="226"/>
      <c r="BK30" s="226"/>
      <c r="BL30" s="226"/>
      <c r="BM30" s="226"/>
      <c r="BN30" s="226"/>
      <c r="BO30" s="235"/>
      <c r="BP30" s="235"/>
      <c r="BQ30" s="232">
        <v>24</v>
      </c>
      <c r="BR30" s="233"/>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24"/>
    </row>
    <row r="31" spans="1:131" ht="26.25" customHeight="1" x14ac:dyDescent="0.2">
      <c r="A31" s="236">
        <v>4</v>
      </c>
      <c r="B31" s="767" t="s">
        <v>391</v>
      </c>
      <c r="C31" s="768"/>
      <c r="D31" s="768"/>
      <c r="E31" s="768"/>
      <c r="F31" s="768"/>
      <c r="G31" s="768"/>
      <c r="H31" s="768"/>
      <c r="I31" s="768"/>
      <c r="J31" s="768"/>
      <c r="K31" s="768"/>
      <c r="L31" s="768"/>
      <c r="M31" s="768"/>
      <c r="N31" s="768"/>
      <c r="O31" s="768"/>
      <c r="P31" s="769"/>
      <c r="Q31" s="770">
        <v>566</v>
      </c>
      <c r="R31" s="771"/>
      <c r="S31" s="771"/>
      <c r="T31" s="771"/>
      <c r="U31" s="771"/>
      <c r="V31" s="771">
        <v>557</v>
      </c>
      <c r="W31" s="771"/>
      <c r="X31" s="771"/>
      <c r="Y31" s="771"/>
      <c r="Z31" s="771"/>
      <c r="AA31" s="771">
        <v>9</v>
      </c>
      <c r="AB31" s="771"/>
      <c r="AC31" s="771"/>
      <c r="AD31" s="771"/>
      <c r="AE31" s="772"/>
      <c r="AF31" s="773">
        <v>1116</v>
      </c>
      <c r="AG31" s="774"/>
      <c r="AH31" s="774"/>
      <c r="AI31" s="774"/>
      <c r="AJ31" s="775"/>
      <c r="AK31" s="821">
        <v>88</v>
      </c>
      <c r="AL31" s="817"/>
      <c r="AM31" s="817"/>
      <c r="AN31" s="817"/>
      <c r="AO31" s="817"/>
      <c r="AP31" s="817">
        <v>1146</v>
      </c>
      <c r="AQ31" s="817"/>
      <c r="AR31" s="817"/>
      <c r="AS31" s="817"/>
      <c r="AT31" s="817"/>
      <c r="AU31" s="817" t="s">
        <v>547</v>
      </c>
      <c r="AV31" s="817"/>
      <c r="AW31" s="817"/>
      <c r="AX31" s="817"/>
      <c r="AY31" s="817"/>
      <c r="AZ31" s="818" t="s">
        <v>547</v>
      </c>
      <c r="BA31" s="818"/>
      <c r="BB31" s="818"/>
      <c r="BC31" s="818"/>
      <c r="BD31" s="818"/>
      <c r="BE31" s="819" t="s">
        <v>392</v>
      </c>
      <c r="BF31" s="819"/>
      <c r="BG31" s="819"/>
      <c r="BH31" s="819"/>
      <c r="BI31" s="820"/>
      <c r="BJ31" s="226"/>
      <c r="BK31" s="226"/>
      <c r="BL31" s="226"/>
      <c r="BM31" s="226"/>
      <c r="BN31" s="226"/>
      <c r="BO31" s="235"/>
      <c r="BP31" s="235"/>
      <c r="BQ31" s="232">
        <v>25</v>
      </c>
      <c r="BR31" s="233"/>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24"/>
    </row>
    <row r="32" spans="1:131" ht="26.25" customHeight="1" x14ac:dyDescent="0.2">
      <c r="A32" s="236">
        <v>5</v>
      </c>
      <c r="B32" s="767" t="s">
        <v>393</v>
      </c>
      <c r="C32" s="768"/>
      <c r="D32" s="768"/>
      <c r="E32" s="768"/>
      <c r="F32" s="768"/>
      <c r="G32" s="768"/>
      <c r="H32" s="768"/>
      <c r="I32" s="768"/>
      <c r="J32" s="768"/>
      <c r="K32" s="768"/>
      <c r="L32" s="768"/>
      <c r="M32" s="768"/>
      <c r="N32" s="768"/>
      <c r="O32" s="768"/>
      <c r="P32" s="769"/>
      <c r="Q32" s="770">
        <v>1404</v>
      </c>
      <c r="R32" s="771"/>
      <c r="S32" s="771"/>
      <c r="T32" s="771"/>
      <c r="U32" s="771"/>
      <c r="V32" s="771">
        <v>1342</v>
      </c>
      <c r="W32" s="771"/>
      <c r="X32" s="771"/>
      <c r="Y32" s="771"/>
      <c r="Z32" s="771"/>
      <c r="AA32" s="771">
        <v>62</v>
      </c>
      <c r="AB32" s="771"/>
      <c r="AC32" s="771"/>
      <c r="AD32" s="771"/>
      <c r="AE32" s="772"/>
      <c r="AF32" s="773">
        <v>655</v>
      </c>
      <c r="AG32" s="774"/>
      <c r="AH32" s="774"/>
      <c r="AI32" s="774"/>
      <c r="AJ32" s="775"/>
      <c r="AK32" s="821">
        <v>139</v>
      </c>
      <c r="AL32" s="817"/>
      <c r="AM32" s="817"/>
      <c r="AN32" s="817"/>
      <c r="AO32" s="817"/>
      <c r="AP32" s="817">
        <v>1490</v>
      </c>
      <c r="AQ32" s="817"/>
      <c r="AR32" s="817"/>
      <c r="AS32" s="817"/>
      <c r="AT32" s="817"/>
      <c r="AU32" s="817">
        <v>560</v>
      </c>
      <c r="AV32" s="817"/>
      <c r="AW32" s="817"/>
      <c r="AX32" s="817"/>
      <c r="AY32" s="817"/>
      <c r="AZ32" s="818" t="s">
        <v>547</v>
      </c>
      <c r="BA32" s="818"/>
      <c r="BB32" s="818"/>
      <c r="BC32" s="818"/>
      <c r="BD32" s="818"/>
      <c r="BE32" s="819" t="s">
        <v>392</v>
      </c>
      <c r="BF32" s="819"/>
      <c r="BG32" s="819"/>
      <c r="BH32" s="819"/>
      <c r="BI32" s="820"/>
      <c r="BJ32" s="226"/>
      <c r="BK32" s="226"/>
      <c r="BL32" s="226"/>
      <c r="BM32" s="226"/>
      <c r="BN32" s="226"/>
      <c r="BO32" s="235"/>
      <c r="BP32" s="235"/>
      <c r="BQ32" s="232">
        <v>26</v>
      </c>
      <c r="BR32" s="233"/>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24"/>
    </row>
    <row r="33" spans="1:131" ht="26.25" customHeight="1" x14ac:dyDescent="0.2">
      <c r="A33" s="236">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26"/>
      <c r="BK33" s="226"/>
      <c r="BL33" s="226"/>
      <c r="BM33" s="226"/>
      <c r="BN33" s="226"/>
      <c r="BO33" s="235"/>
      <c r="BP33" s="235"/>
      <c r="BQ33" s="232">
        <v>27</v>
      </c>
      <c r="BR33" s="233"/>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24"/>
    </row>
    <row r="34" spans="1:131" ht="26.25" customHeight="1" x14ac:dyDescent="0.2">
      <c r="A34" s="236">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26"/>
      <c r="BK34" s="226"/>
      <c r="BL34" s="226"/>
      <c r="BM34" s="226"/>
      <c r="BN34" s="226"/>
      <c r="BO34" s="235"/>
      <c r="BP34" s="235"/>
      <c r="BQ34" s="232">
        <v>28</v>
      </c>
      <c r="BR34" s="233"/>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24"/>
    </row>
    <row r="35" spans="1:131" ht="26.25" customHeight="1" x14ac:dyDescent="0.2">
      <c r="A35" s="236">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26"/>
      <c r="BK35" s="226"/>
      <c r="BL35" s="226"/>
      <c r="BM35" s="226"/>
      <c r="BN35" s="226"/>
      <c r="BO35" s="235"/>
      <c r="BP35" s="235"/>
      <c r="BQ35" s="232">
        <v>29</v>
      </c>
      <c r="BR35" s="233"/>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24"/>
    </row>
    <row r="36" spans="1:131" ht="26.25" customHeight="1" x14ac:dyDescent="0.2">
      <c r="A36" s="236">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26"/>
      <c r="BK36" s="226"/>
      <c r="BL36" s="226"/>
      <c r="BM36" s="226"/>
      <c r="BN36" s="226"/>
      <c r="BO36" s="235"/>
      <c r="BP36" s="235"/>
      <c r="BQ36" s="232">
        <v>30</v>
      </c>
      <c r="BR36" s="233"/>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24"/>
    </row>
    <row r="37" spans="1:131" ht="26.25" customHeight="1" x14ac:dyDescent="0.2">
      <c r="A37" s="236">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26"/>
      <c r="BK37" s="226"/>
      <c r="BL37" s="226"/>
      <c r="BM37" s="226"/>
      <c r="BN37" s="226"/>
      <c r="BO37" s="235"/>
      <c r="BP37" s="235"/>
      <c r="BQ37" s="232">
        <v>31</v>
      </c>
      <c r="BR37" s="233"/>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24"/>
    </row>
    <row r="38" spans="1:131" ht="26.25" customHeight="1" x14ac:dyDescent="0.2">
      <c r="A38" s="236">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26"/>
      <c r="BK38" s="226"/>
      <c r="BL38" s="226"/>
      <c r="BM38" s="226"/>
      <c r="BN38" s="226"/>
      <c r="BO38" s="235"/>
      <c r="BP38" s="235"/>
      <c r="BQ38" s="232">
        <v>32</v>
      </c>
      <c r="BR38" s="233"/>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24"/>
    </row>
    <row r="39" spans="1:131" ht="26.25" customHeight="1" x14ac:dyDescent="0.2">
      <c r="A39" s="236">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26"/>
      <c r="BK39" s="226"/>
      <c r="BL39" s="226"/>
      <c r="BM39" s="226"/>
      <c r="BN39" s="226"/>
      <c r="BO39" s="235"/>
      <c r="BP39" s="235"/>
      <c r="BQ39" s="232">
        <v>33</v>
      </c>
      <c r="BR39" s="233"/>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24"/>
    </row>
    <row r="40" spans="1:131" ht="26.25" customHeight="1" x14ac:dyDescent="0.2">
      <c r="A40" s="232">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26"/>
      <c r="BK40" s="226"/>
      <c r="BL40" s="226"/>
      <c r="BM40" s="226"/>
      <c r="BN40" s="226"/>
      <c r="BO40" s="235"/>
      <c r="BP40" s="235"/>
      <c r="BQ40" s="232">
        <v>34</v>
      </c>
      <c r="BR40" s="233"/>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24"/>
    </row>
    <row r="41" spans="1:131" ht="26.25" customHeight="1" x14ac:dyDescent="0.2">
      <c r="A41" s="232">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26"/>
      <c r="BK41" s="226"/>
      <c r="BL41" s="226"/>
      <c r="BM41" s="226"/>
      <c r="BN41" s="226"/>
      <c r="BO41" s="235"/>
      <c r="BP41" s="235"/>
      <c r="BQ41" s="232">
        <v>35</v>
      </c>
      <c r="BR41" s="233"/>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24"/>
    </row>
    <row r="42" spans="1:131" ht="26.25" customHeight="1" x14ac:dyDescent="0.2">
      <c r="A42" s="232">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26"/>
      <c r="BK42" s="226"/>
      <c r="BL42" s="226"/>
      <c r="BM42" s="226"/>
      <c r="BN42" s="226"/>
      <c r="BO42" s="235"/>
      <c r="BP42" s="235"/>
      <c r="BQ42" s="232">
        <v>36</v>
      </c>
      <c r="BR42" s="233"/>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24"/>
    </row>
    <row r="43" spans="1:131" ht="26.25" customHeight="1" x14ac:dyDescent="0.2">
      <c r="A43" s="232">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26"/>
      <c r="BK43" s="226"/>
      <c r="BL43" s="226"/>
      <c r="BM43" s="226"/>
      <c r="BN43" s="226"/>
      <c r="BO43" s="235"/>
      <c r="BP43" s="235"/>
      <c r="BQ43" s="232">
        <v>37</v>
      </c>
      <c r="BR43" s="233"/>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24"/>
    </row>
    <row r="44" spans="1:131" ht="26.25" customHeight="1" x14ac:dyDescent="0.2">
      <c r="A44" s="232">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26"/>
      <c r="BK44" s="226"/>
      <c r="BL44" s="226"/>
      <c r="BM44" s="226"/>
      <c r="BN44" s="226"/>
      <c r="BO44" s="235"/>
      <c r="BP44" s="235"/>
      <c r="BQ44" s="232">
        <v>38</v>
      </c>
      <c r="BR44" s="233"/>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24"/>
    </row>
    <row r="45" spans="1:131" ht="26.25" customHeight="1" x14ac:dyDescent="0.2">
      <c r="A45" s="232">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26"/>
      <c r="BK45" s="226"/>
      <c r="BL45" s="226"/>
      <c r="BM45" s="226"/>
      <c r="BN45" s="226"/>
      <c r="BO45" s="235"/>
      <c r="BP45" s="235"/>
      <c r="BQ45" s="232">
        <v>39</v>
      </c>
      <c r="BR45" s="233"/>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24"/>
    </row>
    <row r="46" spans="1:131" ht="26.25" customHeight="1" x14ac:dyDescent="0.2">
      <c r="A46" s="232">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26"/>
      <c r="BK46" s="226"/>
      <c r="BL46" s="226"/>
      <c r="BM46" s="226"/>
      <c r="BN46" s="226"/>
      <c r="BO46" s="235"/>
      <c r="BP46" s="235"/>
      <c r="BQ46" s="232">
        <v>40</v>
      </c>
      <c r="BR46" s="233"/>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24"/>
    </row>
    <row r="47" spans="1:131" ht="26.25" customHeight="1" x14ac:dyDescent="0.2">
      <c r="A47" s="232">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26"/>
      <c r="BK47" s="226"/>
      <c r="BL47" s="226"/>
      <c r="BM47" s="226"/>
      <c r="BN47" s="226"/>
      <c r="BO47" s="235"/>
      <c r="BP47" s="235"/>
      <c r="BQ47" s="232">
        <v>41</v>
      </c>
      <c r="BR47" s="233"/>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24"/>
    </row>
    <row r="48" spans="1:131" ht="26.25" customHeight="1" x14ac:dyDescent="0.2">
      <c r="A48" s="232">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26"/>
      <c r="BK48" s="226"/>
      <c r="BL48" s="226"/>
      <c r="BM48" s="226"/>
      <c r="BN48" s="226"/>
      <c r="BO48" s="235"/>
      <c r="BP48" s="235"/>
      <c r="BQ48" s="232">
        <v>42</v>
      </c>
      <c r="BR48" s="233"/>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24"/>
    </row>
    <row r="49" spans="1:131" ht="26.25" customHeight="1" x14ac:dyDescent="0.2">
      <c r="A49" s="232">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26"/>
      <c r="BK49" s="226"/>
      <c r="BL49" s="226"/>
      <c r="BM49" s="226"/>
      <c r="BN49" s="226"/>
      <c r="BO49" s="235"/>
      <c r="BP49" s="235"/>
      <c r="BQ49" s="232">
        <v>43</v>
      </c>
      <c r="BR49" s="233"/>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24"/>
    </row>
    <row r="50" spans="1:131" ht="26.25" customHeight="1" x14ac:dyDescent="0.2">
      <c r="A50" s="232">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26"/>
      <c r="BK50" s="226"/>
      <c r="BL50" s="226"/>
      <c r="BM50" s="226"/>
      <c r="BN50" s="226"/>
      <c r="BO50" s="235"/>
      <c r="BP50" s="235"/>
      <c r="BQ50" s="232">
        <v>44</v>
      </c>
      <c r="BR50" s="233"/>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24"/>
    </row>
    <row r="51" spans="1:131" ht="26.25" customHeight="1" x14ac:dyDescent="0.2">
      <c r="A51" s="232">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26"/>
      <c r="BK51" s="226"/>
      <c r="BL51" s="226"/>
      <c r="BM51" s="226"/>
      <c r="BN51" s="226"/>
      <c r="BO51" s="235"/>
      <c r="BP51" s="235"/>
      <c r="BQ51" s="232">
        <v>45</v>
      </c>
      <c r="BR51" s="233"/>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24"/>
    </row>
    <row r="52" spans="1:131" ht="26.25" customHeight="1" x14ac:dyDescent="0.2">
      <c r="A52" s="232">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26"/>
      <c r="BK52" s="226"/>
      <c r="BL52" s="226"/>
      <c r="BM52" s="226"/>
      <c r="BN52" s="226"/>
      <c r="BO52" s="235"/>
      <c r="BP52" s="235"/>
      <c r="BQ52" s="232">
        <v>46</v>
      </c>
      <c r="BR52" s="233"/>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24"/>
    </row>
    <row r="53" spans="1:131" ht="26.25" customHeight="1" x14ac:dyDescent="0.2">
      <c r="A53" s="232">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26"/>
      <c r="BK53" s="226"/>
      <c r="BL53" s="226"/>
      <c r="BM53" s="226"/>
      <c r="BN53" s="226"/>
      <c r="BO53" s="235"/>
      <c r="BP53" s="235"/>
      <c r="BQ53" s="232">
        <v>47</v>
      </c>
      <c r="BR53" s="233"/>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24"/>
    </row>
    <row r="54" spans="1:131" ht="26.25" customHeight="1" x14ac:dyDescent="0.2">
      <c r="A54" s="232">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26"/>
      <c r="BK54" s="226"/>
      <c r="BL54" s="226"/>
      <c r="BM54" s="226"/>
      <c r="BN54" s="226"/>
      <c r="BO54" s="235"/>
      <c r="BP54" s="235"/>
      <c r="BQ54" s="232">
        <v>48</v>
      </c>
      <c r="BR54" s="233"/>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24"/>
    </row>
    <row r="55" spans="1:131" ht="26.25" customHeight="1" x14ac:dyDescent="0.2">
      <c r="A55" s="232">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26"/>
      <c r="BK55" s="226"/>
      <c r="BL55" s="226"/>
      <c r="BM55" s="226"/>
      <c r="BN55" s="226"/>
      <c r="BO55" s="235"/>
      <c r="BP55" s="235"/>
      <c r="BQ55" s="232">
        <v>49</v>
      </c>
      <c r="BR55" s="233"/>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24"/>
    </row>
    <row r="56" spans="1:131" ht="26.25" customHeight="1" x14ac:dyDescent="0.2">
      <c r="A56" s="232">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26"/>
      <c r="BK56" s="226"/>
      <c r="BL56" s="226"/>
      <c r="BM56" s="226"/>
      <c r="BN56" s="226"/>
      <c r="BO56" s="235"/>
      <c r="BP56" s="235"/>
      <c r="BQ56" s="232">
        <v>50</v>
      </c>
      <c r="BR56" s="233"/>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24"/>
    </row>
    <row r="57" spans="1:131" ht="26.25" customHeight="1" x14ac:dyDescent="0.2">
      <c r="A57" s="232">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26"/>
      <c r="BK57" s="226"/>
      <c r="BL57" s="226"/>
      <c r="BM57" s="226"/>
      <c r="BN57" s="226"/>
      <c r="BO57" s="235"/>
      <c r="BP57" s="235"/>
      <c r="BQ57" s="232">
        <v>51</v>
      </c>
      <c r="BR57" s="233"/>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24"/>
    </row>
    <row r="58" spans="1:131" ht="26.25" customHeight="1" x14ac:dyDescent="0.2">
      <c r="A58" s="232">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26"/>
      <c r="BK58" s="226"/>
      <c r="BL58" s="226"/>
      <c r="BM58" s="226"/>
      <c r="BN58" s="226"/>
      <c r="BO58" s="235"/>
      <c r="BP58" s="235"/>
      <c r="BQ58" s="232">
        <v>52</v>
      </c>
      <c r="BR58" s="233"/>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24"/>
    </row>
    <row r="59" spans="1:131" ht="26.25" customHeight="1" x14ac:dyDescent="0.2">
      <c r="A59" s="232">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26"/>
      <c r="BK59" s="226"/>
      <c r="BL59" s="226"/>
      <c r="BM59" s="226"/>
      <c r="BN59" s="226"/>
      <c r="BO59" s="235"/>
      <c r="BP59" s="235"/>
      <c r="BQ59" s="232">
        <v>53</v>
      </c>
      <c r="BR59" s="233"/>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24"/>
    </row>
    <row r="60" spans="1:131" ht="26.25" customHeight="1" x14ac:dyDescent="0.2">
      <c r="A60" s="232">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26"/>
      <c r="BK60" s="226"/>
      <c r="BL60" s="226"/>
      <c r="BM60" s="226"/>
      <c r="BN60" s="226"/>
      <c r="BO60" s="235"/>
      <c r="BP60" s="235"/>
      <c r="BQ60" s="232">
        <v>54</v>
      </c>
      <c r="BR60" s="233"/>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24"/>
    </row>
    <row r="61" spans="1:131" ht="26.25" customHeight="1" thickBot="1" x14ac:dyDescent="0.25">
      <c r="A61" s="232">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26"/>
      <c r="BK61" s="226"/>
      <c r="BL61" s="226"/>
      <c r="BM61" s="226"/>
      <c r="BN61" s="226"/>
      <c r="BO61" s="235"/>
      <c r="BP61" s="235"/>
      <c r="BQ61" s="232">
        <v>55</v>
      </c>
      <c r="BR61" s="233"/>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24"/>
    </row>
    <row r="62" spans="1:131" ht="26.25" customHeight="1" x14ac:dyDescent="0.2">
      <c r="A62" s="232">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394</v>
      </c>
      <c r="BK62" s="793"/>
      <c r="BL62" s="793"/>
      <c r="BM62" s="793"/>
      <c r="BN62" s="794"/>
      <c r="BO62" s="235"/>
      <c r="BP62" s="235"/>
      <c r="BQ62" s="232">
        <v>56</v>
      </c>
      <c r="BR62" s="233"/>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24"/>
    </row>
    <row r="63" spans="1:131" ht="26.25" customHeight="1" thickBot="1" x14ac:dyDescent="0.25">
      <c r="A63" s="234" t="s">
        <v>376</v>
      </c>
      <c r="B63" s="776" t="s">
        <v>395</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2159</v>
      </c>
      <c r="AG63" s="831"/>
      <c r="AH63" s="831"/>
      <c r="AI63" s="831"/>
      <c r="AJ63" s="832"/>
      <c r="AK63" s="833"/>
      <c r="AL63" s="828"/>
      <c r="AM63" s="828"/>
      <c r="AN63" s="828"/>
      <c r="AO63" s="828"/>
      <c r="AP63" s="831"/>
      <c r="AQ63" s="831"/>
      <c r="AR63" s="831"/>
      <c r="AS63" s="831"/>
      <c r="AT63" s="831"/>
      <c r="AU63" s="831"/>
      <c r="AV63" s="831"/>
      <c r="AW63" s="831"/>
      <c r="AX63" s="831"/>
      <c r="AY63" s="831"/>
      <c r="AZ63" s="835"/>
      <c r="BA63" s="835"/>
      <c r="BB63" s="835"/>
      <c r="BC63" s="835"/>
      <c r="BD63" s="835"/>
      <c r="BE63" s="836"/>
      <c r="BF63" s="836"/>
      <c r="BG63" s="836"/>
      <c r="BH63" s="836"/>
      <c r="BI63" s="837"/>
      <c r="BJ63" s="838" t="s">
        <v>122</v>
      </c>
      <c r="BK63" s="839"/>
      <c r="BL63" s="839"/>
      <c r="BM63" s="839"/>
      <c r="BN63" s="840"/>
      <c r="BO63" s="235"/>
      <c r="BP63" s="235"/>
      <c r="BQ63" s="232">
        <v>57</v>
      </c>
      <c r="BR63" s="233"/>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24"/>
    </row>
    <row r="64" spans="1:131" ht="26.25" customHeight="1" x14ac:dyDescent="0.2">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24"/>
    </row>
    <row r="65" spans="1:131" ht="26.25" customHeight="1" thickBot="1" x14ac:dyDescent="0.25">
      <c r="A65" s="226" t="s">
        <v>396</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24"/>
    </row>
    <row r="66" spans="1:131" ht="26.25" customHeight="1" x14ac:dyDescent="0.2">
      <c r="A66" s="714" t="s">
        <v>397</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398</v>
      </c>
      <c r="AV66" s="721"/>
      <c r="AW66" s="721"/>
      <c r="AX66" s="721"/>
      <c r="AY66" s="722"/>
      <c r="AZ66" s="720" t="s">
        <v>364</v>
      </c>
      <c r="BA66" s="721"/>
      <c r="BB66" s="721"/>
      <c r="BC66" s="721"/>
      <c r="BD66" s="727"/>
      <c r="BE66" s="235"/>
      <c r="BF66" s="235"/>
      <c r="BG66" s="235"/>
      <c r="BH66" s="235"/>
      <c r="BI66" s="235"/>
      <c r="BJ66" s="235"/>
      <c r="BK66" s="235"/>
      <c r="BL66" s="235"/>
      <c r="BM66" s="235"/>
      <c r="BN66" s="235"/>
      <c r="BO66" s="235"/>
      <c r="BP66" s="235"/>
      <c r="BQ66" s="232">
        <v>60</v>
      </c>
      <c r="BR66" s="237"/>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24"/>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35"/>
      <c r="BF67" s="235"/>
      <c r="BG67" s="235"/>
      <c r="BH67" s="235"/>
      <c r="BI67" s="235"/>
      <c r="BJ67" s="235"/>
      <c r="BK67" s="235"/>
      <c r="BL67" s="235"/>
      <c r="BM67" s="235"/>
      <c r="BN67" s="235"/>
      <c r="BO67" s="235"/>
      <c r="BP67" s="235"/>
      <c r="BQ67" s="232">
        <v>61</v>
      </c>
      <c r="BR67" s="237"/>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24"/>
    </row>
    <row r="68" spans="1:131" ht="26.25" customHeight="1" thickTop="1" x14ac:dyDescent="0.2">
      <c r="A68" s="230">
        <v>1</v>
      </c>
      <c r="B68" s="856" t="s">
        <v>552</v>
      </c>
      <c r="C68" s="857"/>
      <c r="D68" s="857"/>
      <c r="E68" s="857"/>
      <c r="F68" s="857"/>
      <c r="G68" s="857"/>
      <c r="H68" s="857"/>
      <c r="I68" s="857"/>
      <c r="J68" s="857"/>
      <c r="K68" s="857"/>
      <c r="L68" s="857"/>
      <c r="M68" s="857"/>
      <c r="N68" s="857"/>
      <c r="O68" s="857"/>
      <c r="P68" s="858"/>
      <c r="Q68" s="859">
        <v>22493</v>
      </c>
      <c r="R68" s="853"/>
      <c r="S68" s="853"/>
      <c r="T68" s="853"/>
      <c r="U68" s="853"/>
      <c r="V68" s="853">
        <v>18905</v>
      </c>
      <c r="W68" s="853"/>
      <c r="X68" s="853"/>
      <c r="Y68" s="853"/>
      <c r="Z68" s="853"/>
      <c r="AA68" s="853">
        <v>3589</v>
      </c>
      <c r="AB68" s="853"/>
      <c r="AC68" s="853"/>
      <c r="AD68" s="853"/>
      <c r="AE68" s="853"/>
      <c r="AF68" s="853">
        <v>3589</v>
      </c>
      <c r="AG68" s="853"/>
      <c r="AH68" s="853"/>
      <c r="AI68" s="853"/>
      <c r="AJ68" s="853"/>
      <c r="AK68" s="853">
        <v>216</v>
      </c>
      <c r="AL68" s="853"/>
      <c r="AM68" s="853"/>
      <c r="AN68" s="853"/>
      <c r="AO68" s="853"/>
      <c r="AP68" s="853" t="s">
        <v>547</v>
      </c>
      <c r="AQ68" s="853"/>
      <c r="AR68" s="853"/>
      <c r="AS68" s="853"/>
      <c r="AT68" s="853"/>
      <c r="AU68" s="853" t="s">
        <v>547</v>
      </c>
      <c r="AV68" s="853"/>
      <c r="AW68" s="853"/>
      <c r="AX68" s="853"/>
      <c r="AY68" s="853"/>
      <c r="AZ68" s="854"/>
      <c r="BA68" s="854"/>
      <c r="BB68" s="854"/>
      <c r="BC68" s="854"/>
      <c r="BD68" s="855"/>
      <c r="BE68" s="235"/>
      <c r="BF68" s="235"/>
      <c r="BG68" s="235"/>
      <c r="BH68" s="235"/>
      <c r="BI68" s="235"/>
      <c r="BJ68" s="235"/>
      <c r="BK68" s="235"/>
      <c r="BL68" s="235"/>
      <c r="BM68" s="235"/>
      <c r="BN68" s="235"/>
      <c r="BO68" s="235"/>
      <c r="BP68" s="235"/>
      <c r="BQ68" s="232">
        <v>62</v>
      </c>
      <c r="BR68" s="237"/>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24"/>
    </row>
    <row r="69" spans="1:131" ht="26.25" customHeight="1" x14ac:dyDescent="0.2">
      <c r="A69" s="232">
        <v>2</v>
      </c>
      <c r="B69" s="860" t="s">
        <v>553</v>
      </c>
      <c r="C69" s="861"/>
      <c r="D69" s="861"/>
      <c r="E69" s="861"/>
      <c r="F69" s="861"/>
      <c r="G69" s="861"/>
      <c r="H69" s="861"/>
      <c r="I69" s="861"/>
      <c r="J69" s="861"/>
      <c r="K69" s="861"/>
      <c r="L69" s="861"/>
      <c r="M69" s="861"/>
      <c r="N69" s="861"/>
      <c r="O69" s="861"/>
      <c r="P69" s="862"/>
      <c r="Q69" s="863">
        <v>187</v>
      </c>
      <c r="R69" s="817"/>
      <c r="S69" s="817"/>
      <c r="T69" s="817"/>
      <c r="U69" s="817"/>
      <c r="V69" s="817">
        <v>162</v>
      </c>
      <c r="W69" s="817"/>
      <c r="X69" s="817"/>
      <c r="Y69" s="817"/>
      <c r="Z69" s="817"/>
      <c r="AA69" s="817">
        <v>26</v>
      </c>
      <c r="AB69" s="817"/>
      <c r="AC69" s="817"/>
      <c r="AD69" s="817"/>
      <c r="AE69" s="817"/>
      <c r="AF69" s="817">
        <v>26</v>
      </c>
      <c r="AG69" s="817"/>
      <c r="AH69" s="817"/>
      <c r="AI69" s="817"/>
      <c r="AJ69" s="817"/>
      <c r="AK69" s="817" t="s">
        <v>547</v>
      </c>
      <c r="AL69" s="817"/>
      <c r="AM69" s="817"/>
      <c r="AN69" s="817"/>
      <c r="AO69" s="817"/>
      <c r="AP69" s="817" t="s">
        <v>547</v>
      </c>
      <c r="AQ69" s="817"/>
      <c r="AR69" s="817"/>
      <c r="AS69" s="817"/>
      <c r="AT69" s="817"/>
      <c r="AU69" s="817" t="s">
        <v>547</v>
      </c>
      <c r="AV69" s="817"/>
      <c r="AW69" s="817"/>
      <c r="AX69" s="817"/>
      <c r="AY69" s="817"/>
      <c r="AZ69" s="819"/>
      <c r="BA69" s="819"/>
      <c r="BB69" s="819"/>
      <c r="BC69" s="819"/>
      <c r="BD69" s="820"/>
      <c r="BE69" s="235"/>
      <c r="BF69" s="235"/>
      <c r="BG69" s="235"/>
      <c r="BH69" s="235"/>
      <c r="BI69" s="235"/>
      <c r="BJ69" s="235"/>
      <c r="BK69" s="235"/>
      <c r="BL69" s="235"/>
      <c r="BM69" s="235"/>
      <c r="BN69" s="235"/>
      <c r="BO69" s="235"/>
      <c r="BP69" s="235"/>
      <c r="BQ69" s="232">
        <v>63</v>
      </c>
      <c r="BR69" s="237"/>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24"/>
    </row>
    <row r="70" spans="1:131" ht="26.25" customHeight="1" x14ac:dyDescent="0.2">
      <c r="A70" s="232">
        <v>3</v>
      </c>
      <c r="B70" s="860" t="s">
        <v>554</v>
      </c>
      <c r="C70" s="861"/>
      <c r="D70" s="861"/>
      <c r="E70" s="861"/>
      <c r="F70" s="861"/>
      <c r="G70" s="861"/>
      <c r="H70" s="861"/>
      <c r="I70" s="861"/>
      <c r="J70" s="861"/>
      <c r="K70" s="861"/>
      <c r="L70" s="861"/>
      <c r="M70" s="861"/>
      <c r="N70" s="861"/>
      <c r="O70" s="861"/>
      <c r="P70" s="862"/>
      <c r="Q70" s="863">
        <v>104</v>
      </c>
      <c r="R70" s="817"/>
      <c r="S70" s="817"/>
      <c r="T70" s="817"/>
      <c r="U70" s="817"/>
      <c r="V70" s="817">
        <v>94</v>
      </c>
      <c r="W70" s="817"/>
      <c r="X70" s="817"/>
      <c r="Y70" s="817"/>
      <c r="Z70" s="817"/>
      <c r="AA70" s="817">
        <v>10</v>
      </c>
      <c r="AB70" s="817"/>
      <c r="AC70" s="817"/>
      <c r="AD70" s="817"/>
      <c r="AE70" s="817"/>
      <c r="AF70" s="817">
        <v>10</v>
      </c>
      <c r="AG70" s="817"/>
      <c r="AH70" s="817"/>
      <c r="AI70" s="817"/>
      <c r="AJ70" s="817"/>
      <c r="AK70" s="817">
        <v>1</v>
      </c>
      <c r="AL70" s="817"/>
      <c r="AM70" s="817"/>
      <c r="AN70" s="817"/>
      <c r="AO70" s="817"/>
      <c r="AP70" s="817" t="s">
        <v>547</v>
      </c>
      <c r="AQ70" s="817"/>
      <c r="AR70" s="817"/>
      <c r="AS70" s="817"/>
      <c r="AT70" s="817"/>
      <c r="AU70" s="817" t="s">
        <v>547</v>
      </c>
      <c r="AV70" s="817"/>
      <c r="AW70" s="817"/>
      <c r="AX70" s="817"/>
      <c r="AY70" s="817"/>
      <c r="AZ70" s="819"/>
      <c r="BA70" s="819"/>
      <c r="BB70" s="819"/>
      <c r="BC70" s="819"/>
      <c r="BD70" s="820"/>
      <c r="BE70" s="235"/>
      <c r="BF70" s="235"/>
      <c r="BG70" s="235"/>
      <c r="BH70" s="235"/>
      <c r="BI70" s="235"/>
      <c r="BJ70" s="235"/>
      <c r="BK70" s="235"/>
      <c r="BL70" s="235"/>
      <c r="BM70" s="235"/>
      <c r="BN70" s="235"/>
      <c r="BO70" s="235"/>
      <c r="BP70" s="235"/>
      <c r="BQ70" s="232">
        <v>64</v>
      </c>
      <c r="BR70" s="237"/>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24"/>
    </row>
    <row r="71" spans="1:131" ht="26.25" customHeight="1" x14ac:dyDescent="0.2">
      <c r="A71" s="232">
        <v>4</v>
      </c>
      <c r="B71" s="860" t="s">
        <v>555</v>
      </c>
      <c r="C71" s="861"/>
      <c r="D71" s="861"/>
      <c r="E71" s="861"/>
      <c r="F71" s="861"/>
      <c r="G71" s="861"/>
      <c r="H71" s="861"/>
      <c r="I71" s="861"/>
      <c r="J71" s="861"/>
      <c r="K71" s="861"/>
      <c r="L71" s="861"/>
      <c r="M71" s="861"/>
      <c r="N71" s="861"/>
      <c r="O71" s="861"/>
      <c r="P71" s="862"/>
      <c r="Q71" s="863">
        <v>100</v>
      </c>
      <c r="R71" s="817"/>
      <c r="S71" s="817"/>
      <c r="T71" s="817"/>
      <c r="U71" s="817"/>
      <c r="V71" s="817">
        <v>62</v>
      </c>
      <c r="W71" s="817"/>
      <c r="X71" s="817"/>
      <c r="Y71" s="817"/>
      <c r="Z71" s="817"/>
      <c r="AA71" s="817">
        <v>37</v>
      </c>
      <c r="AB71" s="817"/>
      <c r="AC71" s="817"/>
      <c r="AD71" s="817"/>
      <c r="AE71" s="817"/>
      <c r="AF71" s="817">
        <v>37</v>
      </c>
      <c r="AG71" s="817"/>
      <c r="AH71" s="817"/>
      <c r="AI71" s="817"/>
      <c r="AJ71" s="817"/>
      <c r="AK71" s="817" t="s">
        <v>547</v>
      </c>
      <c r="AL71" s="817"/>
      <c r="AM71" s="817"/>
      <c r="AN71" s="817"/>
      <c r="AO71" s="817"/>
      <c r="AP71" s="817" t="s">
        <v>547</v>
      </c>
      <c r="AQ71" s="817"/>
      <c r="AR71" s="817"/>
      <c r="AS71" s="817"/>
      <c r="AT71" s="817"/>
      <c r="AU71" s="817" t="s">
        <v>547</v>
      </c>
      <c r="AV71" s="817"/>
      <c r="AW71" s="817"/>
      <c r="AX71" s="817"/>
      <c r="AY71" s="817"/>
      <c r="AZ71" s="819"/>
      <c r="BA71" s="819"/>
      <c r="BB71" s="819"/>
      <c r="BC71" s="819"/>
      <c r="BD71" s="820"/>
      <c r="BE71" s="235"/>
      <c r="BF71" s="235"/>
      <c r="BG71" s="235"/>
      <c r="BH71" s="235"/>
      <c r="BI71" s="235"/>
      <c r="BJ71" s="235"/>
      <c r="BK71" s="235"/>
      <c r="BL71" s="235"/>
      <c r="BM71" s="235"/>
      <c r="BN71" s="235"/>
      <c r="BO71" s="235"/>
      <c r="BP71" s="235"/>
      <c r="BQ71" s="232">
        <v>65</v>
      </c>
      <c r="BR71" s="237"/>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24"/>
    </row>
    <row r="72" spans="1:131" ht="26.25" customHeight="1" x14ac:dyDescent="0.2">
      <c r="A72" s="232">
        <v>5</v>
      </c>
      <c r="B72" s="860" t="s">
        <v>556</v>
      </c>
      <c r="C72" s="861"/>
      <c r="D72" s="861"/>
      <c r="E72" s="861"/>
      <c r="F72" s="861"/>
      <c r="G72" s="861"/>
      <c r="H72" s="861"/>
      <c r="I72" s="861"/>
      <c r="J72" s="861"/>
      <c r="K72" s="861"/>
      <c r="L72" s="861"/>
      <c r="M72" s="861"/>
      <c r="N72" s="861"/>
      <c r="O72" s="861"/>
      <c r="P72" s="862"/>
      <c r="Q72" s="863">
        <v>195</v>
      </c>
      <c r="R72" s="817"/>
      <c r="S72" s="817"/>
      <c r="T72" s="817"/>
      <c r="U72" s="817"/>
      <c r="V72" s="817">
        <v>190</v>
      </c>
      <c r="W72" s="817"/>
      <c r="X72" s="817"/>
      <c r="Y72" s="817"/>
      <c r="Z72" s="817"/>
      <c r="AA72" s="817">
        <v>5</v>
      </c>
      <c r="AB72" s="817"/>
      <c r="AC72" s="817"/>
      <c r="AD72" s="817"/>
      <c r="AE72" s="817"/>
      <c r="AF72" s="817">
        <v>5</v>
      </c>
      <c r="AG72" s="817"/>
      <c r="AH72" s="817"/>
      <c r="AI72" s="817"/>
      <c r="AJ72" s="817"/>
      <c r="AK72" s="817">
        <v>8</v>
      </c>
      <c r="AL72" s="817"/>
      <c r="AM72" s="817"/>
      <c r="AN72" s="817"/>
      <c r="AO72" s="817"/>
      <c r="AP72" s="817" t="s">
        <v>547</v>
      </c>
      <c r="AQ72" s="817"/>
      <c r="AR72" s="817"/>
      <c r="AS72" s="817"/>
      <c r="AT72" s="817"/>
      <c r="AU72" s="817" t="s">
        <v>547</v>
      </c>
      <c r="AV72" s="817"/>
      <c r="AW72" s="817"/>
      <c r="AX72" s="817"/>
      <c r="AY72" s="817"/>
      <c r="AZ72" s="819"/>
      <c r="BA72" s="819"/>
      <c r="BB72" s="819"/>
      <c r="BC72" s="819"/>
      <c r="BD72" s="820"/>
      <c r="BE72" s="235"/>
      <c r="BF72" s="235"/>
      <c r="BG72" s="235"/>
      <c r="BH72" s="235"/>
      <c r="BI72" s="235"/>
      <c r="BJ72" s="235"/>
      <c r="BK72" s="235"/>
      <c r="BL72" s="235"/>
      <c r="BM72" s="235"/>
      <c r="BN72" s="235"/>
      <c r="BO72" s="235"/>
      <c r="BP72" s="235"/>
      <c r="BQ72" s="232">
        <v>66</v>
      </c>
      <c r="BR72" s="237"/>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24"/>
    </row>
    <row r="73" spans="1:131" ht="26.25" customHeight="1" x14ac:dyDescent="0.2">
      <c r="A73" s="232">
        <v>6</v>
      </c>
      <c r="B73" s="860" t="s">
        <v>557</v>
      </c>
      <c r="C73" s="861"/>
      <c r="D73" s="861"/>
      <c r="E73" s="861"/>
      <c r="F73" s="861"/>
      <c r="G73" s="861"/>
      <c r="H73" s="861"/>
      <c r="I73" s="861"/>
      <c r="J73" s="861"/>
      <c r="K73" s="861"/>
      <c r="L73" s="861"/>
      <c r="M73" s="861"/>
      <c r="N73" s="861"/>
      <c r="O73" s="861"/>
      <c r="P73" s="862"/>
      <c r="Q73" s="863">
        <v>3578</v>
      </c>
      <c r="R73" s="817"/>
      <c r="S73" s="817"/>
      <c r="T73" s="817"/>
      <c r="U73" s="817"/>
      <c r="V73" s="817">
        <v>3478</v>
      </c>
      <c r="W73" s="817"/>
      <c r="X73" s="817"/>
      <c r="Y73" s="817"/>
      <c r="Z73" s="817"/>
      <c r="AA73" s="817">
        <v>100</v>
      </c>
      <c r="AB73" s="817"/>
      <c r="AC73" s="817"/>
      <c r="AD73" s="817"/>
      <c r="AE73" s="817"/>
      <c r="AF73" s="817">
        <v>5105</v>
      </c>
      <c r="AG73" s="817"/>
      <c r="AH73" s="817"/>
      <c r="AI73" s="817"/>
      <c r="AJ73" s="817"/>
      <c r="AK73" s="817" t="s">
        <v>547</v>
      </c>
      <c r="AL73" s="817"/>
      <c r="AM73" s="817"/>
      <c r="AN73" s="817"/>
      <c r="AO73" s="817"/>
      <c r="AP73" s="817">
        <v>2705</v>
      </c>
      <c r="AQ73" s="817"/>
      <c r="AR73" s="817"/>
      <c r="AS73" s="817"/>
      <c r="AT73" s="817"/>
      <c r="AU73" s="817" t="s">
        <v>547</v>
      </c>
      <c r="AV73" s="817"/>
      <c r="AW73" s="817"/>
      <c r="AX73" s="817"/>
      <c r="AY73" s="817"/>
      <c r="AZ73" s="819"/>
      <c r="BA73" s="819"/>
      <c r="BB73" s="819"/>
      <c r="BC73" s="819"/>
      <c r="BD73" s="820"/>
      <c r="BE73" s="235"/>
      <c r="BF73" s="235"/>
      <c r="BG73" s="235"/>
      <c r="BH73" s="235"/>
      <c r="BI73" s="235"/>
      <c r="BJ73" s="235"/>
      <c r="BK73" s="235"/>
      <c r="BL73" s="235"/>
      <c r="BM73" s="235"/>
      <c r="BN73" s="235"/>
      <c r="BO73" s="235"/>
      <c r="BP73" s="235"/>
      <c r="BQ73" s="232">
        <v>67</v>
      </c>
      <c r="BR73" s="237"/>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24"/>
    </row>
    <row r="74" spans="1:131" ht="26.25" customHeight="1" x14ac:dyDescent="0.2">
      <c r="A74" s="232">
        <v>7</v>
      </c>
      <c r="B74" s="860" t="s">
        <v>558</v>
      </c>
      <c r="C74" s="861"/>
      <c r="D74" s="861"/>
      <c r="E74" s="861"/>
      <c r="F74" s="861"/>
      <c r="G74" s="861"/>
      <c r="H74" s="861"/>
      <c r="I74" s="861"/>
      <c r="J74" s="861"/>
      <c r="K74" s="861"/>
      <c r="L74" s="861"/>
      <c r="M74" s="861"/>
      <c r="N74" s="861"/>
      <c r="O74" s="861"/>
      <c r="P74" s="862"/>
      <c r="Q74" s="863">
        <v>3247</v>
      </c>
      <c r="R74" s="817"/>
      <c r="S74" s="817"/>
      <c r="T74" s="817"/>
      <c r="U74" s="817"/>
      <c r="V74" s="817">
        <v>3175</v>
      </c>
      <c r="W74" s="817"/>
      <c r="X74" s="817"/>
      <c r="Y74" s="817"/>
      <c r="Z74" s="817"/>
      <c r="AA74" s="817">
        <v>72</v>
      </c>
      <c r="AB74" s="817"/>
      <c r="AC74" s="817"/>
      <c r="AD74" s="817"/>
      <c r="AE74" s="817"/>
      <c r="AF74" s="817">
        <v>72</v>
      </c>
      <c r="AG74" s="817"/>
      <c r="AH74" s="817"/>
      <c r="AI74" s="817"/>
      <c r="AJ74" s="817"/>
      <c r="AK74" s="817" t="s">
        <v>547</v>
      </c>
      <c r="AL74" s="817"/>
      <c r="AM74" s="817"/>
      <c r="AN74" s="817"/>
      <c r="AO74" s="817"/>
      <c r="AP74" s="817">
        <v>1810</v>
      </c>
      <c r="AQ74" s="817"/>
      <c r="AR74" s="817"/>
      <c r="AS74" s="817"/>
      <c r="AT74" s="817"/>
      <c r="AU74" s="817">
        <v>653</v>
      </c>
      <c r="AV74" s="817"/>
      <c r="AW74" s="817"/>
      <c r="AX74" s="817"/>
      <c r="AY74" s="817"/>
      <c r="AZ74" s="819"/>
      <c r="BA74" s="819"/>
      <c r="BB74" s="819"/>
      <c r="BC74" s="819"/>
      <c r="BD74" s="820"/>
      <c r="BE74" s="235"/>
      <c r="BF74" s="235"/>
      <c r="BG74" s="235"/>
      <c r="BH74" s="235"/>
      <c r="BI74" s="235"/>
      <c r="BJ74" s="235"/>
      <c r="BK74" s="235"/>
      <c r="BL74" s="235"/>
      <c r="BM74" s="235"/>
      <c r="BN74" s="235"/>
      <c r="BO74" s="235"/>
      <c r="BP74" s="235"/>
      <c r="BQ74" s="232">
        <v>68</v>
      </c>
      <c r="BR74" s="237"/>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24"/>
    </row>
    <row r="75" spans="1:131" ht="26.25" customHeight="1" x14ac:dyDescent="0.2">
      <c r="A75" s="232">
        <v>8</v>
      </c>
      <c r="B75" s="860" t="s">
        <v>559</v>
      </c>
      <c r="C75" s="861"/>
      <c r="D75" s="861"/>
      <c r="E75" s="861"/>
      <c r="F75" s="861"/>
      <c r="G75" s="861"/>
      <c r="H75" s="861"/>
      <c r="I75" s="861"/>
      <c r="J75" s="861"/>
      <c r="K75" s="861"/>
      <c r="L75" s="861"/>
      <c r="M75" s="861"/>
      <c r="N75" s="861"/>
      <c r="O75" s="861"/>
      <c r="P75" s="862"/>
      <c r="Q75" s="864">
        <v>3540</v>
      </c>
      <c r="R75" s="865"/>
      <c r="S75" s="865"/>
      <c r="T75" s="865"/>
      <c r="U75" s="821"/>
      <c r="V75" s="866">
        <v>3219</v>
      </c>
      <c r="W75" s="865"/>
      <c r="X75" s="865"/>
      <c r="Y75" s="865"/>
      <c r="Z75" s="821"/>
      <c r="AA75" s="866">
        <v>321</v>
      </c>
      <c r="AB75" s="865"/>
      <c r="AC75" s="865"/>
      <c r="AD75" s="865"/>
      <c r="AE75" s="821"/>
      <c r="AF75" s="866">
        <v>235</v>
      </c>
      <c r="AG75" s="865"/>
      <c r="AH75" s="865"/>
      <c r="AI75" s="865"/>
      <c r="AJ75" s="821"/>
      <c r="AK75" s="866" t="s">
        <v>547</v>
      </c>
      <c r="AL75" s="865"/>
      <c r="AM75" s="865"/>
      <c r="AN75" s="865"/>
      <c r="AO75" s="821"/>
      <c r="AP75" s="866">
        <v>1401</v>
      </c>
      <c r="AQ75" s="865"/>
      <c r="AR75" s="865"/>
      <c r="AS75" s="865"/>
      <c r="AT75" s="821"/>
      <c r="AU75" s="866">
        <v>469</v>
      </c>
      <c r="AV75" s="865"/>
      <c r="AW75" s="865"/>
      <c r="AX75" s="865"/>
      <c r="AY75" s="821"/>
      <c r="AZ75" s="819"/>
      <c r="BA75" s="819"/>
      <c r="BB75" s="819"/>
      <c r="BC75" s="819"/>
      <c r="BD75" s="820"/>
      <c r="BE75" s="235"/>
      <c r="BF75" s="235"/>
      <c r="BG75" s="235"/>
      <c r="BH75" s="235"/>
      <c r="BI75" s="235"/>
      <c r="BJ75" s="235"/>
      <c r="BK75" s="235"/>
      <c r="BL75" s="235"/>
      <c r="BM75" s="235"/>
      <c r="BN75" s="235"/>
      <c r="BO75" s="235"/>
      <c r="BP75" s="235"/>
      <c r="BQ75" s="232">
        <v>69</v>
      </c>
      <c r="BR75" s="237"/>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24"/>
    </row>
    <row r="76" spans="1:131" ht="26.25" customHeight="1" x14ac:dyDescent="0.2">
      <c r="A76" s="232">
        <v>9</v>
      </c>
      <c r="B76" s="860" t="s">
        <v>560</v>
      </c>
      <c r="C76" s="861"/>
      <c r="D76" s="861"/>
      <c r="E76" s="861"/>
      <c r="F76" s="861"/>
      <c r="G76" s="861"/>
      <c r="H76" s="861"/>
      <c r="I76" s="861"/>
      <c r="J76" s="861"/>
      <c r="K76" s="861"/>
      <c r="L76" s="861"/>
      <c r="M76" s="861"/>
      <c r="N76" s="861"/>
      <c r="O76" s="861"/>
      <c r="P76" s="862"/>
      <c r="Q76" s="864">
        <v>297</v>
      </c>
      <c r="R76" s="865"/>
      <c r="S76" s="865"/>
      <c r="T76" s="865"/>
      <c r="U76" s="821"/>
      <c r="V76" s="866">
        <v>297</v>
      </c>
      <c r="W76" s="865"/>
      <c r="X76" s="865"/>
      <c r="Y76" s="865"/>
      <c r="Z76" s="821"/>
      <c r="AA76" s="866" t="s">
        <v>547</v>
      </c>
      <c r="AB76" s="865"/>
      <c r="AC76" s="865"/>
      <c r="AD76" s="865"/>
      <c r="AE76" s="821"/>
      <c r="AF76" s="866" t="s">
        <v>547</v>
      </c>
      <c r="AG76" s="865"/>
      <c r="AH76" s="865"/>
      <c r="AI76" s="865"/>
      <c r="AJ76" s="821"/>
      <c r="AK76" s="866">
        <v>2</v>
      </c>
      <c r="AL76" s="865"/>
      <c r="AM76" s="865"/>
      <c r="AN76" s="865"/>
      <c r="AO76" s="821"/>
      <c r="AP76" s="866">
        <v>297</v>
      </c>
      <c r="AQ76" s="865"/>
      <c r="AR76" s="865"/>
      <c r="AS76" s="865"/>
      <c r="AT76" s="821"/>
      <c r="AU76" s="866">
        <v>108</v>
      </c>
      <c r="AV76" s="865"/>
      <c r="AW76" s="865"/>
      <c r="AX76" s="865"/>
      <c r="AY76" s="821"/>
      <c r="AZ76" s="819"/>
      <c r="BA76" s="819"/>
      <c r="BB76" s="819"/>
      <c r="BC76" s="819"/>
      <c r="BD76" s="820"/>
      <c r="BE76" s="235"/>
      <c r="BF76" s="235"/>
      <c r="BG76" s="235"/>
      <c r="BH76" s="235"/>
      <c r="BI76" s="235"/>
      <c r="BJ76" s="235"/>
      <c r="BK76" s="235"/>
      <c r="BL76" s="235"/>
      <c r="BM76" s="235"/>
      <c r="BN76" s="235"/>
      <c r="BO76" s="235"/>
      <c r="BP76" s="235"/>
      <c r="BQ76" s="232">
        <v>70</v>
      </c>
      <c r="BR76" s="237"/>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24"/>
    </row>
    <row r="77" spans="1:131" ht="26.25" customHeight="1" x14ac:dyDescent="0.2">
      <c r="A77" s="232">
        <v>10</v>
      </c>
      <c r="B77" s="860" t="s">
        <v>561</v>
      </c>
      <c r="C77" s="861"/>
      <c r="D77" s="861"/>
      <c r="E77" s="861"/>
      <c r="F77" s="861"/>
      <c r="G77" s="861"/>
      <c r="H77" s="861"/>
      <c r="I77" s="861"/>
      <c r="J77" s="861"/>
      <c r="K77" s="861"/>
      <c r="L77" s="861"/>
      <c r="M77" s="861"/>
      <c r="N77" s="861"/>
      <c r="O77" s="861"/>
      <c r="P77" s="862"/>
      <c r="Q77" s="864">
        <v>364</v>
      </c>
      <c r="R77" s="865"/>
      <c r="S77" s="865"/>
      <c r="T77" s="865"/>
      <c r="U77" s="821"/>
      <c r="V77" s="866">
        <v>318</v>
      </c>
      <c r="W77" s="865"/>
      <c r="X77" s="865"/>
      <c r="Y77" s="865"/>
      <c r="Z77" s="821"/>
      <c r="AA77" s="866">
        <v>46</v>
      </c>
      <c r="AB77" s="865"/>
      <c r="AC77" s="865"/>
      <c r="AD77" s="865"/>
      <c r="AE77" s="821"/>
      <c r="AF77" s="866">
        <v>46</v>
      </c>
      <c r="AG77" s="865"/>
      <c r="AH77" s="865"/>
      <c r="AI77" s="865"/>
      <c r="AJ77" s="821"/>
      <c r="AK77" s="866" t="s">
        <v>547</v>
      </c>
      <c r="AL77" s="865"/>
      <c r="AM77" s="865"/>
      <c r="AN77" s="865"/>
      <c r="AO77" s="821"/>
      <c r="AP77" s="866">
        <v>96</v>
      </c>
      <c r="AQ77" s="865"/>
      <c r="AR77" s="865"/>
      <c r="AS77" s="865"/>
      <c r="AT77" s="821"/>
      <c r="AU77" s="866">
        <v>35</v>
      </c>
      <c r="AV77" s="865"/>
      <c r="AW77" s="865"/>
      <c r="AX77" s="865"/>
      <c r="AY77" s="821"/>
      <c r="AZ77" s="819"/>
      <c r="BA77" s="819"/>
      <c r="BB77" s="819"/>
      <c r="BC77" s="819"/>
      <c r="BD77" s="820"/>
      <c r="BE77" s="235"/>
      <c r="BF77" s="235"/>
      <c r="BG77" s="235"/>
      <c r="BH77" s="235"/>
      <c r="BI77" s="235"/>
      <c r="BJ77" s="235"/>
      <c r="BK77" s="235"/>
      <c r="BL77" s="235"/>
      <c r="BM77" s="235"/>
      <c r="BN77" s="235"/>
      <c r="BO77" s="235"/>
      <c r="BP77" s="235"/>
      <c r="BQ77" s="232">
        <v>71</v>
      </c>
      <c r="BR77" s="237"/>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24"/>
    </row>
    <row r="78" spans="1:131" ht="26.25" customHeight="1" x14ac:dyDescent="0.2">
      <c r="A78" s="232">
        <v>11</v>
      </c>
      <c r="B78" s="860" t="s">
        <v>562</v>
      </c>
      <c r="C78" s="861"/>
      <c r="D78" s="861"/>
      <c r="E78" s="861"/>
      <c r="F78" s="861"/>
      <c r="G78" s="861"/>
      <c r="H78" s="861"/>
      <c r="I78" s="861"/>
      <c r="J78" s="861"/>
      <c r="K78" s="861"/>
      <c r="L78" s="861"/>
      <c r="M78" s="861"/>
      <c r="N78" s="861"/>
      <c r="O78" s="861"/>
      <c r="P78" s="862"/>
      <c r="Q78" s="863">
        <v>2546</v>
      </c>
      <c r="R78" s="817"/>
      <c r="S78" s="817"/>
      <c r="T78" s="817"/>
      <c r="U78" s="817"/>
      <c r="V78" s="817">
        <v>2410</v>
      </c>
      <c r="W78" s="817"/>
      <c r="X78" s="817"/>
      <c r="Y78" s="817"/>
      <c r="Z78" s="817"/>
      <c r="AA78" s="817">
        <v>136</v>
      </c>
      <c r="AB78" s="817"/>
      <c r="AC78" s="817"/>
      <c r="AD78" s="817"/>
      <c r="AE78" s="817"/>
      <c r="AF78" s="817">
        <v>136</v>
      </c>
      <c r="AG78" s="817"/>
      <c r="AH78" s="817"/>
      <c r="AI78" s="817"/>
      <c r="AJ78" s="817"/>
      <c r="AK78" s="817" t="s">
        <v>547</v>
      </c>
      <c r="AL78" s="817"/>
      <c r="AM78" s="817"/>
      <c r="AN78" s="817"/>
      <c r="AO78" s="817"/>
      <c r="AP78" s="817">
        <v>538</v>
      </c>
      <c r="AQ78" s="817"/>
      <c r="AR78" s="817"/>
      <c r="AS78" s="817"/>
      <c r="AT78" s="817"/>
      <c r="AU78" s="817">
        <v>176</v>
      </c>
      <c r="AV78" s="817"/>
      <c r="AW78" s="817"/>
      <c r="AX78" s="817"/>
      <c r="AY78" s="817"/>
      <c r="AZ78" s="819"/>
      <c r="BA78" s="819"/>
      <c r="BB78" s="819"/>
      <c r="BC78" s="819"/>
      <c r="BD78" s="820"/>
      <c r="BE78" s="235"/>
      <c r="BF78" s="235"/>
      <c r="BG78" s="235"/>
      <c r="BH78" s="235"/>
      <c r="BI78" s="235"/>
      <c r="BJ78" s="224"/>
      <c r="BK78" s="224"/>
      <c r="BL78" s="224"/>
      <c r="BM78" s="224"/>
      <c r="BN78" s="224"/>
      <c r="BO78" s="235"/>
      <c r="BP78" s="235"/>
      <c r="BQ78" s="232">
        <v>72</v>
      </c>
      <c r="BR78" s="237"/>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24"/>
    </row>
    <row r="79" spans="1:131" ht="26.25" customHeight="1" x14ac:dyDescent="0.2">
      <c r="A79" s="232">
        <v>12</v>
      </c>
      <c r="B79" s="860" t="s">
        <v>563</v>
      </c>
      <c r="C79" s="861"/>
      <c r="D79" s="861"/>
      <c r="E79" s="861"/>
      <c r="F79" s="861"/>
      <c r="G79" s="861"/>
      <c r="H79" s="861"/>
      <c r="I79" s="861"/>
      <c r="J79" s="861"/>
      <c r="K79" s="861"/>
      <c r="L79" s="861"/>
      <c r="M79" s="861"/>
      <c r="N79" s="861"/>
      <c r="O79" s="861"/>
      <c r="P79" s="862"/>
      <c r="Q79" s="863">
        <v>630</v>
      </c>
      <c r="R79" s="817"/>
      <c r="S79" s="817"/>
      <c r="T79" s="817"/>
      <c r="U79" s="817"/>
      <c r="V79" s="817">
        <v>491</v>
      </c>
      <c r="W79" s="817"/>
      <c r="X79" s="817"/>
      <c r="Y79" s="817"/>
      <c r="Z79" s="817"/>
      <c r="AA79" s="817">
        <v>139</v>
      </c>
      <c r="AB79" s="817"/>
      <c r="AC79" s="817"/>
      <c r="AD79" s="817"/>
      <c r="AE79" s="817"/>
      <c r="AF79" s="817">
        <v>53</v>
      </c>
      <c r="AG79" s="817"/>
      <c r="AH79" s="817"/>
      <c r="AI79" s="817"/>
      <c r="AJ79" s="817"/>
      <c r="AK79" s="817" t="s">
        <v>547</v>
      </c>
      <c r="AL79" s="817"/>
      <c r="AM79" s="817"/>
      <c r="AN79" s="817"/>
      <c r="AO79" s="817"/>
      <c r="AP79" s="817">
        <v>767</v>
      </c>
      <c r="AQ79" s="817"/>
      <c r="AR79" s="817"/>
      <c r="AS79" s="817"/>
      <c r="AT79" s="817"/>
      <c r="AU79" s="817">
        <v>258</v>
      </c>
      <c r="AV79" s="817"/>
      <c r="AW79" s="817"/>
      <c r="AX79" s="817"/>
      <c r="AY79" s="817"/>
      <c r="AZ79" s="819"/>
      <c r="BA79" s="819"/>
      <c r="BB79" s="819"/>
      <c r="BC79" s="819"/>
      <c r="BD79" s="820"/>
      <c r="BE79" s="235"/>
      <c r="BF79" s="235"/>
      <c r="BG79" s="235"/>
      <c r="BH79" s="235"/>
      <c r="BI79" s="235"/>
      <c r="BJ79" s="224"/>
      <c r="BK79" s="224"/>
      <c r="BL79" s="224"/>
      <c r="BM79" s="224"/>
      <c r="BN79" s="224"/>
      <c r="BO79" s="235"/>
      <c r="BP79" s="235"/>
      <c r="BQ79" s="232">
        <v>73</v>
      </c>
      <c r="BR79" s="237"/>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24"/>
    </row>
    <row r="80" spans="1:131" ht="26.25" customHeight="1" x14ac:dyDescent="0.2">
      <c r="A80" s="232">
        <v>13</v>
      </c>
      <c r="B80" s="860" t="s">
        <v>564</v>
      </c>
      <c r="C80" s="861"/>
      <c r="D80" s="861"/>
      <c r="E80" s="861"/>
      <c r="F80" s="861"/>
      <c r="G80" s="861"/>
      <c r="H80" s="861"/>
      <c r="I80" s="861"/>
      <c r="J80" s="861"/>
      <c r="K80" s="861"/>
      <c r="L80" s="861"/>
      <c r="M80" s="861"/>
      <c r="N80" s="861"/>
      <c r="O80" s="861"/>
      <c r="P80" s="862"/>
      <c r="Q80" s="863">
        <v>3550</v>
      </c>
      <c r="R80" s="817"/>
      <c r="S80" s="817"/>
      <c r="T80" s="817"/>
      <c r="U80" s="817"/>
      <c r="V80" s="817">
        <v>3304</v>
      </c>
      <c r="W80" s="817"/>
      <c r="X80" s="817"/>
      <c r="Y80" s="817"/>
      <c r="Z80" s="817"/>
      <c r="AA80" s="817">
        <v>246</v>
      </c>
      <c r="AB80" s="817"/>
      <c r="AC80" s="817"/>
      <c r="AD80" s="817"/>
      <c r="AE80" s="817"/>
      <c r="AF80" s="817">
        <v>246</v>
      </c>
      <c r="AG80" s="817"/>
      <c r="AH80" s="817"/>
      <c r="AI80" s="817"/>
      <c r="AJ80" s="817"/>
      <c r="AK80" s="817">
        <v>28</v>
      </c>
      <c r="AL80" s="817"/>
      <c r="AM80" s="817"/>
      <c r="AN80" s="817"/>
      <c r="AO80" s="817"/>
      <c r="AP80" s="817">
        <v>2822</v>
      </c>
      <c r="AQ80" s="817"/>
      <c r="AR80" s="817"/>
      <c r="AS80" s="817"/>
      <c r="AT80" s="817"/>
      <c r="AU80" s="817">
        <v>63</v>
      </c>
      <c r="AV80" s="817"/>
      <c r="AW80" s="817"/>
      <c r="AX80" s="817"/>
      <c r="AY80" s="817"/>
      <c r="AZ80" s="819"/>
      <c r="BA80" s="819"/>
      <c r="BB80" s="819"/>
      <c r="BC80" s="819"/>
      <c r="BD80" s="820"/>
      <c r="BE80" s="235"/>
      <c r="BF80" s="235"/>
      <c r="BG80" s="235"/>
      <c r="BH80" s="235"/>
      <c r="BI80" s="235"/>
      <c r="BJ80" s="235"/>
      <c r="BK80" s="235"/>
      <c r="BL80" s="235"/>
      <c r="BM80" s="235"/>
      <c r="BN80" s="235"/>
      <c r="BO80" s="235"/>
      <c r="BP80" s="235"/>
      <c r="BQ80" s="232">
        <v>74</v>
      </c>
      <c r="BR80" s="237"/>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24"/>
    </row>
    <row r="81" spans="1:131" ht="26.25" customHeight="1" x14ac:dyDescent="0.2">
      <c r="A81" s="232">
        <v>14</v>
      </c>
      <c r="B81" s="860" t="s">
        <v>565</v>
      </c>
      <c r="C81" s="861"/>
      <c r="D81" s="861"/>
      <c r="E81" s="861"/>
      <c r="F81" s="861"/>
      <c r="G81" s="861"/>
      <c r="H81" s="861"/>
      <c r="I81" s="861"/>
      <c r="J81" s="861"/>
      <c r="K81" s="861"/>
      <c r="L81" s="861"/>
      <c r="M81" s="861"/>
      <c r="N81" s="861"/>
      <c r="O81" s="861"/>
      <c r="P81" s="862"/>
      <c r="Q81" s="863">
        <v>2922</v>
      </c>
      <c r="R81" s="817"/>
      <c r="S81" s="817"/>
      <c r="T81" s="817"/>
      <c r="U81" s="817"/>
      <c r="V81" s="817">
        <v>2446</v>
      </c>
      <c r="W81" s="817"/>
      <c r="X81" s="817"/>
      <c r="Y81" s="817"/>
      <c r="Z81" s="817"/>
      <c r="AA81" s="817">
        <v>476</v>
      </c>
      <c r="AB81" s="817"/>
      <c r="AC81" s="817"/>
      <c r="AD81" s="817"/>
      <c r="AE81" s="817"/>
      <c r="AF81" s="817">
        <v>476</v>
      </c>
      <c r="AG81" s="817"/>
      <c r="AH81" s="817"/>
      <c r="AI81" s="817"/>
      <c r="AJ81" s="817"/>
      <c r="AK81" s="817">
        <v>58</v>
      </c>
      <c r="AL81" s="817"/>
      <c r="AM81" s="817"/>
      <c r="AN81" s="817"/>
      <c r="AO81" s="817"/>
      <c r="AP81" s="817" t="s">
        <v>547</v>
      </c>
      <c r="AQ81" s="817"/>
      <c r="AR81" s="817"/>
      <c r="AS81" s="817"/>
      <c r="AT81" s="817"/>
      <c r="AU81" s="817" t="s">
        <v>547</v>
      </c>
      <c r="AV81" s="817"/>
      <c r="AW81" s="817"/>
      <c r="AX81" s="817"/>
      <c r="AY81" s="817"/>
      <c r="AZ81" s="819"/>
      <c r="BA81" s="819"/>
      <c r="BB81" s="819"/>
      <c r="BC81" s="819"/>
      <c r="BD81" s="820"/>
      <c r="BE81" s="235"/>
      <c r="BF81" s="235"/>
      <c r="BG81" s="235"/>
      <c r="BH81" s="235"/>
      <c r="BI81" s="235"/>
      <c r="BJ81" s="235"/>
      <c r="BK81" s="235"/>
      <c r="BL81" s="235"/>
      <c r="BM81" s="235"/>
      <c r="BN81" s="235"/>
      <c r="BO81" s="235"/>
      <c r="BP81" s="235"/>
      <c r="BQ81" s="232">
        <v>75</v>
      </c>
      <c r="BR81" s="237"/>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24"/>
    </row>
    <row r="82" spans="1:131" ht="26.25" customHeight="1" x14ac:dyDescent="0.2">
      <c r="A82" s="232">
        <v>15</v>
      </c>
      <c r="B82" s="860" t="s">
        <v>566</v>
      </c>
      <c r="C82" s="861"/>
      <c r="D82" s="861"/>
      <c r="E82" s="861"/>
      <c r="F82" s="861"/>
      <c r="G82" s="861"/>
      <c r="H82" s="861"/>
      <c r="I82" s="861"/>
      <c r="J82" s="861"/>
      <c r="K82" s="861"/>
      <c r="L82" s="861"/>
      <c r="M82" s="861"/>
      <c r="N82" s="861"/>
      <c r="O82" s="861"/>
      <c r="P82" s="862"/>
      <c r="Q82" s="863">
        <v>758421</v>
      </c>
      <c r="R82" s="817"/>
      <c r="S82" s="817"/>
      <c r="T82" s="817"/>
      <c r="U82" s="817"/>
      <c r="V82" s="817">
        <v>750353</v>
      </c>
      <c r="W82" s="817"/>
      <c r="X82" s="817"/>
      <c r="Y82" s="817"/>
      <c r="Z82" s="817"/>
      <c r="AA82" s="817">
        <v>8067</v>
      </c>
      <c r="AB82" s="817"/>
      <c r="AC82" s="817"/>
      <c r="AD82" s="817"/>
      <c r="AE82" s="817"/>
      <c r="AF82" s="817">
        <v>8067</v>
      </c>
      <c r="AG82" s="817"/>
      <c r="AH82" s="817"/>
      <c r="AI82" s="817"/>
      <c r="AJ82" s="817"/>
      <c r="AK82" s="817">
        <v>4245</v>
      </c>
      <c r="AL82" s="817"/>
      <c r="AM82" s="817"/>
      <c r="AN82" s="817"/>
      <c r="AO82" s="817"/>
      <c r="AP82" s="817" t="s">
        <v>547</v>
      </c>
      <c r="AQ82" s="817"/>
      <c r="AR82" s="817"/>
      <c r="AS82" s="817"/>
      <c r="AT82" s="817"/>
      <c r="AU82" s="817" t="s">
        <v>547</v>
      </c>
      <c r="AV82" s="817"/>
      <c r="AW82" s="817"/>
      <c r="AX82" s="817"/>
      <c r="AY82" s="817"/>
      <c r="AZ82" s="819"/>
      <c r="BA82" s="819"/>
      <c r="BB82" s="819"/>
      <c r="BC82" s="819"/>
      <c r="BD82" s="820"/>
      <c r="BE82" s="235"/>
      <c r="BF82" s="235"/>
      <c r="BG82" s="235"/>
      <c r="BH82" s="235"/>
      <c r="BI82" s="235"/>
      <c r="BJ82" s="235"/>
      <c r="BK82" s="235"/>
      <c r="BL82" s="235"/>
      <c r="BM82" s="235"/>
      <c r="BN82" s="235"/>
      <c r="BO82" s="235"/>
      <c r="BP82" s="235"/>
      <c r="BQ82" s="232">
        <v>76</v>
      </c>
      <c r="BR82" s="237"/>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24"/>
    </row>
    <row r="83" spans="1:131" ht="26.25" customHeight="1" x14ac:dyDescent="0.2">
      <c r="A83" s="232">
        <v>16</v>
      </c>
      <c r="B83" s="860" t="s">
        <v>567</v>
      </c>
      <c r="C83" s="861"/>
      <c r="D83" s="861"/>
      <c r="E83" s="861"/>
      <c r="F83" s="861"/>
      <c r="G83" s="861"/>
      <c r="H83" s="861"/>
      <c r="I83" s="861"/>
      <c r="J83" s="861"/>
      <c r="K83" s="861"/>
      <c r="L83" s="861"/>
      <c r="M83" s="861"/>
      <c r="N83" s="861"/>
      <c r="O83" s="861"/>
      <c r="P83" s="862"/>
      <c r="Q83" s="863">
        <v>18</v>
      </c>
      <c r="R83" s="817"/>
      <c r="S83" s="817"/>
      <c r="T83" s="817"/>
      <c r="U83" s="817"/>
      <c r="V83" s="817">
        <v>14</v>
      </c>
      <c r="W83" s="817"/>
      <c r="X83" s="817"/>
      <c r="Y83" s="817"/>
      <c r="Z83" s="817"/>
      <c r="AA83" s="817">
        <v>4</v>
      </c>
      <c r="AB83" s="817"/>
      <c r="AC83" s="817"/>
      <c r="AD83" s="817"/>
      <c r="AE83" s="817"/>
      <c r="AF83" s="817">
        <v>4</v>
      </c>
      <c r="AG83" s="817"/>
      <c r="AH83" s="817"/>
      <c r="AI83" s="817"/>
      <c r="AJ83" s="817"/>
      <c r="AK83" s="817">
        <v>4</v>
      </c>
      <c r="AL83" s="817"/>
      <c r="AM83" s="817"/>
      <c r="AN83" s="817"/>
      <c r="AO83" s="817"/>
      <c r="AP83" s="817" t="s">
        <v>547</v>
      </c>
      <c r="AQ83" s="817"/>
      <c r="AR83" s="817"/>
      <c r="AS83" s="817"/>
      <c r="AT83" s="817"/>
      <c r="AU83" s="817" t="s">
        <v>547</v>
      </c>
      <c r="AV83" s="817"/>
      <c r="AW83" s="817"/>
      <c r="AX83" s="817"/>
      <c r="AY83" s="817"/>
      <c r="AZ83" s="819"/>
      <c r="BA83" s="819"/>
      <c r="BB83" s="819"/>
      <c r="BC83" s="819"/>
      <c r="BD83" s="820"/>
      <c r="BE83" s="235"/>
      <c r="BF83" s="235"/>
      <c r="BG83" s="235"/>
      <c r="BH83" s="235"/>
      <c r="BI83" s="235"/>
      <c r="BJ83" s="235"/>
      <c r="BK83" s="235"/>
      <c r="BL83" s="235"/>
      <c r="BM83" s="235"/>
      <c r="BN83" s="235"/>
      <c r="BO83" s="235"/>
      <c r="BP83" s="235"/>
      <c r="BQ83" s="232">
        <v>77</v>
      </c>
      <c r="BR83" s="237"/>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24"/>
    </row>
    <row r="84" spans="1:131" ht="26.25" customHeight="1" x14ac:dyDescent="0.2">
      <c r="A84" s="232">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35"/>
      <c r="BF84" s="235"/>
      <c r="BG84" s="235"/>
      <c r="BH84" s="235"/>
      <c r="BI84" s="235"/>
      <c r="BJ84" s="235"/>
      <c r="BK84" s="235"/>
      <c r="BL84" s="235"/>
      <c r="BM84" s="235"/>
      <c r="BN84" s="235"/>
      <c r="BO84" s="235"/>
      <c r="BP84" s="235"/>
      <c r="BQ84" s="232">
        <v>78</v>
      </c>
      <c r="BR84" s="237"/>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24"/>
    </row>
    <row r="85" spans="1:131" ht="26.25" customHeight="1" x14ac:dyDescent="0.2">
      <c r="A85" s="232">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35"/>
      <c r="BF85" s="235"/>
      <c r="BG85" s="235"/>
      <c r="BH85" s="235"/>
      <c r="BI85" s="235"/>
      <c r="BJ85" s="235"/>
      <c r="BK85" s="235"/>
      <c r="BL85" s="235"/>
      <c r="BM85" s="235"/>
      <c r="BN85" s="235"/>
      <c r="BO85" s="235"/>
      <c r="BP85" s="235"/>
      <c r="BQ85" s="232">
        <v>79</v>
      </c>
      <c r="BR85" s="237"/>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24"/>
    </row>
    <row r="86" spans="1:131" ht="26.25" customHeight="1" x14ac:dyDescent="0.2">
      <c r="A86" s="232">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35"/>
      <c r="BF86" s="235"/>
      <c r="BG86" s="235"/>
      <c r="BH86" s="235"/>
      <c r="BI86" s="235"/>
      <c r="BJ86" s="235"/>
      <c r="BK86" s="235"/>
      <c r="BL86" s="235"/>
      <c r="BM86" s="235"/>
      <c r="BN86" s="235"/>
      <c r="BO86" s="235"/>
      <c r="BP86" s="235"/>
      <c r="BQ86" s="232">
        <v>80</v>
      </c>
      <c r="BR86" s="237"/>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24"/>
    </row>
    <row r="87" spans="1:131" ht="26.25" customHeight="1" x14ac:dyDescent="0.2">
      <c r="A87" s="238">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35"/>
      <c r="BF87" s="235"/>
      <c r="BG87" s="235"/>
      <c r="BH87" s="235"/>
      <c r="BI87" s="235"/>
      <c r="BJ87" s="235"/>
      <c r="BK87" s="235"/>
      <c r="BL87" s="235"/>
      <c r="BM87" s="235"/>
      <c r="BN87" s="235"/>
      <c r="BO87" s="235"/>
      <c r="BP87" s="235"/>
      <c r="BQ87" s="232">
        <v>81</v>
      </c>
      <c r="BR87" s="237"/>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24"/>
    </row>
    <row r="88" spans="1:131" ht="26.25" customHeight="1" thickBot="1" x14ac:dyDescent="0.25">
      <c r="A88" s="234" t="s">
        <v>376</v>
      </c>
      <c r="B88" s="776" t="s">
        <v>399</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35"/>
      <c r="BF88" s="235"/>
      <c r="BG88" s="235"/>
      <c r="BH88" s="235"/>
      <c r="BI88" s="235"/>
      <c r="BJ88" s="235"/>
      <c r="BK88" s="235"/>
      <c r="BL88" s="235"/>
      <c r="BM88" s="235"/>
      <c r="BN88" s="235"/>
      <c r="BO88" s="235"/>
      <c r="BP88" s="235"/>
      <c r="BQ88" s="232">
        <v>82</v>
      </c>
      <c r="BR88" s="237"/>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24"/>
    </row>
    <row r="89" spans="1:131" ht="26.25" hidden="1" customHeight="1" x14ac:dyDescent="0.2">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24"/>
    </row>
    <row r="90" spans="1:131" ht="26.25" hidden="1" customHeight="1" x14ac:dyDescent="0.2">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24"/>
    </row>
    <row r="91" spans="1:131" ht="26.25" hidden="1" customHeight="1" x14ac:dyDescent="0.2">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24"/>
    </row>
    <row r="92" spans="1:131" ht="26.25" hidden="1" customHeight="1" x14ac:dyDescent="0.2">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24"/>
    </row>
    <row r="93" spans="1:131" ht="26.25" hidden="1" customHeight="1" x14ac:dyDescent="0.2">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24"/>
    </row>
    <row r="94" spans="1:131" ht="26.25" hidden="1" customHeight="1" x14ac:dyDescent="0.2">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24"/>
    </row>
    <row r="95" spans="1:131" ht="26.25" hidden="1" customHeight="1" x14ac:dyDescent="0.2">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24"/>
    </row>
    <row r="96" spans="1:131" ht="26.25" hidden="1" customHeight="1" x14ac:dyDescent="0.2">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24"/>
    </row>
    <row r="97" spans="1:131" ht="26.25" hidden="1" customHeight="1" x14ac:dyDescent="0.2">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24"/>
    </row>
    <row r="98" spans="1:131" ht="26.25" hidden="1" customHeight="1" x14ac:dyDescent="0.2">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24"/>
    </row>
    <row r="99" spans="1:131" ht="26.25" hidden="1" customHeight="1" x14ac:dyDescent="0.2">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24"/>
    </row>
    <row r="100" spans="1:131" ht="26.25" hidden="1" customHeight="1" x14ac:dyDescent="0.2">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24"/>
    </row>
    <row r="101" spans="1:131" ht="26.25" hidden="1" customHeight="1" x14ac:dyDescent="0.2">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24"/>
    </row>
    <row r="102" spans="1:131" ht="26.25" customHeight="1" thickBot="1" x14ac:dyDescent="0.25">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376</v>
      </c>
      <c r="BR102" s="776" t="s">
        <v>400</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24"/>
    </row>
    <row r="103" spans="1:131" ht="26.25" customHeight="1" x14ac:dyDescent="0.2">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02" t="s">
        <v>401</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24"/>
    </row>
    <row r="104" spans="1:131" ht="26.25" customHeight="1" x14ac:dyDescent="0.2">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03" t="s">
        <v>402</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24"/>
    </row>
    <row r="105" spans="1:131" ht="11.25" customHeight="1" x14ac:dyDescent="0.2">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43" t="s">
        <v>403</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404</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04" t="s">
        <v>405</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406</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24" customFormat="1" ht="26.25" customHeight="1" x14ac:dyDescent="0.2">
      <c r="A109" s="899" t="s">
        <v>407</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408</v>
      </c>
      <c r="AB109" s="880"/>
      <c r="AC109" s="880"/>
      <c r="AD109" s="880"/>
      <c r="AE109" s="881"/>
      <c r="AF109" s="879" t="s">
        <v>409</v>
      </c>
      <c r="AG109" s="880"/>
      <c r="AH109" s="880"/>
      <c r="AI109" s="880"/>
      <c r="AJ109" s="881"/>
      <c r="AK109" s="879" t="s">
        <v>294</v>
      </c>
      <c r="AL109" s="880"/>
      <c r="AM109" s="880"/>
      <c r="AN109" s="880"/>
      <c r="AO109" s="881"/>
      <c r="AP109" s="879" t="s">
        <v>410</v>
      </c>
      <c r="AQ109" s="880"/>
      <c r="AR109" s="880"/>
      <c r="AS109" s="880"/>
      <c r="AT109" s="882"/>
      <c r="AU109" s="899" t="s">
        <v>407</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408</v>
      </c>
      <c r="BR109" s="880"/>
      <c r="BS109" s="880"/>
      <c r="BT109" s="880"/>
      <c r="BU109" s="881"/>
      <c r="BV109" s="879" t="s">
        <v>409</v>
      </c>
      <c r="BW109" s="880"/>
      <c r="BX109" s="880"/>
      <c r="BY109" s="880"/>
      <c r="BZ109" s="881"/>
      <c r="CA109" s="879" t="s">
        <v>294</v>
      </c>
      <c r="CB109" s="880"/>
      <c r="CC109" s="880"/>
      <c r="CD109" s="880"/>
      <c r="CE109" s="881"/>
      <c r="CF109" s="900" t="s">
        <v>410</v>
      </c>
      <c r="CG109" s="900"/>
      <c r="CH109" s="900"/>
      <c r="CI109" s="900"/>
      <c r="CJ109" s="900"/>
      <c r="CK109" s="879" t="s">
        <v>411</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408</v>
      </c>
      <c r="DH109" s="880"/>
      <c r="DI109" s="880"/>
      <c r="DJ109" s="880"/>
      <c r="DK109" s="881"/>
      <c r="DL109" s="879" t="s">
        <v>409</v>
      </c>
      <c r="DM109" s="880"/>
      <c r="DN109" s="880"/>
      <c r="DO109" s="880"/>
      <c r="DP109" s="881"/>
      <c r="DQ109" s="879" t="s">
        <v>294</v>
      </c>
      <c r="DR109" s="880"/>
      <c r="DS109" s="880"/>
      <c r="DT109" s="880"/>
      <c r="DU109" s="881"/>
      <c r="DV109" s="879" t="s">
        <v>410</v>
      </c>
      <c r="DW109" s="880"/>
      <c r="DX109" s="880"/>
      <c r="DY109" s="880"/>
      <c r="DZ109" s="882"/>
    </row>
    <row r="110" spans="1:131" s="224" customFormat="1" ht="26.25" customHeight="1" x14ac:dyDescent="0.2">
      <c r="A110" s="883" t="s">
        <v>412</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1793360</v>
      </c>
      <c r="AB110" s="887"/>
      <c r="AC110" s="887"/>
      <c r="AD110" s="887"/>
      <c r="AE110" s="888"/>
      <c r="AF110" s="889">
        <v>1887436</v>
      </c>
      <c r="AG110" s="887"/>
      <c r="AH110" s="887"/>
      <c r="AI110" s="887"/>
      <c r="AJ110" s="888"/>
      <c r="AK110" s="889">
        <v>1840846</v>
      </c>
      <c r="AL110" s="887"/>
      <c r="AM110" s="887"/>
      <c r="AN110" s="887"/>
      <c r="AO110" s="888"/>
      <c r="AP110" s="890">
        <v>15.5</v>
      </c>
      <c r="AQ110" s="891"/>
      <c r="AR110" s="891"/>
      <c r="AS110" s="891"/>
      <c r="AT110" s="892"/>
      <c r="AU110" s="893" t="s">
        <v>69</v>
      </c>
      <c r="AV110" s="894"/>
      <c r="AW110" s="894"/>
      <c r="AX110" s="894"/>
      <c r="AY110" s="894"/>
      <c r="AZ110" s="916" t="s">
        <v>413</v>
      </c>
      <c r="BA110" s="884"/>
      <c r="BB110" s="884"/>
      <c r="BC110" s="884"/>
      <c r="BD110" s="884"/>
      <c r="BE110" s="884"/>
      <c r="BF110" s="884"/>
      <c r="BG110" s="884"/>
      <c r="BH110" s="884"/>
      <c r="BI110" s="884"/>
      <c r="BJ110" s="884"/>
      <c r="BK110" s="884"/>
      <c r="BL110" s="884"/>
      <c r="BM110" s="884"/>
      <c r="BN110" s="884"/>
      <c r="BO110" s="884"/>
      <c r="BP110" s="885"/>
      <c r="BQ110" s="917">
        <v>21487395</v>
      </c>
      <c r="BR110" s="918"/>
      <c r="BS110" s="918"/>
      <c r="BT110" s="918"/>
      <c r="BU110" s="918"/>
      <c r="BV110" s="918">
        <v>20905546</v>
      </c>
      <c r="BW110" s="918"/>
      <c r="BX110" s="918"/>
      <c r="BY110" s="918"/>
      <c r="BZ110" s="918"/>
      <c r="CA110" s="918">
        <v>20319669</v>
      </c>
      <c r="CB110" s="918"/>
      <c r="CC110" s="918"/>
      <c r="CD110" s="918"/>
      <c r="CE110" s="918"/>
      <c r="CF110" s="931">
        <v>171.2</v>
      </c>
      <c r="CG110" s="932"/>
      <c r="CH110" s="932"/>
      <c r="CI110" s="932"/>
      <c r="CJ110" s="932"/>
      <c r="CK110" s="933" t="s">
        <v>414</v>
      </c>
      <c r="CL110" s="934"/>
      <c r="CM110" s="916" t="s">
        <v>415</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v>666679</v>
      </c>
      <c r="DH110" s="918"/>
      <c r="DI110" s="918"/>
      <c r="DJ110" s="918"/>
      <c r="DK110" s="918"/>
      <c r="DL110" s="918">
        <v>614484</v>
      </c>
      <c r="DM110" s="918"/>
      <c r="DN110" s="918"/>
      <c r="DO110" s="918"/>
      <c r="DP110" s="918"/>
      <c r="DQ110" s="918">
        <v>561912</v>
      </c>
      <c r="DR110" s="918"/>
      <c r="DS110" s="918"/>
      <c r="DT110" s="918"/>
      <c r="DU110" s="918"/>
      <c r="DV110" s="919">
        <v>4.7</v>
      </c>
      <c r="DW110" s="919"/>
      <c r="DX110" s="919"/>
      <c r="DY110" s="919"/>
      <c r="DZ110" s="920"/>
    </row>
    <row r="111" spans="1:131" s="224" customFormat="1" ht="26.25" customHeight="1" x14ac:dyDescent="0.2">
      <c r="A111" s="921" t="s">
        <v>416</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417</v>
      </c>
      <c r="BA111" s="910"/>
      <c r="BB111" s="910"/>
      <c r="BC111" s="910"/>
      <c r="BD111" s="910"/>
      <c r="BE111" s="910"/>
      <c r="BF111" s="910"/>
      <c r="BG111" s="910"/>
      <c r="BH111" s="910"/>
      <c r="BI111" s="910"/>
      <c r="BJ111" s="910"/>
      <c r="BK111" s="910"/>
      <c r="BL111" s="910"/>
      <c r="BM111" s="910"/>
      <c r="BN111" s="910"/>
      <c r="BO111" s="910"/>
      <c r="BP111" s="911"/>
      <c r="BQ111" s="912">
        <v>2347759</v>
      </c>
      <c r="BR111" s="913"/>
      <c r="BS111" s="913"/>
      <c r="BT111" s="913"/>
      <c r="BU111" s="913"/>
      <c r="BV111" s="913">
        <v>2850435</v>
      </c>
      <c r="BW111" s="913"/>
      <c r="BX111" s="913"/>
      <c r="BY111" s="913"/>
      <c r="BZ111" s="913"/>
      <c r="CA111" s="913">
        <v>2571156</v>
      </c>
      <c r="CB111" s="913"/>
      <c r="CC111" s="913"/>
      <c r="CD111" s="913"/>
      <c r="CE111" s="913"/>
      <c r="CF111" s="907">
        <v>21.7</v>
      </c>
      <c r="CG111" s="908"/>
      <c r="CH111" s="908"/>
      <c r="CI111" s="908"/>
      <c r="CJ111" s="908"/>
      <c r="CK111" s="935"/>
      <c r="CL111" s="936"/>
      <c r="CM111" s="909" t="s">
        <v>418</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v>200343</v>
      </c>
      <c r="DH111" s="913"/>
      <c r="DI111" s="913"/>
      <c r="DJ111" s="913"/>
      <c r="DK111" s="913"/>
      <c r="DL111" s="913">
        <v>93141</v>
      </c>
      <c r="DM111" s="913"/>
      <c r="DN111" s="913"/>
      <c r="DO111" s="913"/>
      <c r="DP111" s="913"/>
      <c r="DQ111" s="913" t="s">
        <v>122</v>
      </c>
      <c r="DR111" s="913"/>
      <c r="DS111" s="913"/>
      <c r="DT111" s="913"/>
      <c r="DU111" s="913"/>
      <c r="DV111" s="914" t="s">
        <v>122</v>
      </c>
      <c r="DW111" s="914"/>
      <c r="DX111" s="914"/>
      <c r="DY111" s="914"/>
      <c r="DZ111" s="915"/>
    </row>
    <row r="112" spans="1:131" s="224" customFormat="1" ht="26.25" customHeight="1" x14ac:dyDescent="0.2">
      <c r="A112" s="939" t="s">
        <v>419</v>
      </c>
      <c r="B112" s="940"/>
      <c r="C112" s="910" t="s">
        <v>420</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421</v>
      </c>
      <c r="BA112" s="910"/>
      <c r="BB112" s="910"/>
      <c r="BC112" s="910"/>
      <c r="BD112" s="910"/>
      <c r="BE112" s="910"/>
      <c r="BF112" s="910"/>
      <c r="BG112" s="910"/>
      <c r="BH112" s="910"/>
      <c r="BI112" s="910"/>
      <c r="BJ112" s="910"/>
      <c r="BK112" s="910"/>
      <c r="BL112" s="910"/>
      <c r="BM112" s="910"/>
      <c r="BN112" s="910"/>
      <c r="BO112" s="910"/>
      <c r="BP112" s="911"/>
      <c r="BQ112" s="912">
        <v>857349</v>
      </c>
      <c r="BR112" s="913"/>
      <c r="BS112" s="913"/>
      <c r="BT112" s="913"/>
      <c r="BU112" s="913"/>
      <c r="BV112" s="913">
        <v>1051105</v>
      </c>
      <c r="BW112" s="913"/>
      <c r="BX112" s="913"/>
      <c r="BY112" s="913"/>
      <c r="BZ112" s="913"/>
      <c r="CA112" s="913">
        <v>1071595</v>
      </c>
      <c r="CB112" s="913"/>
      <c r="CC112" s="913"/>
      <c r="CD112" s="913"/>
      <c r="CE112" s="913"/>
      <c r="CF112" s="907">
        <v>9</v>
      </c>
      <c r="CG112" s="908"/>
      <c r="CH112" s="908"/>
      <c r="CI112" s="908"/>
      <c r="CJ112" s="908"/>
      <c r="CK112" s="935"/>
      <c r="CL112" s="936"/>
      <c r="CM112" s="909" t="s">
        <v>422</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24" customFormat="1" ht="26.25" customHeight="1" x14ac:dyDescent="0.2">
      <c r="A113" s="941"/>
      <c r="B113" s="942"/>
      <c r="C113" s="910" t="s">
        <v>423</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74301</v>
      </c>
      <c r="AB113" s="925"/>
      <c r="AC113" s="925"/>
      <c r="AD113" s="925"/>
      <c r="AE113" s="926"/>
      <c r="AF113" s="927">
        <v>126456</v>
      </c>
      <c r="AG113" s="925"/>
      <c r="AH113" s="925"/>
      <c r="AI113" s="925"/>
      <c r="AJ113" s="926"/>
      <c r="AK113" s="927">
        <v>113165</v>
      </c>
      <c r="AL113" s="925"/>
      <c r="AM113" s="925"/>
      <c r="AN113" s="925"/>
      <c r="AO113" s="926"/>
      <c r="AP113" s="928">
        <v>1</v>
      </c>
      <c r="AQ113" s="929"/>
      <c r="AR113" s="929"/>
      <c r="AS113" s="929"/>
      <c r="AT113" s="930"/>
      <c r="AU113" s="895"/>
      <c r="AV113" s="896"/>
      <c r="AW113" s="896"/>
      <c r="AX113" s="896"/>
      <c r="AY113" s="896"/>
      <c r="AZ113" s="909" t="s">
        <v>424</v>
      </c>
      <c r="BA113" s="910"/>
      <c r="BB113" s="910"/>
      <c r="BC113" s="910"/>
      <c r="BD113" s="910"/>
      <c r="BE113" s="910"/>
      <c r="BF113" s="910"/>
      <c r="BG113" s="910"/>
      <c r="BH113" s="910"/>
      <c r="BI113" s="910"/>
      <c r="BJ113" s="910"/>
      <c r="BK113" s="910"/>
      <c r="BL113" s="910"/>
      <c r="BM113" s="910"/>
      <c r="BN113" s="910"/>
      <c r="BO113" s="910"/>
      <c r="BP113" s="911"/>
      <c r="BQ113" s="912">
        <v>1255512</v>
      </c>
      <c r="BR113" s="913"/>
      <c r="BS113" s="913"/>
      <c r="BT113" s="913"/>
      <c r="BU113" s="913"/>
      <c r="BV113" s="913">
        <v>1263802</v>
      </c>
      <c r="BW113" s="913"/>
      <c r="BX113" s="913"/>
      <c r="BY113" s="913"/>
      <c r="BZ113" s="913"/>
      <c r="CA113" s="913">
        <v>1292064</v>
      </c>
      <c r="CB113" s="913"/>
      <c r="CC113" s="913"/>
      <c r="CD113" s="913"/>
      <c r="CE113" s="913"/>
      <c r="CF113" s="907">
        <v>10.9</v>
      </c>
      <c r="CG113" s="908"/>
      <c r="CH113" s="908"/>
      <c r="CI113" s="908"/>
      <c r="CJ113" s="908"/>
      <c r="CK113" s="935"/>
      <c r="CL113" s="936"/>
      <c r="CM113" s="909" t="s">
        <v>425</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v>3664</v>
      </c>
      <c r="DH113" s="946"/>
      <c r="DI113" s="946"/>
      <c r="DJ113" s="946"/>
      <c r="DK113" s="947"/>
      <c r="DL113" s="948">
        <v>2748</v>
      </c>
      <c r="DM113" s="946"/>
      <c r="DN113" s="946"/>
      <c r="DO113" s="946"/>
      <c r="DP113" s="947"/>
      <c r="DQ113" s="948">
        <v>1832</v>
      </c>
      <c r="DR113" s="946"/>
      <c r="DS113" s="946"/>
      <c r="DT113" s="946"/>
      <c r="DU113" s="947"/>
      <c r="DV113" s="949">
        <v>0</v>
      </c>
      <c r="DW113" s="950"/>
      <c r="DX113" s="950"/>
      <c r="DY113" s="950"/>
      <c r="DZ113" s="951"/>
    </row>
    <row r="114" spans="1:130" s="224" customFormat="1" ht="26.25" customHeight="1" x14ac:dyDescent="0.2">
      <c r="A114" s="941"/>
      <c r="B114" s="942"/>
      <c r="C114" s="910" t="s">
        <v>426</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160488</v>
      </c>
      <c r="AB114" s="946"/>
      <c r="AC114" s="946"/>
      <c r="AD114" s="946"/>
      <c r="AE114" s="947"/>
      <c r="AF114" s="948">
        <v>160067</v>
      </c>
      <c r="AG114" s="946"/>
      <c r="AH114" s="946"/>
      <c r="AI114" s="946"/>
      <c r="AJ114" s="947"/>
      <c r="AK114" s="948">
        <v>171673</v>
      </c>
      <c r="AL114" s="946"/>
      <c r="AM114" s="946"/>
      <c r="AN114" s="946"/>
      <c r="AO114" s="947"/>
      <c r="AP114" s="949">
        <v>1.4</v>
      </c>
      <c r="AQ114" s="950"/>
      <c r="AR114" s="950"/>
      <c r="AS114" s="950"/>
      <c r="AT114" s="951"/>
      <c r="AU114" s="895"/>
      <c r="AV114" s="896"/>
      <c r="AW114" s="896"/>
      <c r="AX114" s="896"/>
      <c r="AY114" s="896"/>
      <c r="AZ114" s="909" t="s">
        <v>427</v>
      </c>
      <c r="BA114" s="910"/>
      <c r="BB114" s="910"/>
      <c r="BC114" s="910"/>
      <c r="BD114" s="910"/>
      <c r="BE114" s="910"/>
      <c r="BF114" s="910"/>
      <c r="BG114" s="910"/>
      <c r="BH114" s="910"/>
      <c r="BI114" s="910"/>
      <c r="BJ114" s="910"/>
      <c r="BK114" s="910"/>
      <c r="BL114" s="910"/>
      <c r="BM114" s="910"/>
      <c r="BN114" s="910"/>
      <c r="BO114" s="910"/>
      <c r="BP114" s="911"/>
      <c r="BQ114" s="912">
        <v>1013231</v>
      </c>
      <c r="BR114" s="913"/>
      <c r="BS114" s="913"/>
      <c r="BT114" s="913"/>
      <c r="BU114" s="913"/>
      <c r="BV114" s="913">
        <v>1259479</v>
      </c>
      <c r="BW114" s="913"/>
      <c r="BX114" s="913"/>
      <c r="BY114" s="913"/>
      <c r="BZ114" s="913"/>
      <c r="CA114" s="913">
        <v>1517122</v>
      </c>
      <c r="CB114" s="913"/>
      <c r="CC114" s="913"/>
      <c r="CD114" s="913"/>
      <c r="CE114" s="913"/>
      <c r="CF114" s="907">
        <v>12.8</v>
      </c>
      <c r="CG114" s="908"/>
      <c r="CH114" s="908"/>
      <c r="CI114" s="908"/>
      <c r="CJ114" s="908"/>
      <c r="CK114" s="935"/>
      <c r="CL114" s="936"/>
      <c r="CM114" s="909" t="s">
        <v>428</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24" customFormat="1" ht="26.25" customHeight="1" x14ac:dyDescent="0.2">
      <c r="A115" s="941"/>
      <c r="B115" s="942"/>
      <c r="C115" s="910" t="s">
        <v>429</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108014</v>
      </c>
      <c r="AB115" s="925"/>
      <c r="AC115" s="925"/>
      <c r="AD115" s="925"/>
      <c r="AE115" s="926"/>
      <c r="AF115" s="927">
        <v>108119</v>
      </c>
      <c r="AG115" s="925"/>
      <c r="AH115" s="925"/>
      <c r="AI115" s="925"/>
      <c r="AJ115" s="926"/>
      <c r="AK115" s="927">
        <v>94057</v>
      </c>
      <c r="AL115" s="925"/>
      <c r="AM115" s="925"/>
      <c r="AN115" s="925"/>
      <c r="AO115" s="926"/>
      <c r="AP115" s="928">
        <v>0.8</v>
      </c>
      <c r="AQ115" s="929"/>
      <c r="AR115" s="929"/>
      <c r="AS115" s="929"/>
      <c r="AT115" s="930"/>
      <c r="AU115" s="895"/>
      <c r="AV115" s="896"/>
      <c r="AW115" s="896"/>
      <c r="AX115" s="896"/>
      <c r="AY115" s="896"/>
      <c r="AZ115" s="909" t="s">
        <v>430</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431</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24" customFormat="1" ht="26.25" customHeight="1" x14ac:dyDescent="0.2">
      <c r="A116" s="943"/>
      <c r="B116" s="944"/>
      <c r="C116" s="952" t="s">
        <v>432</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433</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434</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24"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435</v>
      </c>
      <c r="Z117" s="881"/>
      <c r="AA117" s="965">
        <v>2136163</v>
      </c>
      <c r="AB117" s="966"/>
      <c r="AC117" s="966"/>
      <c r="AD117" s="966"/>
      <c r="AE117" s="967"/>
      <c r="AF117" s="968">
        <v>2282078</v>
      </c>
      <c r="AG117" s="966"/>
      <c r="AH117" s="966"/>
      <c r="AI117" s="966"/>
      <c r="AJ117" s="967"/>
      <c r="AK117" s="968">
        <v>2219741</v>
      </c>
      <c r="AL117" s="966"/>
      <c r="AM117" s="966"/>
      <c r="AN117" s="966"/>
      <c r="AO117" s="967"/>
      <c r="AP117" s="969"/>
      <c r="AQ117" s="970"/>
      <c r="AR117" s="970"/>
      <c r="AS117" s="970"/>
      <c r="AT117" s="971"/>
      <c r="AU117" s="895"/>
      <c r="AV117" s="896"/>
      <c r="AW117" s="896"/>
      <c r="AX117" s="896"/>
      <c r="AY117" s="896"/>
      <c r="AZ117" s="961" t="s">
        <v>436</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437</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24" customFormat="1" ht="26.25" customHeight="1" x14ac:dyDescent="0.2">
      <c r="A118" s="899" t="s">
        <v>411</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408</v>
      </c>
      <c r="AB118" s="880"/>
      <c r="AC118" s="880"/>
      <c r="AD118" s="880"/>
      <c r="AE118" s="881"/>
      <c r="AF118" s="879" t="s">
        <v>409</v>
      </c>
      <c r="AG118" s="880"/>
      <c r="AH118" s="880"/>
      <c r="AI118" s="880"/>
      <c r="AJ118" s="881"/>
      <c r="AK118" s="879" t="s">
        <v>294</v>
      </c>
      <c r="AL118" s="880"/>
      <c r="AM118" s="880"/>
      <c r="AN118" s="880"/>
      <c r="AO118" s="881"/>
      <c r="AP118" s="957" t="s">
        <v>410</v>
      </c>
      <c r="AQ118" s="958"/>
      <c r="AR118" s="958"/>
      <c r="AS118" s="958"/>
      <c r="AT118" s="959"/>
      <c r="AU118" s="895"/>
      <c r="AV118" s="896"/>
      <c r="AW118" s="896"/>
      <c r="AX118" s="896"/>
      <c r="AY118" s="896"/>
      <c r="AZ118" s="960" t="s">
        <v>438</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439</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24" customFormat="1" ht="26.25" customHeight="1" x14ac:dyDescent="0.2">
      <c r="A119" s="1043" t="s">
        <v>414</v>
      </c>
      <c r="B119" s="934"/>
      <c r="C119" s="916" t="s">
        <v>415</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45" t="s">
        <v>177</v>
      </c>
      <c r="BA119" s="245"/>
      <c r="BB119" s="245"/>
      <c r="BC119" s="245"/>
      <c r="BD119" s="245"/>
      <c r="BE119" s="245"/>
      <c r="BF119" s="245"/>
      <c r="BG119" s="245"/>
      <c r="BH119" s="245"/>
      <c r="BI119" s="245"/>
      <c r="BJ119" s="245"/>
      <c r="BK119" s="245"/>
      <c r="BL119" s="245"/>
      <c r="BM119" s="245"/>
      <c r="BN119" s="245"/>
      <c r="BO119" s="964" t="s">
        <v>440</v>
      </c>
      <c r="BP119" s="992"/>
      <c r="BQ119" s="986">
        <v>26961246</v>
      </c>
      <c r="BR119" s="987"/>
      <c r="BS119" s="987"/>
      <c r="BT119" s="987"/>
      <c r="BU119" s="987"/>
      <c r="BV119" s="987">
        <v>27330367</v>
      </c>
      <c r="BW119" s="987"/>
      <c r="BX119" s="987"/>
      <c r="BY119" s="987"/>
      <c r="BZ119" s="987"/>
      <c r="CA119" s="987">
        <v>26771606</v>
      </c>
      <c r="CB119" s="987"/>
      <c r="CC119" s="987"/>
      <c r="CD119" s="987"/>
      <c r="CE119" s="987"/>
      <c r="CF119" s="988"/>
      <c r="CG119" s="989"/>
      <c r="CH119" s="989"/>
      <c r="CI119" s="989"/>
      <c r="CJ119" s="990"/>
      <c r="CK119" s="937"/>
      <c r="CL119" s="938"/>
      <c r="CM119" s="960" t="s">
        <v>441</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1477073</v>
      </c>
      <c r="DH119" s="973"/>
      <c r="DI119" s="973"/>
      <c r="DJ119" s="973"/>
      <c r="DK119" s="974"/>
      <c r="DL119" s="972">
        <v>2140062</v>
      </c>
      <c r="DM119" s="973"/>
      <c r="DN119" s="973"/>
      <c r="DO119" s="973"/>
      <c r="DP119" s="974"/>
      <c r="DQ119" s="972">
        <v>2007412</v>
      </c>
      <c r="DR119" s="973"/>
      <c r="DS119" s="973"/>
      <c r="DT119" s="973"/>
      <c r="DU119" s="974"/>
      <c r="DV119" s="975">
        <v>16.899999999999999</v>
      </c>
      <c r="DW119" s="976"/>
      <c r="DX119" s="976"/>
      <c r="DY119" s="976"/>
      <c r="DZ119" s="977"/>
    </row>
    <row r="120" spans="1:130" s="224" customFormat="1" ht="26.25" customHeight="1" x14ac:dyDescent="0.2">
      <c r="A120" s="1044"/>
      <c r="B120" s="936"/>
      <c r="C120" s="909" t="s">
        <v>418</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v>107098</v>
      </c>
      <c r="AB120" s="946"/>
      <c r="AC120" s="946"/>
      <c r="AD120" s="946"/>
      <c r="AE120" s="947"/>
      <c r="AF120" s="948">
        <v>107203</v>
      </c>
      <c r="AG120" s="946"/>
      <c r="AH120" s="946"/>
      <c r="AI120" s="946"/>
      <c r="AJ120" s="947"/>
      <c r="AK120" s="948">
        <v>93141</v>
      </c>
      <c r="AL120" s="946"/>
      <c r="AM120" s="946"/>
      <c r="AN120" s="946"/>
      <c r="AO120" s="947"/>
      <c r="AP120" s="949">
        <v>0.8</v>
      </c>
      <c r="AQ120" s="950"/>
      <c r="AR120" s="950"/>
      <c r="AS120" s="950"/>
      <c r="AT120" s="951"/>
      <c r="AU120" s="978" t="s">
        <v>442</v>
      </c>
      <c r="AV120" s="979"/>
      <c r="AW120" s="979"/>
      <c r="AX120" s="979"/>
      <c r="AY120" s="980"/>
      <c r="AZ120" s="916" t="s">
        <v>443</v>
      </c>
      <c r="BA120" s="884"/>
      <c r="BB120" s="884"/>
      <c r="BC120" s="884"/>
      <c r="BD120" s="884"/>
      <c r="BE120" s="884"/>
      <c r="BF120" s="884"/>
      <c r="BG120" s="884"/>
      <c r="BH120" s="884"/>
      <c r="BI120" s="884"/>
      <c r="BJ120" s="884"/>
      <c r="BK120" s="884"/>
      <c r="BL120" s="884"/>
      <c r="BM120" s="884"/>
      <c r="BN120" s="884"/>
      <c r="BO120" s="884"/>
      <c r="BP120" s="885"/>
      <c r="BQ120" s="917">
        <v>5280973</v>
      </c>
      <c r="BR120" s="918"/>
      <c r="BS120" s="918"/>
      <c r="BT120" s="918"/>
      <c r="BU120" s="918"/>
      <c r="BV120" s="918">
        <v>5296788</v>
      </c>
      <c r="BW120" s="918"/>
      <c r="BX120" s="918"/>
      <c r="BY120" s="918"/>
      <c r="BZ120" s="918"/>
      <c r="CA120" s="918">
        <v>5231889</v>
      </c>
      <c r="CB120" s="918"/>
      <c r="CC120" s="918"/>
      <c r="CD120" s="918"/>
      <c r="CE120" s="918"/>
      <c r="CF120" s="931">
        <v>44.1</v>
      </c>
      <c r="CG120" s="932"/>
      <c r="CH120" s="932"/>
      <c r="CI120" s="932"/>
      <c r="CJ120" s="932"/>
      <c r="CK120" s="993" t="s">
        <v>444</v>
      </c>
      <c r="CL120" s="994"/>
      <c r="CM120" s="994"/>
      <c r="CN120" s="994"/>
      <c r="CO120" s="995"/>
      <c r="CP120" s="1001" t="s">
        <v>393</v>
      </c>
      <c r="CQ120" s="1002"/>
      <c r="CR120" s="1002"/>
      <c r="CS120" s="1002"/>
      <c r="CT120" s="1002"/>
      <c r="CU120" s="1002"/>
      <c r="CV120" s="1002"/>
      <c r="CW120" s="1002"/>
      <c r="CX120" s="1002"/>
      <c r="CY120" s="1002"/>
      <c r="CZ120" s="1002"/>
      <c r="DA120" s="1002"/>
      <c r="DB120" s="1002"/>
      <c r="DC120" s="1002"/>
      <c r="DD120" s="1002"/>
      <c r="DE120" s="1002"/>
      <c r="DF120" s="1003"/>
      <c r="DG120" s="917">
        <v>640657</v>
      </c>
      <c r="DH120" s="918"/>
      <c r="DI120" s="918"/>
      <c r="DJ120" s="918"/>
      <c r="DK120" s="918"/>
      <c r="DL120" s="918">
        <v>807678</v>
      </c>
      <c r="DM120" s="918"/>
      <c r="DN120" s="918"/>
      <c r="DO120" s="918"/>
      <c r="DP120" s="918"/>
      <c r="DQ120" s="918">
        <v>785208</v>
      </c>
      <c r="DR120" s="918"/>
      <c r="DS120" s="918"/>
      <c r="DT120" s="918"/>
      <c r="DU120" s="918"/>
      <c r="DV120" s="919">
        <v>6.6</v>
      </c>
      <c r="DW120" s="919"/>
      <c r="DX120" s="919"/>
      <c r="DY120" s="919"/>
      <c r="DZ120" s="920"/>
    </row>
    <row r="121" spans="1:130" s="224" customFormat="1" ht="26.25" customHeight="1" x14ac:dyDescent="0.2">
      <c r="A121" s="1044"/>
      <c r="B121" s="936"/>
      <c r="C121" s="961" t="s">
        <v>445</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v>916</v>
      </c>
      <c r="AB121" s="946"/>
      <c r="AC121" s="946"/>
      <c r="AD121" s="946"/>
      <c r="AE121" s="947"/>
      <c r="AF121" s="948">
        <v>916</v>
      </c>
      <c r="AG121" s="946"/>
      <c r="AH121" s="946"/>
      <c r="AI121" s="946"/>
      <c r="AJ121" s="947"/>
      <c r="AK121" s="948">
        <v>916</v>
      </c>
      <c r="AL121" s="946"/>
      <c r="AM121" s="946"/>
      <c r="AN121" s="946"/>
      <c r="AO121" s="947"/>
      <c r="AP121" s="949">
        <v>0</v>
      </c>
      <c r="AQ121" s="950"/>
      <c r="AR121" s="950"/>
      <c r="AS121" s="950"/>
      <c r="AT121" s="951"/>
      <c r="AU121" s="981"/>
      <c r="AV121" s="982"/>
      <c r="AW121" s="982"/>
      <c r="AX121" s="982"/>
      <c r="AY121" s="983"/>
      <c r="AZ121" s="909" t="s">
        <v>446</v>
      </c>
      <c r="BA121" s="910"/>
      <c r="BB121" s="910"/>
      <c r="BC121" s="910"/>
      <c r="BD121" s="910"/>
      <c r="BE121" s="910"/>
      <c r="BF121" s="910"/>
      <c r="BG121" s="910"/>
      <c r="BH121" s="910"/>
      <c r="BI121" s="910"/>
      <c r="BJ121" s="910"/>
      <c r="BK121" s="910"/>
      <c r="BL121" s="910"/>
      <c r="BM121" s="910"/>
      <c r="BN121" s="910"/>
      <c r="BO121" s="910"/>
      <c r="BP121" s="911"/>
      <c r="BQ121" s="912">
        <v>4030752</v>
      </c>
      <c r="BR121" s="913"/>
      <c r="BS121" s="913"/>
      <c r="BT121" s="913"/>
      <c r="BU121" s="913"/>
      <c r="BV121" s="913">
        <v>4042786</v>
      </c>
      <c r="BW121" s="913"/>
      <c r="BX121" s="913"/>
      <c r="BY121" s="913"/>
      <c r="BZ121" s="913"/>
      <c r="CA121" s="913">
        <v>3821127</v>
      </c>
      <c r="CB121" s="913"/>
      <c r="CC121" s="913"/>
      <c r="CD121" s="913"/>
      <c r="CE121" s="913"/>
      <c r="CF121" s="907">
        <v>32.200000000000003</v>
      </c>
      <c r="CG121" s="908"/>
      <c r="CH121" s="908"/>
      <c r="CI121" s="908"/>
      <c r="CJ121" s="908"/>
      <c r="CK121" s="996"/>
      <c r="CL121" s="997"/>
      <c r="CM121" s="997"/>
      <c r="CN121" s="997"/>
      <c r="CO121" s="998"/>
      <c r="CP121" s="1006" t="s">
        <v>391</v>
      </c>
      <c r="CQ121" s="1007"/>
      <c r="CR121" s="1007"/>
      <c r="CS121" s="1007"/>
      <c r="CT121" s="1007"/>
      <c r="CU121" s="1007"/>
      <c r="CV121" s="1007"/>
      <c r="CW121" s="1007"/>
      <c r="CX121" s="1007"/>
      <c r="CY121" s="1007"/>
      <c r="CZ121" s="1007"/>
      <c r="DA121" s="1007"/>
      <c r="DB121" s="1007"/>
      <c r="DC121" s="1007"/>
      <c r="DD121" s="1007"/>
      <c r="DE121" s="1007"/>
      <c r="DF121" s="1008"/>
      <c r="DG121" s="912">
        <v>216692</v>
      </c>
      <c r="DH121" s="913"/>
      <c r="DI121" s="913"/>
      <c r="DJ121" s="913"/>
      <c r="DK121" s="913"/>
      <c r="DL121" s="913">
        <v>243427</v>
      </c>
      <c r="DM121" s="913"/>
      <c r="DN121" s="913"/>
      <c r="DO121" s="913"/>
      <c r="DP121" s="913"/>
      <c r="DQ121" s="913">
        <v>286387</v>
      </c>
      <c r="DR121" s="913"/>
      <c r="DS121" s="913"/>
      <c r="DT121" s="913"/>
      <c r="DU121" s="913"/>
      <c r="DV121" s="914">
        <v>2.4</v>
      </c>
      <c r="DW121" s="914"/>
      <c r="DX121" s="914"/>
      <c r="DY121" s="914"/>
      <c r="DZ121" s="915"/>
    </row>
    <row r="122" spans="1:130" s="224" customFormat="1" ht="26.25" customHeight="1" x14ac:dyDescent="0.2">
      <c r="A122" s="1044"/>
      <c r="B122" s="936"/>
      <c r="C122" s="909" t="s">
        <v>428</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447</v>
      </c>
      <c r="BA122" s="952"/>
      <c r="BB122" s="952"/>
      <c r="BC122" s="952"/>
      <c r="BD122" s="952"/>
      <c r="BE122" s="952"/>
      <c r="BF122" s="952"/>
      <c r="BG122" s="952"/>
      <c r="BH122" s="952"/>
      <c r="BI122" s="952"/>
      <c r="BJ122" s="952"/>
      <c r="BK122" s="952"/>
      <c r="BL122" s="952"/>
      <c r="BM122" s="952"/>
      <c r="BN122" s="952"/>
      <c r="BO122" s="952"/>
      <c r="BP122" s="953"/>
      <c r="BQ122" s="986">
        <v>13751505</v>
      </c>
      <c r="BR122" s="987"/>
      <c r="BS122" s="987"/>
      <c r="BT122" s="987"/>
      <c r="BU122" s="987"/>
      <c r="BV122" s="987">
        <v>13064801</v>
      </c>
      <c r="BW122" s="987"/>
      <c r="BX122" s="987"/>
      <c r="BY122" s="987"/>
      <c r="BZ122" s="987"/>
      <c r="CA122" s="987">
        <v>12468251</v>
      </c>
      <c r="CB122" s="987"/>
      <c r="CC122" s="987"/>
      <c r="CD122" s="987"/>
      <c r="CE122" s="987"/>
      <c r="CF122" s="1004">
        <v>105.1</v>
      </c>
      <c r="CG122" s="1005"/>
      <c r="CH122" s="1005"/>
      <c r="CI122" s="1005"/>
      <c r="CJ122" s="1005"/>
      <c r="CK122" s="996"/>
      <c r="CL122" s="997"/>
      <c r="CM122" s="997"/>
      <c r="CN122" s="997"/>
      <c r="CO122" s="998"/>
      <c r="CP122" s="1006" t="s">
        <v>448</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24" customFormat="1" ht="26.25" customHeight="1" x14ac:dyDescent="0.2">
      <c r="A123" s="1044"/>
      <c r="B123" s="936"/>
      <c r="C123" s="909" t="s">
        <v>434</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45" t="s">
        <v>177</v>
      </c>
      <c r="BA123" s="245"/>
      <c r="BB123" s="245"/>
      <c r="BC123" s="245"/>
      <c r="BD123" s="245"/>
      <c r="BE123" s="245"/>
      <c r="BF123" s="245"/>
      <c r="BG123" s="245"/>
      <c r="BH123" s="245"/>
      <c r="BI123" s="245"/>
      <c r="BJ123" s="245"/>
      <c r="BK123" s="245"/>
      <c r="BL123" s="245"/>
      <c r="BM123" s="245"/>
      <c r="BN123" s="245"/>
      <c r="BO123" s="964" t="s">
        <v>449</v>
      </c>
      <c r="BP123" s="992"/>
      <c r="BQ123" s="1050">
        <v>23063230</v>
      </c>
      <c r="BR123" s="1051"/>
      <c r="BS123" s="1051"/>
      <c r="BT123" s="1051"/>
      <c r="BU123" s="1051"/>
      <c r="BV123" s="1051">
        <v>22404375</v>
      </c>
      <c r="BW123" s="1051"/>
      <c r="BX123" s="1051"/>
      <c r="BY123" s="1051"/>
      <c r="BZ123" s="1051"/>
      <c r="CA123" s="1051">
        <v>21521267</v>
      </c>
      <c r="CB123" s="1051"/>
      <c r="CC123" s="1051"/>
      <c r="CD123" s="1051"/>
      <c r="CE123" s="1051"/>
      <c r="CF123" s="988"/>
      <c r="CG123" s="989"/>
      <c r="CH123" s="989"/>
      <c r="CI123" s="989"/>
      <c r="CJ123" s="990"/>
      <c r="CK123" s="996"/>
      <c r="CL123" s="997"/>
      <c r="CM123" s="997"/>
      <c r="CN123" s="997"/>
      <c r="CO123" s="998"/>
      <c r="CP123" s="1006" t="s">
        <v>390</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24" customFormat="1" ht="26.25" customHeight="1" thickBot="1" x14ac:dyDescent="0.25">
      <c r="A124" s="1044"/>
      <c r="B124" s="936"/>
      <c r="C124" s="909" t="s">
        <v>437</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450</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32.700000000000003</v>
      </c>
      <c r="BR124" s="1014"/>
      <c r="BS124" s="1014"/>
      <c r="BT124" s="1014"/>
      <c r="BU124" s="1014"/>
      <c r="BV124" s="1014">
        <v>42.5</v>
      </c>
      <c r="BW124" s="1014"/>
      <c r="BX124" s="1014"/>
      <c r="BY124" s="1014"/>
      <c r="BZ124" s="1014"/>
      <c r="CA124" s="1014">
        <v>44.2</v>
      </c>
      <c r="CB124" s="1014"/>
      <c r="CC124" s="1014"/>
      <c r="CD124" s="1014"/>
      <c r="CE124" s="1014"/>
      <c r="CF124" s="1015"/>
      <c r="CG124" s="1016"/>
      <c r="CH124" s="1016"/>
      <c r="CI124" s="1016"/>
      <c r="CJ124" s="1017"/>
      <c r="CK124" s="999"/>
      <c r="CL124" s="999"/>
      <c r="CM124" s="999"/>
      <c r="CN124" s="999"/>
      <c r="CO124" s="1000"/>
      <c r="CP124" s="1006" t="s">
        <v>451</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24" customFormat="1" ht="26.25" customHeight="1" x14ac:dyDescent="0.2">
      <c r="A125" s="1044"/>
      <c r="B125" s="936"/>
      <c r="C125" s="909" t="s">
        <v>439</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09" t="s">
        <v>452</v>
      </c>
      <c r="CL125" s="994"/>
      <c r="CM125" s="994"/>
      <c r="CN125" s="994"/>
      <c r="CO125" s="995"/>
      <c r="CP125" s="916" t="s">
        <v>453</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24" customFormat="1" ht="26.25" customHeight="1" thickBot="1" x14ac:dyDescent="0.25">
      <c r="A126" s="1044"/>
      <c r="B126" s="936"/>
      <c r="C126" s="909" t="s">
        <v>441</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10"/>
      <c r="CL126" s="997"/>
      <c r="CM126" s="997"/>
      <c r="CN126" s="997"/>
      <c r="CO126" s="998"/>
      <c r="CP126" s="909" t="s">
        <v>454</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24" customFormat="1" ht="26.25" customHeight="1" x14ac:dyDescent="0.2">
      <c r="A127" s="1045"/>
      <c r="B127" s="938"/>
      <c r="C127" s="960" t="s">
        <v>455</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26"/>
      <c r="AV127" s="226"/>
      <c r="AW127" s="226"/>
      <c r="AX127" s="1018" t="s">
        <v>456</v>
      </c>
      <c r="AY127" s="1019"/>
      <c r="AZ127" s="1019"/>
      <c r="BA127" s="1019"/>
      <c r="BB127" s="1019"/>
      <c r="BC127" s="1019"/>
      <c r="BD127" s="1019"/>
      <c r="BE127" s="1020"/>
      <c r="BF127" s="1021" t="s">
        <v>457</v>
      </c>
      <c r="BG127" s="1019"/>
      <c r="BH127" s="1019"/>
      <c r="BI127" s="1019"/>
      <c r="BJ127" s="1019"/>
      <c r="BK127" s="1019"/>
      <c r="BL127" s="1020"/>
      <c r="BM127" s="1021" t="s">
        <v>458</v>
      </c>
      <c r="BN127" s="1019"/>
      <c r="BO127" s="1019"/>
      <c r="BP127" s="1019"/>
      <c r="BQ127" s="1019"/>
      <c r="BR127" s="1019"/>
      <c r="BS127" s="1020"/>
      <c r="BT127" s="1021" t="s">
        <v>459</v>
      </c>
      <c r="BU127" s="1019"/>
      <c r="BV127" s="1019"/>
      <c r="BW127" s="1019"/>
      <c r="BX127" s="1019"/>
      <c r="BY127" s="1019"/>
      <c r="BZ127" s="1042"/>
      <c r="CA127" s="226"/>
      <c r="CB127" s="226"/>
      <c r="CC127" s="226"/>
      <c r="CD127" s="249"/>
      <c r="CE127" s="249"/>
      <c r="CF127" s="249"/>
      <c r="CG127" s="226"/>
      <c r="CH127" s="226"/>
      <c r="CI127" s="226"/>
      <c r="CJ127" s="248"/>
      <c r="CK127" s="1010"/>
      <c r="CL127" s="997"/>
      <c r="CM127" s="997"/>
      <c r="CN127" s="997"/>
      <c r="CO127" s="998"/>
      <c r="CP127" s="909" t="s">
        <v>460</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24" customFormat="1" ht="26.25" customHeight="1" thickBot="1" x14ac:dyDescent="0.25">
      <c r="A128" s="1028" t="s">
        <v>461</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462</v>
      </c>
      <c r="X128" s="1030"/>
      <c r="Y128" s="1030"/>
      <c r="Z128" s="1031"/>
      <c r="AA128" s="1032">
        <v>458850</v>
      </c>
      <c r="AB128" s="1033"/>
      <c r="AC128" s="1033"/>
      <c r="AD128" s="1033"/>
      <c r="AE128" s="1034"/>
      <c r="AF128" s="1035">
        <v>597293</v>
      </c>
      <c r="AG128" s="1033"/>
      <c r="AH128" s="1033"/>
      <c r="AI128" s="1033"/>
      <c r="AJ128" s="1034"/>
      <c r="AK128" s="1035">
        <v>449027</v>
      </c>
      <c r="AL128" s="1033"/>
      <c r="AM128" s="1033"/>
      <c r="AN128" s="1033"/>
      <c r="AO128" s="1034"/>
      <c r="AP128" s="1036"/>
      <c r="AQ128" s="1037"/>
      <c r="AR128" s="1037"/>
      <c r="AS128" s="1037"/>
      <c r="AT128" s="1038"/>
      <c r="AU128" s="226"/>
      <c r="AV128" s="226"/>
      <c r="AW128" s="226"/>
      <c r="AX128" s="883" t="s">
        <v>463</v>
      </c>
      <c r="AY128" s="884"/>
      <c r="AZ128" s="884"/>
      <c r="BA128" s="884"/>
      <c r="BB128" s="884"/>
      <c r="BC128" s="884"/>
      <c r="BD128" s="884"/>
      <c r="BE128" s="885"/>
      <c r="BF128" s="1039" t="s">
        <v>122</v>
      </c>
      <c r="BG128" s="1040"/>
      <c r="BH128" s="1040"/>
      <c r="BI128" s="1040"/>
      <c r="BJ128" s="1040"/>
      <c r="BK128" s="1040"/>
      <c r="BL128" s="1041"/>
      <c r="BM128" s="1039">
        <v>12.95</v>
      </c>
      <c r="BN128" s="1040"/>
      <c r="BO128" s="1040"/>
      <c r="BP128" s="1040"/>
      <c r="BQ128" s="1040"/>
      <c r="BR128" s="1040"/>
      <c r="BS128" s="1041"/>
      <c r="BT128" s="1039">
        <v>20</v>
      </c>
      <c r="BU128" s="1040"/>
      <c r="BV128" s="1040"/>
      <c r="BW128" s="1040"/>
      <c r="BX128" s="1040"/>
      <c r="BY128" s="1040"/>
      <c r="BZ128" s="1063"/>
      <c r="CA128" s="249"/>
      <c r="CB128" s="249"/>
      <c r="CC128" s="249"/>
      <c r="CD128" s="249"/>
      <c r="CE128" s="249"/>
      <c r="CF128" s="249"/>
      <c r="CG128" s="226"/>
      <c r="CH128" s="226"/>
      <c r="CI128" s="226"/>
      <c r="CJ128" s="248"/>
      <c r="CK128" s="1011"/>
      <c r="CL128" s="1012"/>
      <c r="CM128" s="1012"/>
      <c r="CN128" s="1012"/>
      <c r="CO128" s="1013"/>
      <c r="CP128" s="1022" t="s">
        <v>464</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24" customFormat="1" ht="26.25" customHeight="1" x14ac:dyDescent="0.2">
      <c r="A129" s="921" t="s">
        <v>103</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465</v>
      </c>
      <c r="X129" s="1058"/>
      <c r="Y129" s="1058"/>
      <c r="Z129" s="1059"/>
      <c r="AA129" s="945">
        <v>13075462</v>
      </c>
      <c r="AB129" s="946"/>
      <c r="AC129" s="946"/>
      <c r="AD129" s="946"/>
      <c r="AE129" s="947"/>
      <c r="AF129" s="948">
        <v>12701476</v>
      </c>
      <c r="AG129" s="946"/>
      <c r="AH129" s="946"/>
      <c r="AI129" s="946"/>
      <c r="AJ129" s="947"/>
      <c r="AK129" s="948">
        <v>12984426</v>
      </c>
      <c r="AL129" s="946"/>
      <c r="AM129" s="946"/>
      <c r="AN129" s="946"/>
      <c r="AO129" s="947"/>
      <c r="AP129" s="1060"/>
      <c r="AQ129" s="1061"/>
      <c r="AR129" s="1061"/>
      <c r="AS129" s="1061"/>
      <c r="AT129" s="1062"/>
      <c r="AU129" s="227"/>
      <c r="AV129" s="227"/>
      <c r="AW129" s="227"/>
      <c r="AX129" s="1052" t="s">
        <v>466</v>
      </c>
      <c r="AY129" s="910"/>
      <c r="AZ129" s="910"/>
      <c r="BA129" s="910"/>
      <c r="BB129" s="910"/>
      <c r="BC129" s="910"/>
      <c r="BD129" s="910"/>
      <c r="BE129" s="911"/>
      <c r="BF129" s="1053" t="s">
        <v>122</v>
      </c>
      <c r="BG129" s="1054"/>
      <c r="BH129" s="1054"/>
      <c r="BI129" s="1054"/>
      <c r="BJ129" s="1054"/>
      <c r="BK129" s="1054"/>
      <c r="BL129" s="1055"/>
      <c r="BM129" s="1053">
        <v>17.95</v>
      </c>
      <c r="BN129" s="1054"/>
      <c r="BO129" s="1054"/>
      <c r="BP129" s="1054"/>
      <c r="BQ129" s="1054"/>
      <c r="BR129" s="1054"/>
      <c r="BS129" s="1055"/>
      <c r="BT129" s="1053">
        <v>30</v>
      </c>
      <c r="BU129" s="1054"/>
      <c r="BV129" s="1054"/>
      <c r="BW129" s="1054"/>
      <c r="BX129" s="1054"/>
      <c r="BY129" s="1054"/>
      <c r="BZ129" s="105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921" t="s">
        <v>467</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468</v>
      </c>
      <c r="X130" s="1058"/>
      <c r="Y130" s="1058"/>
      <c r="Z130" s="1059"/>
      <c r="AA130" s="945">
        <v>1159096</v>
      </c>
      <c r="AB130" s="946"/>
      <c r="AC130" s="946"/>
      <c r="AD130" s="946"/>
      <c r="AE130" s="947"/>
      <c r="AF130" s="948">
        <v>1131679</v>
      </c>
      <c r="AG130" s="946"/>
      <c r="AH130" s="946"/>
      <c r="AI130" s="946"/>
      <c r="AJ130" s="947"/>
      <c r="AK130" s="948">
        <v>1118328</v>
      </c>
      <c r="AL130" s="946"/>
      <c r="AM130" s="946"/>
      <c r="AN130" s="946"/>
      <c r="AO130" s="947"/>
      <c r="AP130" s="1060"/>
      <c r="AQ130" s="1061"/>
      <c r="AR130" s="1061"/>
      <c r="AS130" s="1061"/>
      <c r="AT130" s="1062"/>
      <c r="AU130" s="227"/>
      <c r="AV130" s="227"/>
      <c r="AW130" s="227"/>
      <c r="AX130" s="1052" t="s">
        <v>469</v>
      </c>
      <c r="AY130" s="910"/>
      <c r="AZ130" s="910"/>
      <c r="BA130" s="910"/>
      <c r="BB130" s="910"/>
      <c r="BC130" s="910"/>
      <c r="BD130" s="910"/>
      <c r="BE130" s="911"/>
      <c r="BF130" s="1088">
        <v>4.8</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470</v>
      </c>
      <c r="X131" s="1095"/>
      <c r="Y131" s="1095"/>
      <c r="Z131" s="1096"/>
      <c r="AA131" s="991">
        <v>11916366</v>
      </c>
      <c r="AB131" s="973"/>
      <c r="AC131" s="973"/>
      <c r="AD131" s="973"/>
      <c r="AE131" s="974"/>
      <c r="AF131" s="972">
        <v>11569797</v>
      </c>
      <c r="AG131" s="973"/>
      <c r="AH131" s="973"/>
      <c r="AI131" s="973"/>
      <c r="AJ131" s="974"/>
      <c r="AK131" s="972">
        <v>11866098</v>
      </c>
      <c r="AL131" s="973"/>
      <c r="AM131" s="973"/>
      <c r="AN131" s="973"/>
      <c r="AO131" s="974"/>
      <c r="AP131" s="1097"/>
      <c r="AQ131" s="1098"/>
      <c r="AR131" s="1098"/>
      <c r="AS131" s="1098"/>
      <c r="AT131" s="1099"/>
      <c r="AU131" s="227"/>
      <c r="AV131" s="227"/>
      <c r="AW131" s="227"/>
      <c r="AX131" s="1070" t="s">
        <v>471</v>
      </c>
      <c r="AY131" s="713"/>
      <c r="AZ131" s="713"/>
      <c r="BA131" s="713"/>
      <c r="BB131" s="713"/>
      <c r="BC131" s="713"/>
      <c r="BD131" s="713"/>
      <c r="BE131" s="1023"/>
      <c r="BF131" s="1071">
        <v>44.2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1077" t="s">
        <v>472</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473</v>
      </c>
      <c r="W132" s="1081"/>
      <c r="X132" s="1081"/>
      <c r="Y132" s="1081"/>
      <c r="Z132" s="1082"/>
      <c r="AA132" s="1083">
        <v>4.3487838490000001</v>
      </c>
      <c r="AB132" s="1084"/>
      <c r="AC132" s="1084"/>
      <c r="AD132" s="1084"/>
      <c r="AE132" s="1085"/>
      <c r="AF132" s="1086">
        <v>4.7806024599999999</v>
      </c>
      <c r="AG132" s="1084"/>
      <c r="AH132" s="1084"/>
      <c r="AI132" s="1084"/>
      <c r="AJ132" s="1085"/>
      <c r="AK132" s="1086">
        <v>5.497898298</v>
      </c>
      <c r="AL132" s="1084"/>
      <c r="AM132" s="1084"/>
      <c r="AN132" s="1084"/>
      <c r="AO132" s="1085"/>
      <c r="AP132" s="988"/>
      <c r="AQ132" s="989"/>
      <c r="AR132" s="989"/>
      <c r="AS132" s="989"/>
      <c r="AT132" s="1087"/>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474</v>
      </c>
      <c r="W133" s="1064"/>
      <c r="X133" s="1064"/>
      <c r="Y133" s="1064"/>
      <c r="Z133" s="1065"/>
      <c r="AA133" s="1066">
        <v>4.4000000000000004</v>
      </c>
      <c r="AB133" s="1067"/>
      <c r="AC133" s="1067"/>
      <c r="AD133" s="1067"/>
      <c r="AE133" s="1068"/>
      <c r="AF133" s="1066">
        <v>4.5999999999999996</v>
      </c>
      <c r="AG133" s="1067"/>
      <c r="AH133" s="1067"/>
      <c r="AI133" s="1067"/>
      <c r="AJ133" s="1068"/>
      <c r="AK133" s="1066">
        <v>4.8</v>
      </c>
      <c r="AL133" s="1067"/>
      <c r="AM133" s="1067"/>
      <c r="AN133" s="1067"/>
      <c r="AO133" s="1068"/>
      <c r="AP133" s="1015"/>
      <c r="AQ133" s="1016"/>
      <c r="AR133" s="1016"/>
      <c r="AS133" s="1016"/>
      <c r="AT133" s="1069"/>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cSoODSBFEpkBipIOo9UKeMR8KC9BbKSEBceDOVcGwwWIzUl36/L1xs+ZwcBPMTGhBhgRYdQOk6zwStQltvBlqg==" saltValue="4osNDmPb1qd1bxUWfiABT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54" customWidth="1"/>
    <col min="121" max="121" width="0" style="253" hidden="1" customWidth="1"/>
    <col min="122" max="16384" width="9" style="253" hidden="1"/>
  </cols>
  <sheetData>
    <row r="1" spans="1:120" ht="13.2"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3"/>
    </row>
    <row r="17" spans="119:120" ht="13.2" x14ac:dyDescent="0.2">
      <c r="DP17" s="253"/>
    </row>
    <row r="18" spans="119:120" ht="13.2" x14ac:dyDescent="0.2"/>
    <row r="19" spans="119:120" ht="13.2" x14ac:dyDescent="0.2"/>
    <row r="20" spans="119:120" ht="13.2" x14ac:dyDescent="0.2">
      <c r="DO20" s="253"/>
      <c r="DP20" s="253"/>
    </row>
    <row r="21" spans="119:120" ht="13.2" x14ac:dyDescent="0.2">
      <c r="DP21" s="253"/>
    </row>
    <row r="22" spans="119:120" ht="13.2" x14ac:dyDescent="0.2"/>
    <row r="23" spans="119:120" ht="13.2" x14ac:dyDescent="0.2">
      <c r="DO23" s="253"/>
      <c r="DP23" s="253"/>
    </row>
    <row r="24" spans="119:120" ht="13.2" x14ac:dyDescent="0.2">
      <c r="DP24" s="253"/>
    </row>
    <row r="25" spans="119:120" ht="13.2" x14ac:dyDescent="0.2">
      <c r="DP25" s="253"/>
    </row>
    <row r="26" spans="119:120" ht="13.2" x14ac:dyDescent="0.2">
      <c r="DO26" s="253"/>
      <c r="DP26" s="253"/>
    </row>
    <row r="27" spans="119:120" ht="13.2" x14ac:dyDescent="0.2"/>
    <row r="28" spans="119:120" ht="13.2" x14ac:dyDescent="0.2">
      <c r="DO28" s="253"/>
      <c r="DP28" s="253"/>
    </row>
    <row r="29" spans="119:120" ht="13.2" x14ac:dyDescent="0.2">
      <c r="DP29" s="253"/>
    </row>
    <row r="30" spans="119:120" ht="13.2" x14ac:dyDescent="0.2"/>
    <row r="31" spans="119:120" ht="13.2" x14ac:dyDescent="0.2">
      <c r="DO31" s="253"/>
      <c r="DP31" s="253"/>
    </row>
    <row r="32" spans="119:120" ht="13.2" x14ac:dyDescent="0.2"/>
    <row r="33" spans="98:120" ht="13.2" x14ac:dyDescent="0.2">
      <c r="DO33" s="253"/>
      <c r="DP33" s="253"/>
    </row>
    <row r="34" spans="98:120" ht="13.2" x14ac:dyDescent="0.2">
      <c r="DM34" s="253"/>
    </row>
    <row r="35" spans="98:120" ht="13.2" x14ac:dyDescent="0.2">
      <c r="CT35" s="253"/>
      <c r="CU35" s="253"/>
      <c r="CV35" s="253"/>
      <c r="CY35" s="253"/>
      <c r="CZ35" s="253"/>
      <c r="DA35" s="253"/>
      <c r="DD35" s="253"/>
      <c r="DE35" s="253"/>
      <c r="DF35" s="253"/>
      <c r="DI35" s="253"/>
      <c r="DJ35" s="253"/>
      <c r="DK35" s="253"/>
      <c r="DM35" s="253"/>
      <c r="DN35" s="253"/>
      <c r="DO35" s="253"/>
      <c r="DP35" s="253"/>
    </row>
    <row r="36" spans="98:120" ht="13.2" x14ac:dyDescent="0.2"/>
    <row r="37" spans="98:120" ht="13.2" x14ac:dyDescent="0.2">
      <c r="CW37" s="253"/>
      <c r="DB37" s="253"/>
      <c r="DG37" s="253"/>
      <c r="DL37" s="253"/>
      <c r="DP37" s="253"/>
    </row>
    <row r="38" spans="98:120" ht="13.2"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3"/>
      <c r="DO49" s="253"/>
      <c r="DP49" s="253"/>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3"/>
      <c r="CS63" s="253"/>
      <c r="CX63" s="253"/>
      <c r="DC63" s="253"/>
      <c r="DH63" s="253"/>
    </row>
    <row r="64" spans="22:120" ht="13.2" x14ac:dyDescent="0.2">
      <c r="V64" s="253"/>
    </row>
    <row r="65" spans="15:120" ht="13.2"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x14ac:dyDescent="0.2">
      <c r="Q66" s="253"/>
      <c r="S66" s="253"/>
      <c r="U66" s="253"/>
      <c r="DM66" s="253"/>
    </row>
    <row r="67" spans="15:120" ht="13.2"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x14ac:dyDescent="0.2"/>
    <row r="69" spans="15:120" ht="13.2" x14ac:dyDescent="0.2"/>
    <row r="70" spans="15:120" ht="13.2" x14ac:dyDescent="0.2"/>
    <row r="71" spans="15:120" ht="13.2" x14ac:dyDescent="0.2"/>
    <row r="72" spans="15:120" ht="13.2" x14ac:dyDescent="0.2">
      <c r="DP72" s="253"/>
    </row>
    <row r="73" spans="15:120" ht="13.2" x14ac:dyDescent="0.2">
      <c r="DP73" s="253"/>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3"/>
      <c r="CX96" s="253"/>
      <c r="DC96" s="253"/>
      <c r="DH96" s="253"/>
    </row>
    <row r="97" spans="24:120" ht="13.2" x14ac:dyDescent="0.2">
      <c r="CS97" s="253"/>
      <c r="CX97" s="253"/>
      <c r="DC97" s="253"/>
      <c r="DH97" s="253"/>
      <c r="DP97" s="254" t="s">
        <v>475</v>
      </c>
    </row>
    <row r="98" spans="24:120" ht="13.2" hidden="1" x14ac:dyDescent="0.2">
      <c r="CS98" s="253"/>
      <c r="CX98" s="253"/>
      <c r="DC98" s="253"/>
      <c r="DH98" s="253"/>
    </row>
    <row r="99" spans="24:120" ht="13.2"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2" hidden="1" x14ac:dyDescent="0.2">
      <c r="CT103" s="253"/>
      <c r="CV103" s="253"/>
      <c r="CW103" s="253"/>
      <c r="CY103" s="253"/>
      <c r="DA103" s="253"/>
      <c r="DB103" s="253"/>
      <c r="DD103" s="253"/>
      <c r="DF103" s="253"/>
      <c r="DG103" s="253"/>
      <c r="DI103" s="253"/>
      <c r="DK103" s="253"/>
      <c r="DL103" s="253"/>
      <c r="DM103" s="253"/>
      <c r="DN103" s="253"/>
      <c r="DO103" s="253"/>
      <c r="DP103" s="253"/>
    </row>
    <row r="104" spans="24:120" ht="13.2"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KXwwR+sS3NVlLcGFDKslILVfPCgPXMfwA0yiVlPYoqG3VabpGVRBEJcbzxaz5QXCUJ0ejDJQtAGISSsJPzDg4w==" saltValue="PYT8SVD49Mnw7OCD6u6m+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54" customWidth="1"/>
    <col min="117" max="16384" width="9" style="253" hidden="1"/>
  </cols>
  <sheetData>
    <row r="1" spans="2:116" ht="13.2"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x14ac:dyDescent="0.2"/>
    <row r="3" spans="2:116" ht="13.2" x14ac:dyDescent="0.2"/>
    <row r="4" spans="2:116" ht="13.2"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x14ac:dyDescent="0.2"/>
    <row r="20" spans="9:116" ht="13.2" x14ac:dyDescent="0.2"/>
    <row r="21" spans="9:116" ht="13.2" x14ac:dyDescent="0.2">
      <c r="DL21" s="253"/>
    </row>
    <row r="22" spans="9:116" ht="13.2" x14ac:dyDescent="0.2">
      <c r="DI22" s="253"/>
      <c r="DJ22" s="253"/>
      <c r="DK22" s="253"/>
      <c r="DL22" s="253"/>
    </row>
    <row r="23" spans="9:116" ht="13.2" x14ac:dyDescent="0.2">
      <c r="CY23" s="253"/>
      <c r="CZ23" s="253"/>
      <c r="DA23" s="253"/>
      <c r="DB23" s="253"/>
      <c r="DC23" s="253"/>
      <c r="DD23" s="253"/>
      <c r="DE23" s="253"/>
      <c r="DF23" s="253"/>
      <c r="DG23" s="253"/>
      <c r="DH23" s="253"/>
      <c r="DI23" s="253"/>
      <c r="DJ23" s="253"/>
      <c r="DK23" s="253"/>
      <c r="DL23" s="253"/>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3"/>
      <c r="DA35" s="253"/>
      <c r="DB35" s="253"/>
      <c r="DC35" s="253"/>
      <c r="DD35" s="253"/>
      <c r="DE35" s="253"/>
      <c r="DF35" s="253"/>
      <c r="DG35" s="253"/>
      <c r="DH35" s="253"/>
      <c r="DI35" s="253"/>
      <c r="DJ35" s="253"/>
      <c r="DK35" s="253"/>
      <c r="DL35" s="253"/>
    </row>
    <row r="36" spans="15:116" ht="13.2" x14ac:dyDescent="0.2"/>
    <row r="37" spans="15:116" ht="13.2" x14ac:dyDescent="0.2">
      <c r="DL37" s="253"/>
    </row>
    <row r="38" spans="15:116" ht="13.2" x14ac:dyDescent="0.2">
      <c r="DI38" s="253"/>
      <c r="DJ38" s="253"/>
      <c r="DK38" s="253"/>
      <c r="DL38" s="253"/>
    </row>
    <row r="39" spans="15:116" ht="13.2" x14ac:dyDescent="0.2"/>
    <row r="40" spans="15:116" ht="13.2" x14ac:dyDescent="0.2"/>
    <row r="41" spans="15:116" ht="13.2" x14ac:dyDescent="0.2"/>
    <row r="42" spans="15:116" ht="13.2" x14ac:dyDescent="0.2"/>
    <row r="43" spans="15:116" ht="13.2"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x14ac:dyDescent="0.2">
      <c r="DL44" s="253"/>
    </row>
    <row r="45" spans="15:116" ht="13.2" x14ac:dyDescent="0.2"/>
    <row r="46" spans="15:116" ht="13.2" x14ac:dyDescent="0.2">
      <c r="DA46" s="253"/>
      <c r="DB46" s="253"/>
      <c r="DC46" s="253"/>
      <c r="DD46" s="253"/>
      <c r="DE46" s="253"/>
      <c r="DF46" s="253"/>
      <c r="DG46" s="253"/>
      <c r="DH46" s="253"/>
      <c r="DI46" s="253"/>
      <c r="DJ46" s="253"/>
      <c r="DK46" s="253"/>
      <c r="DL46" s="253"/>
    </row>
    <row r="47" spans="15:116" ht="13.2" x14ac:dyDescent="0.2"/>
    <row r="48" spans="15:116" ht="13.2" x14ac:dyDescent="0.2"/>
    <row r="49" spans="104:116" ht="13.2" x14ac:dyDescent="0.2"/>
    <row r="50" spans="104:116" ht="13.2" x14ac:dyDescent="0.2">
      <c r="CZ50" s="253"/>
      <c r="DA50" s="253"/>
      <c r="DB50" s="253"/>
      <c r="DC50" s="253"/>
      <c r="DD50" s="253"/>
      <c r="DE50" s="253"/>
      <c r="DF50" s="253"/>
      <c r="DG50" s="253"/>
      <c r="DH50" s="253"/>
      <c r="DI50" s="253"/>
      <c r="DJ50" s="253"/>
      <c r="DK50" s="253"/>
      <c r="DL50" s="253"/>
    </row>
    <row r="51" spans="104:116" ht="13.2" x14ac:dyDescent="0.2"/>
    <row r="52" spans="104:116" ht="13.2" x14ac:dyDescent="0.2"/>
    <row r="53" spans="104:116" ht="13.2" x14ac:dyDescent="0.2">
      <c r="DL53" s="253"/>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3"/>
      <c r="DD67" s="253"/>
      <c r="DE67" s="253"/>
      <c r="DF67" s="253"/>
      <c r="DG67" s="253"/>
      <c r="DH67" s="253"/>
      <c r="DI67" s="253"/>
      <c r="DJ67" s="253"/>
      <c r="DK67" s="253"/>
      <c r="DL67" s="253"/>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xa+mUGL/Sao4kdmmW2yZ9uz0urGriMR4upcE918vffPd228Bfw4l3dmElf7gkBxKn7k+QnkWubNT8MGGKDD1Wg==" saltValue="R5Rd4MftUsx0C5MZVs6Wg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x14ac:dyDescent="0.2">
      <c r="AS1" s="255"/>
      <c r="AT1" s="255"/>
    </row>
    <row r="2" spans="1:46" ht="13.2" x14ac:dyDescent="0.2">
      <c r="AS2" s="255"/>
      <c r="AT2" s="255"/>
    </row>
    <row r="3" spans="1:46" ht="13.2" x14ac:dyDescent="0.2">
      <c r="AS3" s="255"/>
      <c r="AT3" s="255"/>
    </row>
    <row r="4" spans="1:46" ht="13.2" x14ac:dyDescent="0.2">
      <c r="AS4" s="255"/>
      <c r="AT4" s="255"/>
    </row>
    <row r="5" spans="1:46" ht="16.2" x14ac:dyDescent="0.2">
      <c r="A5" s="256" t="s">
        <v>476</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x14ac:dyDescent="0.2">
      <c r="A6" s="259"/>
      <c r="AK6" s="260" t="s">
        <v>477</v>
      </c>
      <c r="AL6" s="260"/>
      <c r="AM6" s="260"/>
      <c r="AN6" s="260"/>
    </row>
    <row r="7" spans="1:46" ht="13.5" customHeight="1" x14ac:dyDescent="0.2">
      <c r="A7" s="259"/>
      <c r="AK7" s="262"/>
      <c r="AL7" s="263"/>
      <c r="AM7" s="263"/>
      <c r="AN7" s="264"/>
      <c r="AO7" s="1101" t="s">
        <v>478</v>
      </c>
      <c r="AP7" s="265"/>
      <c r="AQ7" s="266" t="s">
        <v>479</v>
      </c>
      <c r="AR7" s="267"/>
    </row>
    <row r="8" spans="1:46" ht="13.2" x14ac:dyDescent="0.2">
      <c r="A8" s="259"/>
      <c r="AK8" s="268"/>
      <c r="AL8" s="269"/>
      <c r="AM8" s="269"/>
      <c r="AN8" s="270"/>
      <c r="AO8" s="1102"/>
      <c r="AP8" s="271" t="s">
        <v>480</v>
      </c>
      <c r="AQ8" s="272" t="s">
        <v>481</v>
      </c>
      <c r="AR8" s="273" t="s">
        <v>482</v>
      </c>
    </row>
    <row r="9" spans="1:46" ht="13.2" x14ac:dyDescent="0.2">
      <c r="A9" s="259"/>
      <c r="AK9" s="1103" t="s">
        <v>483</v>
      </c>
      <c r="AL9" s="1104"/>
      <c r="AM9" s="1104"/>
      <c r="AN9" s="1105"/>
      <c r="AO9" s="274">
        <v>3182594</v>
      </c>
      <c r="AP9" s="274">
        <v>50838</v>
      </c>
      <c r="AQ9" s="275">
        <v>66486</v>
      </c>
      <c r="AR9" s="276">
        <v>-23.5</v>
      </c>
    </row>
    <row r="10" spans="1:46" ht="13.5" customHeight="1" x14ac:dyDescent="0.2">
      <c r="A10" s="259"/>
      <c r="AK10" s="1103" t="s">
        <v>484</v>
      </c>
      <c r="AL10" s="1104"/>
      <c r="AM10" s="1104"/>
      <c r="AN10" s="1105"/>
      <c r="AO10" s="277">
        <v>935530</v>
      </c>
      <c r="AP10" s="277">
        <v>14944</v>
      </c>
      <c r="AQ10" s="278">
        <v>6147</v>
      </c>
      <c r="AR10" s="279">
        <v>143.1</v>
      </c>
    </row>
    <row r="11" spans="1:46" ht="13.5" customHeight="1" x14ac:dyDescent="0.2">
      <c r="A11" s="259"/>
      <c r="AK11" s="1103" t="s">
        <v>485</v>
      </c>
      <c r="AL11" s="1104"/>
      <c r="AM11" s="1104"/>
      <c r="AN11" s="1105"/>
      <c r="AO11" s="277">
        <v>28752</v>
      </c>
      <c r="AP11" s="277">
        <v>459</v>
      </c>
      <c r="AQ11" s="278">
        <v>1219</v>
      </c>
      <c r="AR11" s="279">
        <v>-62.3</v>
      </c>
    </row>
    <row r="12" spans="1:46" ht="13.5" customHeight="1" x14ac:dyDescent="0.2">
      <c r="A12" s="259"/>
      <c r="AK12" s="1103" t="s">
        <v>486</v>
      </c>
      <c r="AL12" s="1104"/>
      <c r="AM12" s="1104"/>
      <c r="AN12" s="1105"/>
      <c r="AO12" s="277">
        <v>6999</v>
      </c>
      <c r="AP12" s="277">
        <v>112</v>
      </c>
      <c r="AQ12" s="278">
        <v>9</v>
      </c>
      <c r="AR12" s="279">
        <v>1144.4000000000001</v>
      </c>
    </row>
    <row r="13" spans="1:46" ht="13.5" customHeight="1" x14ac:dyDescent="0.2">
      <c r="A13" s="259"/>
      <c r="AK13" s="1103" t="s">
        <v>487</v>
      </c>
      <c r="AL13" s="1104"/>
      <c r="AM13" s="1104"/>
      <c r="AN13" s="1105"/>
      <c r="AO13" s="277">
        <v>143620</v>
      </c>
      <c r="AP13" s="277">
        <v>2294</v>
      </c>
      <c r="AQ13" s="278">
        <v>2955</v>
      </c>
      <c r="AR13" s="279">
        <v>-22.4</v>
      </c>
    </row>
    <row r="14" spans="1:46" ht="13.5" customHeight="1" x14ac:dyDescent="0.2">
      <c r="A14" s="259"/>
      <c r="AK14" s="1103" t="s">
        <v>488</v>
      </c>
      <c r="AL14" s="1104"/>
      <c r="AM14" s="1104"/>
      <c r="AN14" s="1105"/>
      <c r="AO14" s="277">
        <v>240104</v>
      </c>
      <c r="AP14" s="277">
        <v>3835</v>
      </c>
      <c r="AQ14" s="278">
        <v>1434</v>
      </c>
      <c r="AR14" s="279">
        <v>167.4</v>
      </c>
    </row>
    <row r="15" spans="1:46" ht="13.5" customHeight="1" x14ac:dyDescent="0.2">
      <c r="A15" s="259"/>
      <c r="AK15" s="1106" t="s">
        <v>489</v>
      </c>
      <c r="AL15" s="1107"/>
      <c r="AM15" s="1107"/>
      <c r="AN15" s="1108"/>
      <c r="AO15" s="277">
        <v>-49027</v>
      </c>
      <c r="AP15" s="277">
        <v>-783</v>
      </c>
      <c r="AQ15" s="278">
        <v>-3102</v>
      </c>
      <c r="AR15" s="279">
        <v>-74.8</v>
      </c>
    </row>
    <row r="16" spans="1:46" ht="13.2" x14ac:dyDescent="0.2">
      <c r="A16" s="259"/>
      <c r="AK16" s="1106" t="s">
        <v>177</v>
      </c>
      <c r="AL16" s="1107"/>
      <c r="AM16" s="1107"/>
      <c r="AN16" s="1108"/>
      <c r="AO16" s="277">
        <v>4488572</v>
      </c>
      <c r="AP16" s="277">
        <v>71699</v>
      </c>
      <c r="AQ16" s="278">
        <v>75147</v>
      </c>
      <c r="AR16" s="279">
        <v>-4.5999999999999996</v>
      </c>
    </row>
    <row r="17" spans="1:46" ht="13.2" x14ac:dyDescent="0.2">
      <c r="A17" s="259"/>
    </row>
    <row r="18" spans="1:46" ht="13.2" x14ac:dyDescent="0.2">
      <c r="A18" s="259"/>
      <c r="AQ18" s="280"/>
      <c r="AR18" s="280"/>
    </row>
    <row r="19" spans="1:46" ht="13.2" x14ac:dyDescent="0.2">
      <c r="A19" s="259"/>
      <c r="AK19" s="255" t="s">
        <v>490</v>
      </c>
    </row>
    <row r="20" spans="1:46" ht="13.2" x14ac:dyDescent="0.2">
      <c r="A20" s="259"/>
      <c r="AK20" s="281"/>
      <c r="AL20" s="282"/>
      <c r="AM20" s="282"/>
      <c r="AN20" s="283"/>
      <c r="AO20" s="284" t="s">
        <v>491</v>
      </c>
      <c r="AP20" s="285" t="s">
        <v>492</v>
      </c>
      <c r="AQ20" s="286" t="s">
        <v>493</v>
      </c>
      <c r="AR20" s="287"/>
    </row>
    <row r="21" spans="1:46" s="260" customFormat="1" ht="13.2" x14ac:dyDescent="0.2">
      <c r="A21" s="288"/>
      <c r="AK21" s="1109" t="s">
        <v>494</v>
      </c>
      <c r="AL21" s="1110"/>
      <c r="AM21" s="1110"/>
      <c r="AN21" s="1111"/>
      <c r="AO21" s="289">
        <v>5.7</v>
      </c>
      <c r="AP21" s="290">
        <v>6.62</v>
      </c>
      <c r="AQ21" s="291">
        <v>-0.92</v>
      </c>
      <c r="AS21" s="292"/>
      <c r="AT21" s="288"/>
    </row>
    <row r="22" spans="1:46" s="260" customFormat="1" ht="13.2" x14ac:dyDescent="0.2">
      <c r="A22" s="288"/>
      <c r="AK22" s="1109" t="s">
        <v>495</v>
      </c>
      <c r="AL22" s="1110"/>
      <c r="AM22" s="1110"/>
      <c r="AN22" s="1111"/>
      <c r="AO22" s="293">
        <v>102.1</v>
      </c>
      <c r="AP22" s="294">
        <v>98.3</v>
      </c>
      <c r="AQ22" s="295">
        <v>3.8</v>
      </c>
      <c r="AR22" s="280"/>
      <c r="AS22" s="292"/>
      <c r="AT22" s="288"/>
    </row>
    <row r="23" spans="1:46" s="260" customFormat="1" ht="13.2" x14ac:dyDescent="0.2">
      <c r="A23" s="288"/>
      <c r="AP23" s="280"/>
      <c r="AQ23" s="280"/>
      <c r="AR23" s="280"/>
      <c r="AS23" s="292"/>
      <c r="AT23" s="288"/>
    </row>
    <row r="24" spans="1:46" s="260" customFormat="1" ht="13.2" x14ac:dyDescent="0.2">
      <c r="A24" s="288"/>
      <c r="AP24" s="280"/>
      <c r="AQ24" s="280"/>
      <c r="AR24" s="280"/>
      <c r="AS24" s="292"/>
      <c r="AT24" s="288"/>
    </row>
    <row r="25" spans="1:46" s="260" customFormat="1" ht="13.2"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x14ac:dyDescent="0.2">
      <c r="A26" s="1100" t="s">
        <v>496</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300"/>
      <c r="AS27" s="255"/>
      <c r="AT27" s="255"/>
    </row>
    <row r="28" spans="1:46" ht="16.2" x14ac:dyDescent="0.2">
      <c r="A28" s="256" t="s">
        <v>497</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x14ac:dyDescent="0.2">
      <c r="A29" s="259"/>
      <c r="AK29" s="260" t="s">
        <v>498</v>
      </c>
      <c r="AL29" s="260"/>
      <c r="AM29" s="260"/>
      <c r="AN29" s="260"/>
      <c r="AS29" s="302"/>
    </row>
    <row r="30" spans="1:46" ht="13.5" customHeight="1" x14ac:dyDescent="0.2">
      <c r="A30" s="259"/>
      <c r="AK30" s="262"/>
      <c r="AL30" s="263"/>
      <c r="AM30" s="263"/>
      <c r="AN30" s="264"/>
      <c r="AO30" s="1101" t="s">
        <v>478</v>
      </c>
      <c r="AP30" s="265"/>
      <c r="AQ30" s="266" t="s">
        <v>479</v>
      </c>
      <c r="AR30" s="267"/>
    </row>
    <row r="31" spans="1:46" ht="13.2" x14ac:dyDescent="0.2">
      <c r="A31" s="259"/>
      <c r="AK31" s="268"/>
      <c r="AL31" s="269"/>
      <c r="AM31" s="269"/>
      <c r="AN31" s="270"/>
      <c r="AO31" s="1102"/>
      <c r="AP31" s="271" t="s">
        <v>480</v>
      </c>
      <c r="AQ31" s="272" t="s">
        <v>481</v>
      </c>
      <c r="AR31" s="273" t="s">
        <v>482</v>
      </c>
    </row>
    <row r="32" spans="1:46" ht="27" customHeight="1" x14ac:dyDescent="0.2">
      <c r="A32" s="259"/>
      <c r="AK32" s="1117" t="s">
        <v>499</v>
      </c>
      <c r="AL32" s="1118"/>
      <c r="AM32" s="1118"/>
      <c r="AN32" s="1119"/>
      <c r="AO32" s="303">
        <v>1840846</v>
      </c>
      <c r="AP32" s="303">
        <v>29405</v>
      </c>
      <c r="AQ32" s="304">
        <v>34847</v>
      </c>
      <c r="AR32" s="305">
        <v>-15.6</v>
      </c>
    </row>
    <row r="33" spans="1:46" ht="13.5" customHeight="1" x14ac:dyDescent="0.2">
      <c r="A33" s="259"/>
      <c r="AK33" s="1117" t="s">
        <v>500</v>
      </c>
      <c r="AL33" s="1118"/>
      <c r="AM33" s="1118"/>
      <c r="AN33" s="1119"/>
      <c r="AO33" s="303" t="s">
        <v>501</v>
      </c>
      <c r="AP33" s="303" t="s">
        <v>501</v>
      </c>
      <c r="AQ33" s="304" t="s">
        <v>501</v>
      </c>
      <c r="AR33" s="305" t="s">
        <v>501</v>
      </c>
    </row>
    <row r="34" spans="1:46" ht="27" customHeight="1" x14ac:dyDescent="0.2">
      <c r="A34" s="259"/>
      <c r="AK34" s="1117" t="s">
        <v>502</v>
      </c>
      <c r="AL34" s="1118"/>
      <c r="AM34" s="1118"/>
      <c r="AN34" s="1119"/>
      <c r="AO34" s="303" t="s">
        <v>501</v>
      </c>
      <c r="AP34" s="303" t="s">
        <v>501</v>
      </c>
      <c r="AQ34" s="304">
        <v>5</v>
      </c>
      <c r="AR34" s="305" t="s">
        <v>501</v>
      </c>
    </row>
    <row r="35" spans="1:46" ht="27" customHeight="1" x14ac:dyDescent="0.2">
      <c r="A35" s="259"/>
      <c r="AK35" s="1117" t="s">
        <v>503</v>
      </c>
      <c r="AL35" s="1118"/>
      <c r="AM35" s="1118"/>
      <c r="AN35" s="1119"/>
      <c r="AO35" s="303">
        <v>113165</v>
      </c>
      <c r="AP35" s="303">
        <v>1808</v>
      </c>
      <c r="AQ35" s="304">
        <v>8260</v>
      </c>
      <c r="AR35" s="305">
        <v>-78.099999999999994</v>
      </c>
    </row>
    <row r="36" spans="1:46" ht="27" customHeight="1" x14ac:dyDescent="0.2">
      <c r="A36" s="259"/>
      <c r="AK36" s="1117" t="s">
        <v>504</v>
      </c>
      <c r="AL36" s="1118"/>
      <c r="AM36" s="1118"/>
      <c r="AN36" s="1119"/>
      <c r="AO36" s="303">
        <v>171673</v>
      </c>
      <c r="AP36" s="303">
        <v>2742</v>
      </c>
      <c r="AQ36" s="304">
        <v>1689</v>
      </c>
      <c r="AR36" s="305">
        <v>62.3</v>
      </c>
    </row>
    <row r="37" spans="1:46" ht="13.5" customHeight="1" x14ac:dyDescent="0.2">
      <c r="A37" s="259"/>
      <c r="AK37" s="1117" t="s">
        <v>505</v>
      </c>
      <c r="AL37" s="1118"/>
      <c r="AM37" s="1118"/>
      <c r="AN37" s="1119"/>
      <c r="AO37" s="303">
        <v>94057</v>
      </c>
      <c r="AP37" s="303">
        <v>1502</v>
      </c>
      <c r="AQ37" s="304">
        <v>748</v>
      </c>
      <c r="AR37" s="305">
        <v>100.8</v>
      </c>
    </row>
    <row r="38" spans="1:46" ht="27" customHeight="1" x14ac:dyDescent="0.2">
      <c r="A38" s="259"/>
      <c r="AK38" s="1120" t="s">
        <v>506</v>
      </c>
      <c r="AL38" s="1121"/>
      <c r="AM38" s="1121"/>
      <c r="AN38" s="1122"/>
      <c r="AO38" s="306" t="s">
        <v>501</v>
      </c>
      <c r="AP38" s="306" t="s">
        <v>501</v>
      </c>
      <c r="AQ38" s="307">
        <v>1</v>
      </c>
      <c r="AR38" s="295" t="s">
        <v>501</v>
      </c>
      <c r="AS38" s="302"/>
    </row>
    <row r="39" spans="1:46" ht="13.2" x14ac:dyDescent="0.2">
      <c r="A39" s="259"/>
      <c r="AK39" s="1120" t="s">
        <v>507</v>
      </c>
      <c r="AL39" s="1121"/>
      <c r="AM39" s="1121"/>
      <c r="AN39" s="1122"/>
      <c r="AO39" s="303">
        <v>-449027</v>
      </c>
      <c r="AP39" s="303">
        <v>-7173</v>
      </c>
      <c r="AQ39" s="304">
        <v>-5762</v>
      </c>
      <c r="AR39" s="305">
        <v>24.5</v>
      </c>
      <c r="AS39" s="302"/>
    </row>
    <row r="40" spans="1:46" ht="27" customHeight="1" x14ac:dyDescent="0.2">
      <c r="A40" s="259"/>
      <c r="AK40" s="1117" t="s">
        <v>508</v>
      </c>
      <c r="AL40" s="1118"/>
      <c r="AM40" s="1118"/>
      <c r="AN40" s="1119"/>
      <c r="AO40" s="303">
        <v>-1118328</v>
      </c>
      <c r="AP40" s="303">
        <v>-17864</v>
      </c>
      <c r="AQ40" s="304">
        <v>-27609</v>
      </c>
      <c r="AR40" s="305">
        <v>-35.299999999999997</v>
      </c>
      <c r="AS40" s="302"/>
    </row>
    <row r="41" spans="1:46" ht="13.2" x14ac:dyDescent="0.2">
      <c r="A41" s="259"/>
      <c r="AK41" s="1123" t="s">
        <v>287</v>
      </c>
      <c r="AL41" s="1124"/>
      <c r="AM41" s="1124"/>
      <c r="AN41" s="1125"/>
      <c r="AO41" s="303">
        <v>652386</v>
      </c>
      <c r="AP41" s="303">
        <v>10421</v>
      </c>
      <c r="AQ41" s="304">
        <v>12179</v>
      </c>
      <c r="AR41" s="305">
        <v>-14.4</v>
      </c>
      <c r="AS41" s="302"/>
    </row>
    <row r="42" spans="1:46" ht="13.2" x14ac:dyDescent="0.2">
      <c r="A42" s="259"/>
      <c r="AK42" s="308"/>
      <c r="AQ42" s="280"/>
      <c r="AR42" s="280"/>
      <c r="AS42" s="302"/>
    </row>
    <row r="43" spans="1:46" ht="13.2" x14ac:dyDescent="0.2">
      <c r="A43" s="259"/>
      <c r="AP43" s="309"/>
      <c r="AQ43" s="280"/>
      <c r="AS43" s="302"/>
    </row>
    <row r="44" spans="1:46" ht="13.2" x14ac:dyDescent="0.2">
      <c r="A44" s="259"/>
      <c r="AQ44" s="280"/>
    </row>
    <row r="45" spans="1:46" ht="13.2"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509</v>
      </c>
    </row>
    <row r="48" spans="1:46" ht="13.2" x14ac:dyDescent="0.2">
      <c r="A48" s="259"/>
      <c r="AK48" s="313" t="s">
        <v>510</v>
      </c>
      <c r="AL48" s="313"/>
      <c r="AM48" s="313"/>
      <c r="AN48" s="313"/>
      <c r="AO48" s="313"/>
      <c r="AP48" s="313"/>
      <c r="AQ48" s="314"/>
      <c r="AR48" s="313"/>
    </row>
    <row r="49" spans="1:44" ht="13.5" customHeight="1" x14ac:dyDescent="0.2">
      <c r="A49" s="259"/>
      <c r="AK49" s="315"/>
      <c r="AL49" s="316"/>
      <c r="AM49" s="1112" t="s">
        <v>478</v>
      </c>
      <c r="AN49" s="1114" t="s">
        <v>511</v>
      </c>
      <c r="AO49" s="1115"/>
      <c r="AP49" s="1115"/>
      <c r="AQ49" s="1115"/>
      <c r="AR49" s="1116"/>
    </row>
    <row r="50" spans="1:44" ht="13.2" x14ac:dyDescent="0.2">
      <c r="A50" s="259"/>
      <c r="AK50" s="317"/>
      <c r="AL50" s="318"/>
      <c r="AM50" s="1113"/>
      <c r="AN50" s="319" t="s">
        <v>512</v>
      </c>
      <c r="AO50" s="320" t="s">
        <v>513</v>
      </c>
      <c r="AP50" s="321" t="s">
        <v>514</v>
      </c>
      <c r="AQ50" s="322" t="s">
        <v>515</v>
      </c>
      <c r="AR50" s="323" t="s">
        <v>516</v>
      </c>
    </row>
    <row r="51" spans="1:44" ht="13.2" x14ac:dyDescent="0.2">
      <c r="A51" s="259"/>
      <c r="AK51" s="315" t="s">
        <v>517</v>
      </c>
      <c r="AL51" s="316"/>
      <c r="AM51" s="324">
        <v>2001153</v>
      </c>
      <c r="AN51" s="325">
        <v>31602</v>
      </c>
      <c r="AO51" s="326">
        <v>-37.5</v>
      </c>
      <c r="AP51" s="327">
        <v>45588</v>
      </c>
      <c r="AQ51" s="328">
        <v>8.6999999999999993</v>
      </c>
      <c r="AR51" s="329">
        <v>-46.2</v>
      </c>
    </row>
    <row r="52" spans="1:44" ht="13.2" x14ac:dyDescent="0.2">
      <c r="A52" s="259"/>
      <c r="AK52" s="330"/>
      <c r="AL52" s="331" t="s">
        <v>518</v>
      </c>
      <c r="AM52" s="332">
        <v>926337</v>
      </c>
      <c r="AN52" s="333">
        <v>14629</v>
      </c>
      <c r="AO52" s="334">
        <v>-53.8</v>
      </c>
      <c r="AP52" s="335">
        <v>24150</v>
      </c>
      <c r="AQ52" s="336">
        <v>3.4</v>
      </c>
      <c r="AR52" s="337">
        <v>-57.2</v>
      </c>
    </row>
    <row r="53" spans="1:44" ht="13.2" x14ac:dyDescent="0.2">
      <c r="A53" s="259"/>
      <c r="AK53" s="315" t="s">
        <v>519</v>
      </c>
      <c r="AL53" s="316"/>
      <c r="AM53" s="324">
        <v>1901356</v>
      </c>
      <c r="AN53" s="325">
        <v>30103</v>
      </c>
      <c r="AO53" s="326">
        <v>-4.7</v>
      </c>
      <c r="AP53" s="327">
        <v>45483</v>
      </c>
      <c r="AQ53" s="328">
        <v>-0.2</v>
      </c>
      <c r="AR53" s="329">
        <v>-4.5</v>
      </c>
    </row>
    <row r="54" spans="1:44" ht="13.2" x14ac:dyDescent="0.2">
      <c r="A54" s="259"/>
      <c r="AK54" s="330"/>
      <c r="AL54" s="331" t="s">
        <v>518</v>
      </c>
      <c r="AM54" s="332">
        <v>1090126</v>
      </c>
      <c r="AN54" s="333">
        <v>17259</v>
      </c>
      <c r="AO54" s="334">
        <v>18</v>
      </c>
      <c r="AP54" s="335">
        <v>24241</v>
      </c>
      <c r="AQ54" s="336">
        <v>0.4</v>
      </c>
      <c r="AR54" s="337">
        <v>17.600000000000001</v>
      </c>
    </row>
    <row r="55" spans="1:44" ht="13.2" x14ac:dyDescent="0.2">
      <c r="A55" s="259"/>
      <c r="AK55" s="315" t="s">
        <v>520</v>
      </c>
      <c r="AL55" s="316"/>
      <c r="AM55" s="324">
        <v>1852948</v>
      </c>
      <c r="AN55" s="325">
        <v>29540</v>
      </c>
      <c r="AO55" s="326">
        <v>-1.9</v>
      </c>
      <c r="AP55" s="327">
        <v>45945</v>
      </c>
      <c r="AQ55" s="328">
        <v>1</v>
      </c>
      <c r="AR55" s="329">
        <v>-2.9</v>
      </c>
    </row>
    <row r="56" spans="1:44" ht="13.2" x14ac:dyDescent="0.2">
      <c r="A56" s="259"/>
      <c r="AK56" s="330"/>
      <c r="AL56" s="331" t="s">
        <v>518</v>
      </c>
      <c r="AM56" s="332">
        <v>839118</v>
      </c>
      <c r="AN56" s="333">
        <v>13378</v>
      </c>
      <c r="AO56" s="334">
        <v>-22.5</v>
      </c>
      <c r="AP56" s="335">
        <v>25180</v>
      </c>
      <c r="AQ56" s="336">
        <v>3.9</v>
      </c>
      <c r="AR56" s="337">
        <v>-26.4</v>
      </c>
    </row>
    <row r="57" spans="1:44" ht="13.2" x14ac:dyDescent="0.2">
      <c r="A57" s="259"/>
      <c r="AK57" s="315" t="s">
        <v>521</v>
      </c>
      <c r="AL57" s="316"/>
      <c r="AM57" s="324">
        <v>2103456</v>
      </c>
      <c r="AN57" s="325">
        <v>33471</v>
      </c>
      <c r="AO57" s="326">
        <v>13.3</v>
      </c>
      <c r="AP57" s="327">
        <v>44475</v>
      </c>
      <c r="AQ57" s="328">
        <v>-3.2</v>
      </c>
      <c r="AR57" s="329">
        <v>16.5</v>
      </c>
    </row>
    <row r="58" spans="1:44" ht="13.2" x14ac:dyDescent="0.2">
      <c r="A58" s="259"/>
      <c r="AK58" s="330"/>
      <c r="AL58" s="331" t="s">
        <v>518</v>
      </c>
      <c r="AM58" s="332">
        <v>1055021</v>
      </c>
      <c r="AN58" s="333">
        <v>16788</v>
      </c>
      <c r="AO58" s="334">
        <v>25.5</v>
      </c>
      <c r="AP58" s="335">
        <v>24780</v>
      </c>
      <c r="AQ58" s="336">
        <v>-1.6</v>
      </c>
      <c r="AR58" s="337">
        <v>27.1</v>
      </c>
    </row>
    <row r="59" spans="1:44" ht="13.2" x14ac:dyDescent="0.2">
      <c r="A59" s="259"/>
      <c r="AK59" s="315" t="s">
        <v>522</v>
      </c>
      <c r="AL59" s="316"/>
      <c r="AM59" s="324">
        <v>1985847</v>
      </c>
      <c r="AN59" s="325">
        <v>31721</v>
      </c>
      <c r="AO59" s="326">
        <v>-5.2</v>
      </c>
      <c r="AP59" s="327">
        <v>45982</v>
      </c>
      <c r="AQ59" s="328">
        <v>3.4</v>
      </c>
      <c r="AR59" s="329">
        <v>-8.6</v>
      </c>
    </row>
    <row r="60" spans="1:44" ht="13.2" x14ac:dyDescent="0.2">
      <c r="A60" s="259"/>
      <c r="AK60" s="330"/>
      <c r="AL60" s="331" t="s">
        <v>518</v>
      </c>
      <c r="AM60" s="332">
        <v>1381105</v>
      </c>
      <c r="AN60" s="333">
        <v>22061</v>
      </c>
      <c r="AO60" s="334">
        <v>31.4</v>
      </c>
      <c r="AP60" s="335">
        <v>25583</v>
      </c>
      <c r="AQ60" s="336">
        <v>3.2</v>
      </c>
      <c r="AR60" s="337">
        <v>28.2</v>
      </c>
    </row>
    <row r="61" spans="1:44" ht="13.2" x14ac:dyDescent="0.2">
      <c r="A61" s="259"/>
      <c r="AK61" s="315" t="s">
        <v>523</v>
      </c>
      <c r="AL61" s="338"/>
      <c r="AM61" s="324">
        <v>1968952</v>
      </c>
      <c r="AN61" s="325">
        <v>31287</v>
      </c>
      <c r="AO61" s="326">
        <v>-7.2</v>
      </c>
      <c r="AP61" s="327">
        <v>45495</v>
      </c>
      <c r="AQ61" s="339">
        <v>1.9</v>
      </c>
      <c r="AR61" s="329">
        <v>-9.1</v>
      </c>
    </row>
    <row r="62" spans="1:44" ht="13.2" x14ac:dyDescent="0.2">
      <c r="A62" s="259"/>
      <c r="AK62" s="330"/>
      <c r="AL62" s="331" t="s">
        <v>518</v>
      </c>
      <c r="AM62" s="332">
        <v>1058341</v>
      </c>
      <c r="AN62" s="333">
        <v>16823</v>
      </c>
      <c r="AO62" s="334">
        <v>-0.3</v>
      </c>
      <c r="AP62" s="335">
        <v>24787</v>
      </c>
      <c r="AQ62" s="336">
        <v>1.9</v>
      </c>
      <c r="AR62" s="337">
        <v>-2.2000000000000002</v>
      </c>
    </row>
    <row r="63" spans="1:44" ht="13.2" x14ac:dyDescent="0.2">
      <c r="A63" s="259"/>
    </row>
    <row r="64" spans="1:44" ht="13.2" x14ac:dyDescent="0.2">
      <c r="A64" s="259"/>
    </row>
    <row r="65" spans="1:46" ht="13.2" x14ac:dyDescent="0.2">
      <c r="A65" s="259"/>
    </row>
    <row r="66" spans="1:46" ht="13.2"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row r="70" spans="1:46" ht="13.2" hidden="1" x14ac:dyDescent="0.2"/>
    <row r="71" spans="1:46" ht="13.2" hidden="1" x14ac:dyDescent="0.2"/>
    <row r="72" spans="1:46" ht="13.2" hidden="1" x14ac:dyDescent="0.2"/>
    <row r="73" spans="1:46" ht="13.2" hidden="1" x14ac:dyDescent="0.2"/>
  </sheetData>
  <sheetProtection algorithmName="SHA-512" hashValue="2F8TjiAxE4Pr4SJOkvknYDNQ2ZwY+MBG+u3cow3QlqTS5MysN91rDWvY/8hNdxG0jkLb/yksqfPRzZfLmaAu7Q==" saltValue="dHUM7wxQtneEbKhrUi5sW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x14ac:dyDescent="0.2">
      <c r="B2" s="253"/>
      <c r="DG2" s="253"/>
    </row>
    <row r="3" spans="2:125" ht="13.2"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x14ac:dyDescent="0.2"/>
    <row r="5" spans="2:125" ht="13.2" x14ac:dyDescent="0.2"/>
    <row r="6" spans="2:125" ht="13.2" x14ac:dyDescent="0.2"/>
    <row r="7" spans="2:125" ht="13.2" x14ac:dyDescent="0.2"/>
    <row r="8" spans="2:125" ht="13.2" x14ac:dyDescent="0.2"/>
    <row r="9" spans="2:125" ht="13.2" x14ac:dyDescent="0.2">
      <c r="DU9" s="253"/>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3"/>
    </row>
    <row r="18" spans="125:125" ht="13.2" x14ac:dyDescent="0.2"/>
    <row r="19" spans="125:125" ht="13.2" x14ac:dyDescent="0.2"/>
    <row r="20" spans="125:125" ht="13.2" x14ac:dyDescent="0.2">
      <c r="DU20" s="253"/>
    </row>
    <row r="21" spans="125:125" ht="13.2" x14ac:dyDescent="0.2">
      <c r="DU21" s="253"/>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3"/>
    </row>
    <row r="29" spans="125:125" ht="13.2" x14ac:dyDescent="0.2"/>
    <row r="30" spans="125:125" ht="13.2" x14ac:dyDescent="0.2"/>
    <row r="31" spans="125:125" ht="13.2" x14ac:dyDescent="0.2"/>
    <row r="32" spans="125:125" ht="13.2" x14ac:dyDescent="0.2"/>
    <row r="33" spans="2:125" ht="13.2" x14ac:dyDescent="0.2">
      <c r="B33" s="253"/>
      <c r="G33" s="253"/>
      <c r="I33" s="253"/>
    </row>
    <row r="34" spans="2:125" ht="13.2" x14ac:dyDescent="0.2">
      <c r="C34" s="253"/>
      <c r="P34" s="253"/>
      <c r="DE34" s="253"/>
      <c r="DH34" s="253"/>
    </row>
    <row r="35" spans="2:125" ht="13.2" x14ac:dyDescent="0.2">
      <c r="D35" s="253"/>
      <c r="E35" s="253"/>
      <c r="DG35" s="253"/>
      <c r="DJ35" s="253"/>
      <c r="DP35" s="253"/>
      <c r="DQ35" s="253"/>
      <c r="DR35" s="253"/>
      <c r="DS35" s="253"/>
      <c r="DT35" s="253"/>
      <c r="DU35" s="253"/>
    </row>
    <row r="36" spans="2:125" ht="13.2"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x14ac:dyDescent="0.2">
      <c r="DU37" s="253"/>
    </row>
    <row r="38" spans="2:125" ht="13.2" x14ac:dyDescent="0.2">
      <c r="DT38" s="253"/>
      <c r="DU38" s="253"/>
    </row>
    <row r="39" spans="2:125" ht="13.2" x14ac:dyDescent="0.2"/>
    <row r="40" spans="2:125" ht="13.2" x14ac:dyDescent="0.2">
      <c r="DH40" s="253"/>
    </row>
    <row r="41" spans="2:125" ht="13.2" x14ac:dyDescent="0.2">
      <c r="DE41" s="253"/>
    </row>
    <row r="42" spans="2:125" ht="13.2" x14ac:dyDescent="0.2">
      <c r="DG42" s="253"/>
      <c r="DJ42" s="253"/>
    </row>
    <row r="43" spans="2:125" ht="13.2"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x14ac:dyDescent="0.2">
      <c r="DU44" s="253"/>
    </row>
    <row r="45" spans="2:125" ht="13.2" x14ac:dyDescent="0.2"/>
    <row r="46" spans="2:125" ht="13.2" x14ac:dyDescent="0.2"/>
    <row r="47" spans="2:125" ht="13.2" x14ac:dyDescent="0.2"/>
    <row r="48" spans="2:125" ht="13.2" x14ac:dyDescent="0.2">
      <c r="DT48" s="253"/>
      <c r="DU48" s="253"/>
    </row>
    <row r="49" spans="120:125" ht="13.2" x14ac:dyDescent="0.2">
      <c r="DU49" s="253"/>
    </row>
    <row r="50" spans="120:125" ht="13.2" x14ac:dyDescent="0.2">
      <c r="DU50" s="253"/>
    </row>
    <row r="51" spans="120:125" ht="13.2" x14ac:dyDescent="0.2">
      <c r="DP51" s="253"/>
      <c r="DQ51" s="253"/>
      <c r="DR51" s="253"/>
      <c r="DS51" s="253"/>
      <c r="DT51" s="253"/>
      <c r="DU51" s="253"/>
    </row>
    <row r="52" spans="120:125" ht="13.2" x14ac:dyDescent="0.2"/>
    <row r="53" spans="120:125" ht="13.2" x14ac:dyDescent="0.2"/>
    <row r="54" spans="120:125" ht="13.2" x14ac:dyDescent="0.2">
      <c r="DU54" s="253"/>
    </row>
    <row r="55" spans="120:125" ht="13.2" x14ac:dyDescent="0.2"/>
    <row r="56" spans="120:125" ht="13.2" x14ac:dyDescent="0.2"/>
    <row r="57" spans="120:125" ht="13.2" x14ac:dyDescent="0.2"/>
    <row r="58" spans="120:125" ht="13.2" x14ac:dyDescent="0.2">
      <c r="DU58" s="253"/>
    </row>
    <row r="59" spans="120:125" ht="13.2" x14ac:dyDescent="0.2"/>
    <row r="60" spans="120:125" ht="13.2" x14ac:dyDescent="0.2"/>
    <row r="61" spans="120:125" ht="13.2" x14ac:dyDescent="0.2"/>
    <row r="62" spans="120:125" ht="13.2" x14ac:dyDescent="0.2"/>
    <row r="63" spans="120:125" ht="13.2" x14ac:dyDescent="0.2">
      <c r="DU63" s="253"/>
    </row>
    <row r="64" spans="120:125" ht="13.2" x14ac:dyDescent="0.2">
      <c r="DT64" s="253"/>
      <c r="DU64" s="253"/>
    </row>
    <row r="65" spans="123:125" ht="13.2" x14ac:dyDescent="0.2"/>
    <row r="66" spans="123:125" ht="13.2" x14ac:dyDescent="0.2"/>
    <row r="67" spans="123:125" ht="13.2" x14ac:dyDescent="0.2"/>
    <row r="68" spans="123:125" ht="13.2" x14ac:dyDescent="0.2"/>
    <row r="69" spans="123:125" ht="13.2" x14ac:dyDescent="0.2">
      <c r="DS69" s="253"/>
      <c r="DT69" s="253"/>
      <c r="DU69" s="253"/>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3"/>
    </row>
    <row r="83" spans="116:125" ht="13.2" x14ac:dyDescent="0.2">
      <c r="DM83" s="253"/>
      <c r="DN83" s="253"/>
      <c r="DO83" s="253"/>
      <c r="DP83" s="253"/>
      <c r="DQ83" s="253"/>
      <c r="DR83" s="253"/>
      <c r="DS83" s="253"/>
      <c r="DT83" s="253"/>
      <c r="DU83" s="253"/>
    </row>
    <row r="84" spans="116:125" ht="13.2" x14ac:dyDescent="0.2"/>
    <row r="85" spans="116:125" ht="13.2" x14ac:dyDescent="0.2"/>
    <row r="86" spans="116:125" ht="13.2" x14ac:dyDescent="0.2"/>
    <row r="87" spans="116:125" ht="13.2" x14ac:dyDescent="0.2"/>
    <row r="88" spans="116:125" ht="13.2" x14ac:dyDescent="0.2">
      <c r="DU88" s="253"/>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475</v>
      </c>
    </row>
    <row r="121" spans="125:125" ht="13.5" hidden="1" customHeight="1" x14ac:dyDescent="0.2">
      <c r="DU121" s="253"/>
    </row>
  </sheetData>
  <sheetProtection algorithmName="SHA-512" hashValue="7Q4hOAH4s0b5+HJjJ0FU3wG2yA7EphLO9iIfxNHo/JtOaP/6MGxquqbn+3KVGinWsYYFq6k+DmMbwvr8KQTXXg==" saltValue="xcFYN9Vv8jIIdZ2uH1eer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x14ac:dyDescent="0.2">
      <c r="B2" s="253"/>
      <c r="T2" s="253"/>
    </row>
    <row r="3" spans="1:125"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3"/>
      <c r="G33" s="253"/>
      <c r="I33" s="253"/>
    </row>
    <row r="34" spans="2:125" ht="13.2" x14ac:dyDescent="0.2">
      <c r="C34" s="253"/>
      <c r="P34" s="253"/>
      <c r="R34" s="253"/>
      <c r="U34" s="253"/>
    </row>
    <row r="35" spans="2:125" ht="13.2"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x14ac:dyDescent="0.2">
      <c r="F36" s="253"/>
      <c r="H36" s="253"/>
      <c r="J36" s="253"/>
      <c r="K36" s="253"/>
      <c r="L36" s="253"/>
      <c r="M36" s="253"/>
      <c r="N36" s="253"/>
      <c r="O36" s="253"/>
      <c r="Q36" s="253"/>
      <c r="S36" s="253"/>
      <c r="V36" s="253"/>
    </row>
    <row r="37" spans="2:125" ht="13.2" x14ac:dyDescent="0.2"/>
    <row r="38" spans="2:125" ht="13.2" x14ac:dyDescent="0.2"/>
    <row r="39" spans="2:125" ht="13.2" x14ac:dyDescent="0.2"/>
    <row r="40" spans="2:125" ht="13.2" x14ac:dyDescent="0.2">
      <c r="U40" s="253"/>
    </row>
    <row r="41" spans="2:125" ht="13.2" x14ac:dyDescent="0.2">
      <c r="R41" s="253"/>
    </row>
    <row r="42" spans="2:125" ht="13.2"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x14ac:dyDescent="0.2">
      <c r="Q43" s="253"/>
      <c r="S43" s="253"/>
      <c r="V43" s="253"/>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475</v>
      </c>
    </row>
  </sheetData>
  <sheetProtection algorithmName="SHA-512" hashValue="q4huUNn12ELQTLBNS1yPjc43dVC6XgCz0J7mFLXLlMcXvuzbxW27MS6+UdicRqROzP5mGfCitjadhWNFQzK0RQ==" saltValue="BfvjdzUpSUDy8S0MWruns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20.48</v>
      </c>
      <c r="G47" s="12">
        <v>17.989999999999998</v>
      </c>
      <c r="H47" s="12">
        <v>16.350000000000001</v>
      </c>
      <c r="I47" s="12">
        <v>16.309999999999999</v>
      </c>
      <c r="J47" s="13">
        <v>15.76</v>
      </c>
    </row>
    <row r="48" spans="2:10" ht="57.75" customHeight="1" x14ac:dyDescent="0.2">
      <c r="B48" s="14"/>
      <c r="C48" s="1128" t="s">
        <v>4</v>
      </c>
      <c r="D48" s="1128"/>
      <c r="E48" s="1129"/>
      <c r="F48" s="15">
        <v>6.8</v>
      </c>
      <c r="G48" s="16">
        <v>6.8</v>
      </c>
      <c r="H48" s="16">
        <v>8.7799999999999994</v>
      </c>
      <c r="I48" s="16">
        <v>9.4700000000000006</v>
      </c>
      <c r="J48" s="17">
        <v>6.31</v>
      </c>
    </row>
    <row r="49" spans="2:10" ht="57.75" customHeight="1" thickBot="1" x14ac:dyDescent="0.25">
      <c r="B49" s="18"/>
      <c r="C49" s="1130" t="s">
        <v>5</v>
      </c>
      <c r="D49" s="1130"/>
      <c r="E49" s="1131"/>
      <c r="F49" s="19" t="s">
        <v>530</v>
      </c>
      <c r="G49" s="20" t="s">
        <v>531</v>
      </c>
      <c r="H49" s="20">
        <v>2.0099999999999998</v>
      </c>
      <c r="I49" s="20" t="s">
        <v>532</v>
      </c>
      <c r="J49" s="21" t="s">
        <v>533</v>
      </c>
    </row>
    <row r="50" spans="2:10" ht="13.2" x14ac:dyDescent="0.2"/>
  </sheetData>
  <sheetProtection algorithmName="SHA-512" hashValue="mh+3Kw5L/YIf+1W3qUqh8S9FBo4ELiqUWAdHQuk/o0LmwhnY/G7VabTmlntldDAXbvjOlbhW5vmB9S47gKLKuQ==" saltValue="M6Tg4xDYEn1ANZ1FKZf3Q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534</v>
      </c>
      <c r="D34" s="1136"/>
      <c r="E34" s="1137"/>
      <c r="F34" s="32">
        <v>7.41</v>
      </c>
      <c r="G34" s="33">
        <v>6.98</v>
      </c>
      <c r="H34" s="33">
        <v>7.45</v>
      </c>
      <c r="I34" s="33">
        <v>8.3800000000000008</v>
      </c>
      <c r="J34" s="34">
        <v>8.59</v>
      </c>
      <c r="K34" s="22"/>
      <c r="L34" s="22"/>
      <c r="M34" s="22"/>
      <c r="N34" s="22"/>
      <c r="O34" s="22"/>
      <c r="P34" s="22"/>
    </row>
    <row r="35" spans="1:16" ht="39" customHeight="1" x14ac:dyDescent="0.2">
      <c r="A35" s="22"/>
      <c r="B35" s="35"/>
      <c r="C35" s="1132" t="s">
        <v>535</v>
      </c>
      <c r="D35" s="1132"/>
      <c r="E35" s="1133"/>
      <c r="F35" s="36">
        <v>6.79</v>
      </c>
      <c r="G35" s="37">
        <v>6.79</v>
      </c>
      <c r="H35" s="37">
        <v>8.77</v>
      </c>
      <c r="I35" s="37">
        <v>9.4700000000000006</v>
      </c>
      <c r="J35" s="38">
        <v>6.31</v>
      </c>
      <c r="K35" s="22"/>
      <c r="L35" s="22"/>
      <c r="M35" s="22"/>
      <c r="N35" s="22"/>
      <c r="O35" s="22"/>
      <c r="P35" s="22"/>
    </row>
    <row r="36" spans="1:16" ht="39" customHeight="1" x14ac:dyDescent="0.2">
      <c r="A36" s="22"/>
      <c r="B36" s="35"/>
      <c r="C36" s="1132" t="s">
        <v>536</v>
      </c>
      <c r="D36" s="1132"/>
      <c r="E36" s="1133"/>
      <c r="F36" s="36">
        <v>1.19</v>
      </c>
      <c r="G36" s="37">
        <v>3.15</v>
      </c>
      <c r="H36" s="37">
        <v>3.37</v>
      </c>
      <c r="I36" s="37">
        <v>4.5199999999999996</v>
      </c>
      <c r="J36" s="38">
        <v>5.04</v>
      </c>
      <c r="K36" s="22"/>
      <c r="L36" s="22"/>
      <c r="M36" s="22"/>
      <c r="N36" s="22"/>
      <c r="O36" s="22"/>
      <c r="P36" s="22"/>
    </row>
    <row r="37" spans="1:16" ht="39" customHeight="1" x14ac:dyDescent="0.2">
      <c r="A37" s="22"/>
      <c r="B37" s="35"/>
      <c r="C37" s="1132" t="s">
        <v>537</v>
      </c>
      <c r="D37" s="1132"/>
      <c r="E37" s="1133"/>
      <c r="F37" s="36">
        <v>1.18</v>
      </c>
      <c r="G37" s="37">
        <v>1.5</v>
      </c>
      <c r="H37" s="37">
        <v>1.48</v>
      </c>
      <c r="I37" s="37">
        <v>1.73</v>
      </c>
      <c r="J37" s="38">
        <v>1.65</v>
      </c>
      <c r="K37" s="22"/>
      <c r="L37" s="22"/>
      <c r="M37" s="22"/>
      <c r="N37" s="22"/>
      <c r="O37" s="22"/>
      <c r="P37" s="22"/>
    </row>
    <row r="38" spans="1:16" ht="39" customHeight="1" x14ac:dyDescent="0.2">
      <c r="A38" s="22"/>
      <c r="B38" s="35"/>
      <c r="C38" s="1132" t="s">
        <v>538</v>
      </c>
      <c r="D38" s="1132"/>
      <c r="E38" s="1133"/>
      <c r="F38" s="36">
        <v>0.77</v>
      </c>
      <c r="G38" s="37">
        <v>0.99</v>
      </c>
      <c r="H38" s="37">
        <v>1.22</v>
      </c>
      <c r="I38" s="37">
        <v>1.72</v>
      </c>
      <c r="J38" s="38">
        <v>1.3</v>
      </c>
      <c r="K38" s="22"/>
      <c r="L38" s="22"/>
      <c r="M38" s="22"/>
      <c r="N38" s="22"/>
      <c r="O38" s="22"/>
      <c r="P38" s="22"/>
    </row>
    <row r="39" spans="1:16" ht="39" customHeight="1" x14ac:dyDescent="0.2">
      <c r="A39" s="22"/>
      <c r="B39" s="35"/>
      <c r="C39" s="1132" t="s">
        <v>539</v>
      </c>
      <c r="D39" s="1132"/>
      <c r="E39" s="1133"/>
      <c r="F39" s="36">
        <v>0.02</v>
      </c>
      <c r="G39" s="37">
        <v>0.03</v>
      </c>
      <c r="H39" s="37">
        <v>0.02</v>
      </c>
      <c r="I39" s="37">
        <v>0.02</v>
      </c>
      <c r="J39" s="38">
        <v>0.03</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540</v>
      </c>
      <c r="D42" s="1132"/>
      <c r="E42" s="1133"/>
      <c r="F42" s="36" t="s">
        <v>501</v>
      </c>
      <c r="G42" s="37" t="s">
        <v>501</v>
      </c>
      <c r="H42" s="37" t="s">
        <v>501</v>
      </c>
      <c r="I42" s="37" t="s">
        <v>501</v>
      </c>
      <c r="J42" s="38" t="s">
        <v>501</v>
      </c>
      <c r="K42" s="22"/>
      <c r="L42" s="22"/>
      <c r="M42" s="22"/>
      <c r="N42" s="22"/>
      <c r="O42" s="22"/>
      <c r="P42" s="22"/>
    </row>
    <row r="43" spans="1:16" ht="39" customHeight="1" thickBot="1" x14ac:dyDescent="0.25">
      <c r="A43" s="22"/>
      <c r="B43" s="40"/>
      <c r="C43" s="1134" t="s">
        <v>541</v>
      </c>
      <c r="D43" s="1134"/>
      <c r="E43" s="1135"/>
      <c r="F43" s="41" t="s">
        <v>501</v>
      </c>
      <c r="G43" s="42" t="s">
        <v>501</v>
      </c>
      <c r="H43" s="42" t="s">
        <v>501</v>
      </c>
      <c r="I43" s="42" t="s">
        <v>501</v>
      </c>
      <c r="J43" s="43" t="s">
        <v>501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luGMgJcGfBxPfRfDyjFa3xE33orT+OfJOOeOjyPk4De/GSkOaj5zX2EpGqj3XadNSweKebuTbRC9kb8U5QJ88w==" saltValue="6kEvkobldCa4sMGBCumzA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1837</v>
      </c>
      <c r="L45" s="58">
        <v>1757</v>
      </c>
      <c r="M45" s="58">
        <v>1793</v>
      </c>
      <c r="N45" s="58">
        <v>1887</v>
      </c>
      <c r="O45" s="59">
        <v>1841</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501</v>
      </c>
      <c r="L46" s="62" t="s">
        <v>501</v>
      </c>
      <c r="M46" s="62" t="s">
        <v>501</v>
      </c>
      <c r="N46" s="62" t="s">
        <v>501</v>
      </c>
      <c r="O46" s="63" t="s">
        <v>501</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501</v>
      </c>
      <c r="L47" s="62" t="s">
        <v>501</v>
      </c>
      <c r="M47" s="62" t="s">
        <v>501</v>
      </c>
      <c r="N47" s="62" t="s">
        <v>501</v>
      </c>
      <c r="O47" s="63" t="s">
        <v>501</v>
      </c>
      <c r="P47" s="46"/>
      <c r="Q47" s="46"/>
      <c r="R47" s="46"/>
      <c r="S47" s="46"/>
      <c r="T47" s="46"/>
      <c r="U47" s="46"/>
    </row>
    <row r="48" spans="1:21" ht="30.75" customHeight="1" x14ac:dyDescent="0.2">
      <c r="A48" s="46"/>
      <c r="B48" s="1140"/>
      <c r="C48" s="1141"/>
      <c r="D48" s="60"/>
      <c r="E48" s="1146" t="s">
        <v>13</v>
      </c>
      <c r="F48" s="1146"/>
      <c r="G48" s="1146"/>
      <c r="H48" s="1146"/>
      <c r="I48" s="1146"/>
      <c r="J48" s="1147"/>
      <c r="K48" s="61">
        <v>63</v>
      </c>
      <c r="L48" s="62">
        <v>124</v>
      </c>
      <c r="M48" s="62">
        <v>74</v>
      </c>
      <c r="N48" s="62">
        <v>126</v>
      </c>
      <c r="O48" s="63">
        <v>113</v>
      </c>
      <c r="P48" s="46"/>
      <c r="Q48" s="46"/>
      <c r="R48" s="46"/>
      <c r="S48" s="46"/>
      <c r="T48" s="46"/>
      <c r="U48" s="46"/>
    </row>
    <row r="49" spans="1:21" ht="30.75" customHeight="1" x14ac:dyDescent="0.2">
      <c r="A49" s="46"/>
      <c r="B49" s="1140"/>
      <c r="C49" s="1141"/>
      <c r="D49" s="60"/>
      <c r="E49" s="1146" t="s">
        <v>14</v>
      </c>
      <c r="F49" s="1146"/>
      <c r="G49" s="1146"/>
      <c r="H49" s="1146"/>
      <c r="I49" s="1146"/>
      <c r="J49" s="1147"/>
      <c r="K49" s="61">
        <v>103</v>
      </c>
      <c r="L49" s="62">
        <v>141</v>
      </c>
      <c r="M49" s="62">
        <v>160</v>
      </c>
      <c r="N49" s="62">
        <v>160</v>
      </c>
      <c r="O49" s="63">
        <v>172</v>
      </c>
      <c r="P49" s="46"/>
      <c r="Q49" s="46"/>
      <c r="R49" s="46"/>
      <c r="S49" s="46"/>
      <c r="T49" s="46"/>
      <c r="U49" s="46"/>
    </row>
    <row r="50" spans="1:21" ht="30.75" customHeight="1" x14ac:dyDescent="0.2">
      <c r="A50" s="46"/>
      <c r="B50" s="1140"/>
      <c r="C50" s="1141"/>
      <c r="D50" s="60"/>
      <c r="E50" s="1146" t="s">
        <v>15</v>
      </c>
      <c r="F50" s="1146"/>
      <c r="G50" s="1146"/>
      <c r="H50" s="1146"/>
      <c r="I50" s="1146"/>
      <c r="J50" s="1147"/>
      <c r="K50" s="61">
        <v>152</v>
      </c>
      <c r="L50" s="62">
        <v>108</v>
      </c>
      <c r="M50" s="62">
        <v>108</v>
      </c>
      <c r="N50" s="62">
        <v>108</v>
      </c>
      <c r="O50" s="63">
        <v>94</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501</v>
      </c>
      <c r="L51" s="62" t="s">
        <v>501</v>
      </c>
      <c r="M51" s="62" t="s">
        <v>501</v>
      </c>
      <c r="N51" s="62" t="s">
        <v>501</v>
      </c>
      <c r="O51" s="63" t="s">
        <v>501</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1734</v>
      </c>
      <c r="L52" s="62">
        <v>1592</v>
      </c>
      <c r="M52" s="62">
        <v>1618</v>
      </c>
      <c r="N52" s="62">
        <v>1729</v>
      </c>
      <c r="O52" s="63">
        <v>1567</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421</v>
      </c>
      <c r="L53" s="67">
        <v>538</v>
      </c>
      <c r="M53" s="67">
        <v>517</v>
      </c>
      <c r="N53" s="67">
        <v>552</v>
      </c>
      <c r="O53" s="68">
        <v>653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54" t="s">
        <v>24</v>
      </c>
      <c r="C58" s="1155"/>
      <c r="D58" s="1160" t="s">
        <v>25</v>
      </c>
      <c r="E58" s="1161"/>
      <c r="F58" s="1161"/>
      <c r="G58" s="1161"/>
      <c r="H58" s="1161"/>
      <c r="I58" s="1161"/>
      <c r="J58" s="1162"/>
      <c r="K58" s="81" t="s">
        <v>547</v>
      </c>
      <c r="L58" s="82" t="s">
        <v>547</v>
      </c>
      <c r="M58" s="82" t="s">
        <v>547</v>
      </c>
      <c r="N58" s="82" t="s">
        <v>547</v>
      </c>
      <c r="O58" s="83" t="s">
        <v>547</v>
      </c>
    </row>
    <row r="59" spans="1:21" ht="31.5" customHeight="1" x14ac:dyDescent="0.2">
      <c r="B59" s="1156"/>
      <c r="C59" s="1157"/>
      <c r="D59" s="1163" t="s">
        <v>26</v>
      </c>
      <c r="E59" s="1164"/>
      <c r="F59" s="1164"/>
      <c r="G59" s="1164"/>
      <c r="H59" s="1164"/>
      <c r="I59" s="1164"/>
      <c r="J59" s="1165"/>
      <c r="K59" s="84" t="s">
        <v>547</v>
      </c>
      <c r="L59" s="85" t="s">
        <v>547</v>
      </c>
      <c r="M59" s="85" t="s">
        <v>547</v>
      </c>
      <c r="N59" s="85" t="s">
        <v>547</v>
      </c>
      <c r="O59" s="86" t="s">
        <v>547</v>
      </c>
    </row>
    <row r="60" spans="1:21" ht="31.5" customHeight="1" thickBot="1" x14ac:dyDescent="0.25">
      <c r="B60" s="1158"/>
      <c r="C60" s="1159"/>
      <c r="D60" s="1166" t="s">
        <v>27</v>
      </c>
      <c r="E60" s="1167"/>
      <c r="F60" s="1167"/>
      <c r="G60" s="1167"/>
      <c r="H60" s="1167"/>
      <c r="I60" s="1167"/>
      <c r="J60" s="1168"/>
      <c r="K60" s="87" t="s">
        <v>547</v>
      </c>
      <c r="L60" s="88" t="s">
        <v>547</v>
      </c>
      <c r="M60" s="88" t="s">
        <v>547</v>
      </c>
      <c r="N60" s="88" t="s">
        <v>547</v>
      </c>
      <c r="O60" s="89" t="s">
        <v>547</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Q5PD8QabGsl3UORuYKJkyz5Dj8qhxSI8YtoAlaujPyvlD9A47veclkSWdyI9NrJmOJnF714BOX5GtHDvDDrZg==" saltValue="6uhaf7PNyJ7ICAYN12fLM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69" t="s">
        <v>30</v>
      </c>
      <c r="C41" s="1170"/>
      <c r="D41" s="103"/>
      <c r="E41" s="1175" t="s">
        <v>31</v>
      </c>
      <c r="F41" s="1175"/>
      <c r="G41" s="1175"/>
      <c r="H41" s="1176"/>
      <c r="I41" s="342">
        <v>21517</v>
      </c>
      <c r="J41" s="343">
        <v>21356</v>
      </c>
      <c r="K41" s="343">
        <v>21487</v>
      </c>
      <c r="L41" s="343">
        <v>20906</v>
      </c>
      <c r="M41" s="344">
        <v>20320</v>
      </c>
    </row>
    <row r="42" spans="2:13" ht="27.75" customHeight="1" x14ac:dyDescent="0.2">
      <c r="B42" s="1171"/>
      <c r="C42" s="1172"/>
      <c r="D42" s="104"/>
      <c r="E42" s="1177" t="s">
        <v>32</v>
      </c>
      <c r="F42" s="1177"/>
      <c r="G42" s="1177"/>
      <c r="H42" s="1178"/>
      <c r="I42" s="345">
        <v>2552</v>
      </c>
      <c r="J42" s="346">
        <v>3047</v>
      </c>
      <c r="K42" s="346">
        <v>2348</v>
      </c>
      <c r="L42" s="346">
        <v>2850</v>
      </c>
      <c r="M42" s="347">
        <v>2571</v>
      </c>
    </row>
    <row r="43" spans="2:13" ht="27.75" customHeight="1" x14ac:dyDescent="0.2">
      <c r="B43" s="1171"/>
      <c r="C43" s="1172"/>
      <c r="D43" s="104"/>
      <c r="E43" s="1177" t="s">
        <v>33</v>
      </c>
      <c r="F43" s="1177"/>
      <c r="G43" s="1177"/>
      <c r="H43" s="1178"/>
      <c r="I43" s="345">
        <v>841</v>
      </c>
      <c r="J43" s="346">
        <v>869</v>
      </c>
      <c r="K43" s="346">
        <v>857</v>
      </c>
      <c r="L43" s="346">
        <v>1051</v>
      </c>
      <c r="M43" s="347">
        <v>1072</v>
      </c>
    </row>
    <row r="44" spans="2:13" ht="27.75" customHeight="1" x14ac:dyDescent="0.2">
      <c r="B44" s="1171"/>
      <c r="C44" s="1172"/>
      <c r="D44" s="104"/>
      <c r="E44" s="1177" t="s">
        <v>34</v>
      </c>
      <c r="F44" s="1177"/>
      <c r="G44" s="1177"/>
      <c r="H44" s="1178"/>
      <c r="I44" s="345">
        <v>1413</v>
      </c>
      <c r="J44" s="346">
        <v>1308</v>
      </c>
      <c r="K44" s="346">
        <v>1256</v>
      </c>
      <c r="L44" s="346">
        <v>1264</v>
      </c>
      <c r="M44" s="347">
        <v>1292</v>
      </c>
    </row>
    <row r="45" spans="2:13" ht="27.75" customHeight="1" x14ac:dyDescent="0.2">
      <c r="B45" s="1171"/>
      <c r="C45" s="1172"/>
      <c r="D45" s="104"/>
      <c r="E45" s="1177" t="s">
        <v>35</v>
      </c>
      <c r="F45" s="1177"/>
      <c r="G45" s="1177"/>
      <c r="H45" s="1178"/>
      <c r="I45" s="345">
        <v>623</v>
      </c>
      <c r="J45" s="346">
        <v>884</v>
      </c>
      <c r="K45" s="346">
        <v>1013</v>
      </c>
      <c r="L45" s="346">
        <v>1259</v>
      </c>
      <c r="M45" s="347">
        <v>1517</v>
      </c>
    </row>
    <row r="46" spans="2:13" ht="27.75" customHeight="1" x14ac:dyDescent="0.2">
      <c r="B46" s="1171"/>
      <c r="C46" s="1172"/>
      <c r="D46" s="105"/>
      <c r="E46" s="1177" t="s">
        <v>36</v>
      </c>
      <c r="F46" s="1177"/>
      <c r="G46" s="1177"/>
      <c r="H46" s="1178"/>
      <c r="I46" s="345">
        <v>549</v>
      </c>
      <c r="J46" s="346">
        <v>269</v>
      </c>
      <c r="K46" s="346" t="s">
        <v>501</v>
      </c>
      <c r="L46" s="346" t="s">
        <v>501</v>
      </c>
      <c r="M46" s="347" t="s">
        <v>501</v>
      </c>
    </row>
    <row r="47" spans="2:13" ht="27.75" customHeight="1" x14ac:dyDescent="0.2">
      <c r="B47" s="1171"/>
      <c r="C47" s="1172"/>
      <c r="D47" s="106"/>
      <c r="E47" s="1179" t="s">
        <v>37</v>
      </c>
      <c r="F47" s="1180"/>
      <c r="G47" s="1180"/>
      <c r="H47" s="1181"/>
      <c r="I47" s="345" t="s">
        <v>501</v>
      </c>
      <c r="J47" s="346" t="s">
        <v>501</v>
      </c>
      <c r="K47" s="346" t="s">
        <v>501</v>
      </c>
      <c r="L47" s="346" t="s">
        <v>501</v>
      </c>
      <c r="M47" s="347" t="s">
        <v>501</v>
      </c>
    </row>
    <row r="48" spans="2:13" ht="27.75" customHeight="1" x14ac:dyDescent="0.2">
      <c r="B48" s="1171"/>
      <c r="C48" s="1172"/>
      <c r="D48" s="104"/>
      <c r="E48" s="1177" t="s">
        <v>38</v>
      </c>
      <c r="F48" s="1177"/>
      <c r="G48" s="1177"/>
      <c r="H48" s="1178"/>
      <c r="I48" s="345" t="s">
        <v>501</v>
      </c>
      <c r="J48" s="346" t="s">
        <v>501</v>
      </c>
      <c r="K48" s="346" t="s">
        <v>501</v>
      </c>
      <c r="L48" s="346" t="s">
        <v>501</v>
      </c>
      <c r="M48" s="347" t="s">
        <v>501</v>
      </c>
    </row>
    <row r="49" spans="2:13" ht="27.75" customHeight="1" x14ac:dyDescent="0.2">
      <c r="B49" s="1173"/>
      <c r="C49" s="1174"/>
      <c r="D49" s="104"/>
      <c r="E49" s="1177" t="s">
        <v>39</v>
      </c>
      <c r="F49" s="1177"/>
      <c r="G49" s="1177"/>
      <c r="H49" s="1178"/>
      <c r="I49" s="345" t="s">
        <v>501</v>
      </c>
      <c r="J49" s="346" t="s">
        <v>501</v>
      </c>
      <c r="K49" s="346" t="s">
        <v>501</v>
      </c>
      <c r="L49" s="346" t="s">
        <v>501</v>
      </c>
      <c r="M49" s="347" t="s">
        <v>501</v>
      </c>
    </row>
    <row r="50" spans="2:13" ht="27.75" customHeight="1" x14ac:dyDescent="0.2">
      <c r="B50" s="1182" t="s">
        <v>40</v>
      </c>
      <c r="C50" s="1183"/>
      <c r="D50" s="107"/>
      <c r="E50" s="1177" t="s">
        <v>41</v>
      </c>
      <c r="F50" s="1177"/>
      <c r="G50" s="1177"/>
      <c r="H50" s="1178"/>
      <c r="I50" s="345">
        <v>5087</v>
      </c>
      <c r="J50" s="346">
        <v>4864</v>
      </c>
      <c r="K50" s="346">
        <v>5281</v>
      </c>
      <c r="L50" s="346">
        <v>5297</v>
      </c>
      <c r="M50" s="347">
        <v>5232</v>
      </c>
    </row>
    <row r="51" spans="2:13" ht="27.75" customHeight="1" x14ac:dyDescent="0.2">
      <c r="B51" s="1171"/>
      <c r="C51" s="1172"/>
      <c r="D51" s="104"/>
      <c r="E51" s="1177" t="s">
        <v>42</v>
      </c>
      <c r="F51" s="1177"/>
      <c r="G51" s="1177"/>
      <c r="H51" s="1178"/>
      <c r="I51" s="345">
        <v>2836</v>
      </c>
      <c r="J51" s="346">
        <v>2949</v>
      </c>
      <c r="K51" s="346">
        <v>4031</v>
      </c>
      <c r="L51" s="346">
        <v>4043</v>
      </c>
      <c r="M51" s="347">
        <v>3821</v>
      </c>
    </row>
    <row r="52" spans="2:13" ht="27.75" customHeight="1" x14ac:dyDescent="0.2">
      <c r="B52" s="1173"/>
      <c r="C52" s="1174"/>
      <c r="D52" s="104"/>
      <c r="E52" s="1177" t="s">
        <v>43</v>
      </c>
      <c r="F52" s="1177"/>
      <c r="G52" s="1177"/>
      <c r="H52" s="1178"/>
      <c r="I52" s="345">
        <v>13943</v>
      </c>
      <c r="J52" s="346">
        <v>13605</v>
      </c>
      <c r="K52" s="346">
        <v>13752</v>
      </c>
      <c r="L52" s="346">
        <v>13065</v>
      </c>
      <c r="M52" s="347">
        <v>12468</v>
      </c>
    </row>
    <row r="53" spans="2:13" ht="27.75" customHeight="1" thickBot="1" x14ac:dyDescent="0.25">
      <c r="B53" s="1184" t="s">
        <v>19</v>
      </c>
      <c r="C53" s="1185"/>
      <c r="D53" s="108"/>
      <c r="E53" s="1186" t="s">
        <v>44</v>
      </c>
      <c r="F53" s="1186"/>
      <c r="G53" s="1186"/>
      <c r="H53" s="1187"/>
      <c r="I53" s="348">
        <v>5627</v>
      </c>
      <c r="J53" s="349">
        <v>6314</v>
      </c>
      <c r="K53" s="349">
        <v>3898</v>
      </c>
      <c r="L53" s="349">
        <v>4926</v>
      </c>
      <c r="M53" s="350">
        <v>5250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EyQBuUeIZ2D3JIaLw3PqeHJZh9BF3U03c2kRjWX661KZ5Eghg7KlFzvBYUN8ESBgDr6VYhqkFRIupqnJyJZeJg==" saltValue="ZyOLyb4p42LxH663NEFqo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6"/>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196" t="s">
        <v>46</v>
      </c>
      <c r="D55" s="1196"/>
      <c r="E55" s="1197"/>
      <c r="F55" s="120">
        <v>2137</v>
      </c>
      <c r="G55" s="120">
        <v>2072</v>
      </c>
      <c r="H55" s="121">
        <v>2046</v>
      </c>
    </row>
    <row r="56" spans="2:8" ht="52.5" customHeight="1" x14ac:dyDescent="0.2">
      <c r="B56" s="122"/>
      <c r="C56" s="1198" t="s">
        <v>47</v>
      </c>
      <c r="D56" s="1198"/>
      <c r="E56" s="1199"/>
      <c r="F56" s="123">
        <v>301</v>
      </c>
      <c r="G56" s="123">
        <v>286</v>
      </c>
      <c r="H56" s="124">
        <v>331</v>
      </c>
    </row>
    <row r="57" spans="2:8" ht="53.25" customHeight="1" x14ac:dyDescent="0.2">
      <c r="B57" s="122"/>
      <c r="C57" s="1200" t="s">
        <v>48</v>
      </c>
      <c r="D57" s="1200"/>
      <c r="E57" s="1201"/>
      <c r="F57" s="125">
        <v>1531</v>
      </c>
      <c r="G57" s="125">
        <v>1543</v>
      </c>
      <c r="H57" s="126">
        <v>1486</v>
      </c>
    </row>
    <row r="58" spans="2:8" ht="45.75" customHeight="1" x14ac:dyDescent="0.2">
      <c r="B58" s="127"/>
      <c r="C58" s="1188" t="s">
        <v>548</v>
      </c>
      <c r="D58" s="1189"/>
      <c r="E58" s="1190"/>
      <c r="F58" s="128">
        <v>657</v>
      </c>
      <c r="G58" s="128">
        <v>707</v>
      </c>
      <c r="H58" s="129">
        <v>687</v>
      </c>
    </row>
    <row r="59" spans="2:8" ht="45.75" customHeight="1" x14ac:dyDescent="0.2">
      <c r="B59" s="127"/>
      <c r="C59" s="1188" t="s">
        <v>549</v>
      </c>
      <c r="D59" s="1189"/>
      <c r="E59" s="1190"/>
      <c r="F59" s="128">
        <v>691</v>
      </c>
      <c r="G59" s="128">
        <v>671</v>
      </c>
      <c r="H59" s="129">
        <v>636</v>
      </c>
    </row>
    <row r="60" spans="2:8" ht="45.75" customHeight="1" x14ac:dyDescent="0.2">
      <c r="B60" s="127"/>
      <c r="C60" s="1188" t="s">
        <v>550</v>
      </c>
      <c r="D60" s="1189"/>
      <c r="E60" s="1190"/>
      <c r="F60" s="128">
        <v>181</v>
      </c>
      <c r="G60" s="128">
        <v>156</v>
      </c>
      <c r="H60" s="129">
        <v>148</v>
      </c>
    </row>
    <row r="61" spans="2:8" ht="45.75" customHeight="1" x14ac:dyDescent="0.2">
      <c r="B61" s="127"/>
      <c r="C61" s="1188" t="s">
        <v>551</v>
      </c>
      <c r="D61" s="1189"/>
      <c r="E61" s="1190"/>
      <c r="F61" s="128">
        <v>3</v>
      </c>
      <c r="G61" s="128">
        <v>9</v>
      </c>
      <c r="H61" s="129">
        <v>15</v>
      </c>
    </row>
    <row r="62" spans="2:8" ht="45.75" customHeight="1" thickBot="1" x14ac:dyDescent="0.25">
      <c r="B62" s="130"/>
      <c r="C62" s="1191" t="s">
        <v>547</v>
      </c>
      <c r="D62" s="1192"/>
      <c r="E62" s="1193"/>
      <c r="F62" s="131" t="s">
        <v>547</v>
      </c>
      <c r="G62" s="131" t="s">
        <v>547</v>
      </c>
      <c r="H62" s="132" t="s">
        <v>547</v>
      </c>
    </row>
    <row r="63" spans="2:8" ht="52.5" customHeight="1" thickBot="1" x14ac:dyDescent="0.25">
      <c r="B63" s="133"/>
      <c r="C63" s="1194" t="s">
        <v>49</v>
      </c>
      <c r="D63" s="1194"/>
      <c r="E63" s="1195"/>
      <c r="F63" s="134">
        <v>3970</v>
      </c>
      <c r="G63" s="134">
        <v>3901</v>
      </c>
      <c r="H63" s="135">
        <v>3864</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row r="76" s="1" customFormat="1" ht="13.5" hidden="1" customHeight="1" x14ac:dyDescent="0.2"/>
  </sheetData>
  <sheetProtection algorithmName="SHA-512" hashValue="8zg9g1CT/4ZlLkTXeGVqYpj6/TYTSy0YY0mSpFmJ8XhEsBfA3r2R8qttMGcVYeG8t7iU/eT34ncNeqGjY1gnAA==" saltValue="SmAy3SMT20ijVAWG6kP3c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D124F-D1BD-4FDA-B173-FA293FE77817}">
  <sheetPr>
    <pageSetUpPr fitToPage="1"/>
  </sheetPr>
  <dimension ref="A1:DE85"/>
  <sheetViews>
    <sheetView showGridLines="0" tabSelected="1" topLeftCell="A24" zoomScaleNormal="100" zoomScaleSheetLayoutView="55" workbookViewId="0">
      <selection activeCell="AZ71" sqref="AZ71"/>
    </sheetView>
  </sheetViews>
  <sheetFormatPr defaultColWidth="0" defaultRowHeight="13.5" customHeight="1" zeroHeight="1" x14ac:dyDescent="0.2"/>
  <cols>
    <col min="1" max="1" width="6.33203125" style="255" customWidth="1"/>
    <col min="2" max="107" width="2.44140625" style="255" customWidth="1"/>
    <col min="108" max="108" width="6.109375" style="261" customWidth="1"/>
    <col min="109" max="109" width="5.88671875" style="259" customWidth="1"/>
    <col min="110" max="16384" width="8.6640625" style="255" hidden="1"/>
  </cols>
  <sheetData>
    <row r="1" spans="1:109" ht="42.75" customHeight="1" x14ac:dyDescent="0.2">
      <c r="A1" s="1202"/>
      <c r="B1" s="1203"/>
      <c r="DD1" s="255"/>
      <c r="DE1" s="255"/>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55"/>
      <c r="DE2" s="255"/>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55"/>
      <c r="DE3" s="255"/>
    </row>
    <row r="4" spans="1:109" s="253"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53"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53"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53"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53"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53"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53"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53"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53"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53"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53"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53" customFormat="1" ht="13.2" x14ac:dyDescent="0.2">
      <c r="A15" s="255"/>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53" customFormat="1" ht="13.2" x14ac:dyDescent="0.2">
      <c r="A16" s="255"/>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53" customFormat="1" ht="13.2" x14ac:dyDescent="0.2">
      <c r="A17" s="255"/>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53" customFormat="1" ht="13.2" x14ac:dyDescent="0.2">
      <c r="A18" s="255"/>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55"/>
      <c r="DE19" s="255"/>
    </row>
    <row r="20" spans="1:109" ht="13.2" x14ac:dyDescent="0.2">
      <c r="DD20" s="255"/>
      <c r="DE20" s="255"/>
    </row>
    <row r="21" spans="1:109" ht="17.25" customHeight="1" x14ac:dyDescent="0.2">
      <c r="B21" s="1205"/>
      <c r="C21" s="257"/>
      <c r="D21" s="257"/>
      <c r="E21" s="257"/>
      <c r="F21" s="257"/>
      <c r="G21" s="257"/>
      <c r="H21" s="257"/>
      <c r="I21" s="257"/>
      <c r="J21" s="257"/>
      <c r="K21" s="257"/>
      <c r="L21" s="257"/>
      <c r="M21" s="257"/>
      <c r="N21" s="1206"/>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1206"/>
      <c r="AU21" s="257"/>
      <c r="AV21" s="257"/>
      <c r="AW21" s="257"/>
      <c r="AX21" s="257"/>
      <c r="AY21" s="257"/>
      <c r="AZ21" s="257"/>
      <c r="BA21" s="257"/>
      <c r="BB21" s="257"/>
      <c r="BC21" s="257"/>
      <c r="BD21" s="257"/>
      <c r="BE21" s="257"/>
      <c r="BF21" s="1206"/>
      <c r="BG21" s="257"/>
      <c r="BH21" s="257"/>
      <c r="BI21" s="257"/>
      <c r="BJ21" s="257"/>
      <c r="BK21" s="257"/>
      <c r="BL21" s="257"/>
      <c r="BM21" s="257"/>
      <c r="BN21" s="257"/>
      <c r="BO21" s="257"/>
      <c r="BP21" s="257"/>
      <c r="BQ21" s="257"/>
      <c r="BR21" s="1206"/>
      <c r="BS21" s="257"/>
      <c r="BT21" s="257"/>
      <c r="BU21" s="257"/>
      <c r="BV21" s="257"/>
      <c r="BW21" s="257"/>
      <c r="BX21" s="257"/>
      <c r="BY21" s="257"/>
      <c r="BZ21" s="257"/>
      <c r="CA21" s="257"/>
      <c r="CB21" s="257"/>
      <c r="CC21" s="257"/>
      <c r="CD21" s="1206"/>
      <c r="CE21" s="257"/>
      <c r="CF21" s="257"/>
      <c r="CG21" s="257"/>
      <c r="CH21" s="257"/>
      <c r="CI21" s="257"/>
      <c r="CJ21" s="257"/>
      <c r="CK21" s="257"/>
      <c r="CL21" s="257"/>
      <c r="CM21" s="257"/>
      <c r="CN21" s="257"/>
      <c r="CO21" s="257"/>
      <c r="CP21" s="1206"/>
      <c r="CQ21" s="257"/>
      <c r="CR21" s="257"/>
      <c r="CS21" s="257"/>
      <c r="CT21" s="257"/>
      <c r="CU21" s="257"/>
      <c r="CV21" s="257"/>
      <c r="CW21" s="257"/>
      <c r="CX21" s="257"/>
      <c r="CY21" s="257"/>
      <c r="CZ21" s="257"/>
      <c r="DA21" s="257"/>
      <c r="DB21" s="1206"/>
      <c r="DC21" s="257"/>
      <c r="DD21" s="258"/>
      <c r="DE21" s="255"/>
    </row>
    <row r="22" spans="1:109" ht="17.25" customHeight="1" x14ac:dyDescent="0.2">
      <c r="B22" s="259"/>
    </row>
    <row r="23" spans="1:109" ht="13.2" x14ac:dyDescent="0.2">
      <c r="B23" s="259"/>
    </row>
    <row r="24" spans="1:109" ht="13.2" x14ac:dyDescent="0.2">
      <c r="B24" s="259"/>
    </row>
    <row r="25" spans="1:109" ht="13.2" x14ac:dyDescent="0.2">
      <c r="B25" s="259"/>
    </row>
    <row r="26" spans="1:109" ht="13.2" x14ac:dyDescent="0.2">
      <c r="B26" s="259"/>
    </row>
    <row r="27" spans="1:109" ht="13.2" x14ac:dyDescent="0.2">
      <c r="B27" s="259"/>
    </row>
    <row r="28" spans="1:109" ht="13.2" x14ac:dyDescent="0.2">
      <c r="B28" s="259"/>
    </row>
    <row r="29" spans="1:109" ht="13.2" x14ac:dyDescent="0.2">
      <c r="B29" s="259"/>
    </row>
    <row r="30" spans="1:109" ht="13.2" x14ac:dyDescent="0.2">
      <c r="B30" s="259"/>
    </row>
    <row r="31" spans="1:109" ht="13.2" x14ac:dyDescent="0.2">
      <c r="B31" s="259"/>
    </row>
    <row r="32" spans="1:109" ht="13.2" x14ac:dyDescent="0.2">
      <c r="B32" s="259"/>
    </row>
    <row r="33" spans="2:109" ht="13.2" x14ac:dyDescent="0.2">
      <c r="B33" s="259"/>
    </row>
    <row r="34" spans="2:109" ht="13.2" x14ac:dyDescent="0.2">
      <c r="B34" s="259"/>
    </row>
    <row r="35" spans="2:109" ht="13.2" x14ac:dyDescent="0.2">
      <c r="B35" s="259"/>
    </row>
    <row r="36" spans="2:109" ht="13.2" x14ac:dyDescent="0.2">
      <c r="B36" s="259"/>
    </row>
    <row r="37" spans="2:109" ht="13.2" x14ac:dyDescent="0.2">
      <c r="B37" s="259"/>
    </row>
    <row r="38" spans="2:109" ht="13.2" x14ac:dyDescent="0.2">
      <c r="B38" s="259"/>
    </row>
    <row r="39" spans="2:109" ht="13.2" x14ac:dyDescent="0.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2" x14ac:dyDescent="0.2">
      <c r="B40" s="1207"/>
      <c r="DD40" s="1207"/>
      <c r="DE40" s="255"/>
    </row>
    <row r="41" spans="2:109" ht="16.2" x14ac:dyDescent="0.2">
      <c r="B41" s="256" t="s">
        <v>568</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2" x14ac:dyDescent="0.2">
      <c r="B42" s="259"/>
      <c r="G42" s="1208"/>
      <c r="I42" s="1209"/>
      <c r="J42" s="1209"/>
      <c r="K42" s="1209"/>
      <c r="AM42" s="1208"/>
      <c r="AN42" s="1208" t="s">
        <v>569</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59"/>
      <c r="AN43" s="1210" t="s">
        <v>570</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59"/>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59"/>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59"/>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59"/>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59"/>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59"/>
      <c r="AN49" s="255" t="s">
        <v>571</v>
      </c>
    </row>
    <row r="50" spans="1:109" ht="13.2" x14ac:dyDescent="0.2">
      <c r="B50" s="259"/>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59"/>
      <c r="G51" s="1227"/>
      <c r="H51" s="1227"/>
      <c r="I51" s="1228"/>
      <c r="J51" s="1228"/>
      <c r="K51" s="1229"/>
      <c r="L51" s="1229"/>
      <c r="M51" s="1229"/>
      <c r="N51" s="1229"/>
      <c r="AM51" s="1219"/>
      <c r="AN51" s="1230" t="s">
        <v>572</v>
      </c>
      <c r="AO51" s="1230"/>
      <c r="AP51" s="1230"/>
      <c r="AQ51" s="1230"/>
      <c r="AR51" s="1230"/>
      <c r="AS51" s="1230"/>
      <c r="AT51" s="1230"/>
      <c r="AU51" s="1230"/>
      <c r="AV51" s="1230"/>
      <c r="AW51" s="1230"/>
      <c r="AX51" s="1230"/>
      <c r="AY51" s="1230"/>
      <c r="AZ51" s="1230"/>
      <c r="BA51" s="1230"/>
      <c r="BB51" s="1230" t="s">
        <v>573</v>
      </c>
      <c r="BC51" s="1230"/>
      <c r="BD51" s="1230"/>
      <c r="BE51" s="1230"/>
      <c r="BF51" s="1230"/>
      <c r="BG51" s="1230"/>
      <c r="BH51" s="1230"/>
      <c r="BI51" s="1230"/>
      <c r="BJ51" s="1230"/>
      <c r="BK51" s="1230"/>
      <c r="BL51" s="1230"/>
      <c r="BM51" s="1230"/>
      <c r="BN51" s="1230"/>
      <c r="BO51" s="1230"/>
      <c r="BP51" s="1231">
        <v>53</v>
      </c>
      <c r="BQ51" s="1231"/>
      <c r="BR51" s="1231"/>
      <c r="BS51" s="1231"/>
      <c r="BT51" s="1231"/>
      <c r="BU51" s="1231"/>
      <c r="BV51" s="1231"/>
      <c r="BW51" s="1231"/>
      <c r="BX51" s="1231">
        <v>57.2</v>
      </c>
      <c r="BY51" s="1231"/>
      <c r="BZ51" s="1231"/>
      <c r="CA51" s="1231"/>
      <c r="CB51" s="1231"/>
      <c r="CC51" s="1231"/>
      <c r="CD51" s="1231"/>
      <c r="CE51" s="1231"/>
      <c r="CF51" s="1231">
        <v>32.700000000000003</v>
      </c>
      <c r="CG51" s="1231"/>
      <c r="CH51" s="1231"/>
      <c r="CI51" s="1231"/>
      <c r="CJ51" s="1231"/>
      <c r="CK51" s="1231"/>
      <c r="CL51" s="1231"/>
      <c r="CM51" s="1231"/>
      <c r="CN51" s="1231">
        <v>42.5</v>
      </c>
      <c r="CO51" s="1231"/>
      <c r="CP51" s="1231"/>
      <c r="CQ51" s="1231"/>
      <c r="CR51" s="1231"/>
      <c r="CS51" s="1231"/>
      <c r="CT51" s="1231"/>
      <c r="CU51" s="1231"/>
      <c r="CV51" s="1231">
        <v>44.2</v>
      </c>
      <c r="CW51" s="1231"/>
      <c r="CX51" s="1231"/>
      <c r="CY51" s="1231"/>
      <c r="CZ51" s="1231"/>
      <c r="DA51" s="1231"/>
      <c r="DB51" s="1231"/>
      <c r="DC51" s="1231"/>
    </row>
    <row r="52" spans="1:109" ht="13.2" x14ac:dyDescent="0.2">
      <c r="B52" s="259"/>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59"/>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574</v>
      </c>
      <c r="BC53" s="1230"/>
      <c r="BD53" s="1230"/>
      <c r="BE53" s="1230"/>
      <c r="BF53" s="1230"/>
      <c r="BG53" s="1230"/>
      <c r="BH53" s="1230"/>
      <c r="BI53" s="1230"/>
      <c r="BJ53" s="1230"/>
      <c r="BK53" s="1230"/>
      <c r="BL53" s="1230"/>
      <c r="BM53" s="1230"/>
      <c r="BN53" s="1230"/>
      <c r="BO53" s="1230"/>
      <c r="BP53" s="1231">
        <v>47.4</v>
      </c>
      <c r="BQ53" s="1231"/>
      <c r="BR53" s="1231"/>
      <c r="BS53" s="1231"/>
      <c r="BT53" s="1231"/>
      <c r="BU53" s="1231"/>
      <c r="BV53" s="1231"/>
      <c r="BW53" s="1231"/>
      <c r="BX53" s="1231">
        <v>49.1</v>
      </c>
      <c r="BY53" s="1231"/>
      <c r="BZ53" s="1231"/>
      <c r="CA53" s="1231"/>
      <c r="CB53" s="1231"/>
      <c r="CC53" s="1231"/>
      <c r="CD53" s="1231"/>
      <c r="CE53" s="1231"/>
      <c r="CF53" s="1231">
        <v>50.7</v>
      </c>
      <c r="CG53" s="1231"/>
      <c r="CH53" s="1231"/>
      <c r="CI53" s="1231"/>
      <c r="CJ53" s="1231"/>
      <c r="CK53" s="1231"/>
      <c r="CL53" s="1231"/>
      <c r="CM53" s="1231"/>
      <c r="CN53" s="1231">
        <v>52</v>
      </c>
      <c r="CO53" s="1231"/>
      <c r="CP53" s="1231"/>
      <c r="CQ53" s="1231"/>
      <c r="CR53" s="1231"/>
      <c r="CS53" s="1231"/>
      <c r="CT53" s="1231"/>
      <c r="CU53" s="1231"/>
      <c r="CV53" s="1231">
        <v>53</v>
      </c>
      <c r="CW53" s="1231"/>
      <c r="CX53" s="1231"/>
      <c r="CY53" s="1231"/>
      <c r="CZ53" s="1231"/>
      <c r="DA53" s="1231"/>
      <c r="DB53" s="1231"/>
      <c r="DC53" s="1231"/>
    </row>
    <row r="54" spans="1:109" ht="13.2" x14ac:dyDescent="0.2">
      <c r="A54" s="1209"/>
      <c r="B54" s="259"/>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59"/>
      <c r="G55" s="1220"/>
      <c r="H55" s="1220"/>
      <c r="I55" s="1220"/>
      <c r="J55" s="1220"/>
      <c r="K55" s="1229"/>
      <c r="L55" s="1229"/>
      <c r="M55" s="1229"/>
      <c r="N55" s="1229"/>
      <c r="AN55" s="1226" t="s">
        <v>575</v>
      </c>
      <c r="AO55" s="1226"/>
      <c r="AP55" s="1226"/>
      <c r="AQ55" s="1226"/>
      <c r="AR55" s="1226"/>
      <c r="AS55" s="1226"/>
      <c r="AT55" s="1226"/>
      <c r="AU55" s="1226"/>
      <c r="AV55" s="1226"/>
      <c r="AW55" s="1226"/>
      <c r="AX55" s="1226"/>
      <c r="AY55" s="1226"/>
      <c r="AZ55" s="1226"/>
      <c r="BA55" s="1226"/>
      <c r="BB55" s="1230" t="s">
        <v>573</v>
      </c>
      <c r="BC55" s="1230"/>
      <c r="BD55" s="1230"/>
      <c r="BE55" s="1230"/>
      <c r="BF55" s="1230"/>
      <c r="BG55" s="1230"/>
      <c r="BH55" s="1230"/>
      <c r="BI55" s="1230"/>
      <c r="BJ55" s="1230"/>
      <c r="BK55" s="1230"/>
      <c r="BL55" s="1230"/>
      <c r="BM55" s="1230"/>
      <c r="BN55" s="1230"/>
      <c r="BO55" s="1230"/>
      <c r="BP55" s="1231">
        <v>22.1</v>
      </c>
      <c r="BQ55" s="1231"/>
      <c r="BR55" s="1231"/>
      <c r="BS55" s="1231"/>
      <c r="BT55" s="1231"/>
      <c r="BU55" s="1231"/>
      <c r="BV55" s="1231"/>
      <c r="BW55" s="1231"/>
      <c r="BX55" s="1231">
        <v>20.399999999999999</v>
      </c>
      <c r="BY55" s="1231"/>
      <c r="BZ55" s="1231"/>
      <c r="CA55" s="1231"/>
      <c r="CB55" s="1231"/>
      <c r="CC55" s="1231"/>
      <c r="CD55" s="1231"/>
      <c r="CE55" s="1231"/>
      <c r="CF55" s="1231">
        <v>11.2</v>
      </c>
      <c r="CG55" s="1231"/>
      <c r="CH55" s="1231"/>
      <c r="CI55" s="1231"/>
      <c r="CJ55" s="1231"/>
      <c r="CK55" s="1231"/>
      <c r="CL55" s="1231"/>
      <c r="CM55" s="1231"/>
      <c r="CN55" s="1231">
        <v>4.5999999999999996</v>
      </c>
      <c r="CO55" s="1231"/>
      <c r="CP55" s="1231"/>
      <c r="CQ55" s="1231"/>
      <c r="CR55" s="1231"/>
      <c r="CS55" s="1231"/>
      <c r="CT55" s="1231"/>
      <c r="CU55" s="1231"/>
      <c r="CV55" s="1231">
        <v>4.2</v>
      </c>
      <c r="CW55" s="1231"/>
      <c r="CX55" s="1231"/>
      <c r="CY55" s="1231"/>
      <c r="CZ55" s="1231"/>
      <c r="DA55" s="1231"/>
      <c r="DB55" s="1231"/>
      <c r="DC55" s="1231"/>
    </row>
    <row r="56" spans="1:109" ht="13.2" x14ac:dyDescent="0.2">
      <c r="A56" s="1209"/>
      <c r="B56" s="259"/>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55"/>
      <c r="AN57" s="1226"/>
      <c r="AO57" s="1226"/>
      <c r="AP57" s="1226"/>
      <c r="AQ57" s="1226"/>
      <c r="AR57" s="1226"/>
      <c r="AS57" s="1226"/>
      <c r="AT57" s="1226"/>
      <c r="AU57" s="1226"/>
      <c r="AV57" s="1226"/>
      <c r="AW57" s="1226"/>
      <c r="AX57" s="1226"/>
      <c r="AY57" s="1226"/>
      <c r="AZ57" s="1226"/>
      <c r="BA57" s="1226"/>
      <c r="BB57" s="1230" t="s">
        <v>574</v>
      </c>
      <c r="BC57" s="1230"/>
      <c r="BD57" s="1230"/>
      <c r="BE57" s="1230"/>
      <c r="BF57" s="1230"/>
      <c r="BG57" s="1230"/>
      <c r="BH57" s="1230"/>
      <c r="BI57" s="1230"/>
      <c r="BJ57" s="1230"/>
      <c r="BK57" s="1230"/>
      <c r="BL57" s="1230"/>
      <c r="BM57" s="1230"/>
      <c r="BN57" s="1230"/>
      <c r="BO57" s="1230"/>
      <c r="BP57" s="1231">
        <v>61.5</v>
      </c>
      <c r="BQ57" s="1231"/>
      <c r="BR57" s="1231"/>
      <c r="BS57" s="1231"/>
      <c r="BT57" s="1231"/>
      <c r="BU57" s="1231"/>
      <c r="BV57" s="1231"/>
      <c r="BW57" s="1231"/>
      <c r="BX57" s="1231">
        <v>63</v>
      </c>
      <c r="BY57" s="1231"/>
      <c r="BZ57" s="1231"/>
      <c r="CA57" s="1231"/>
      <c r="CB57" s="1231"/>
      <c r="CC57" s="1231"/>
      <c r="CD57" s="1231"/>
      <c r="CE57" s="1231"/>
      <c r="CF57" s="1231">
        <v>63.7</v>
      </c>
      <c r="CG57" s="1231"/>
      <c r="CH57" s="1231"/>
      <c r="CI57" s="1231"/>
      <c r="CJ57" s="1231"/>
      <c r="CK57" s="1231"/>
      <c r="CL57" s="1231"/>
      <c r="CM57" s="1231"/>
      <c r="CN57" s="1231">
        <v>64.099999999999994</v>
      </c>
      <c r="CO57" s="1231"/>
      <c r="CP57" s="1231"/>
      <c r="CQ57" s="1231"/>
      <c r="CR57" s="1231"/>
      <c r="CS57" s="1231"/>
      <c r="CT57" s="1231"/>
      <c r="CU57" s="1231"/>
      <c r="CV57" s="1231">
        <v>64.599999999999994</v>
      </c>
      <c r="CW57" s="1231"/>
      <c r="CX57" s="1231"/>
      <c r="CY57" s="1231"/>
      <c r="CZ57" s="1231"/>
      <c r="DA57" s="1231"/>
      <c r="DB57" s="1231"/>
      <c r="DC57" s="1231"/>
      <c r="DD57" s="1234"/>
      <c r="DE57" s="1232"/>
    </row>
    <row r="58" spans="1:109" s="1209" customFormat="1" ht="13.2" x14ac:dyDescent="0.2">
      <c r="A58" s="255"/>
      <c r="B58" s="1232"/>
      <c r="G58" s="1220"/>
      <c r="H58" s="1220"/>
      <c r="I58" s="1233"/>
      <c r="J58" s="1233"/>
      <c r="K58" s="1229"/>
      <c r="L58" s="1229"/>
      <c r="M58" s="1229"/>
      <c r="N58" s="1229"/>
      <c r="AM58" s="255"/>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55"/>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55"/>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55"/>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55"/>
    </row>
    <row r="63" spans="1:109" ht="16.2" x14ac:dyDescent="0.2">
      <c r="B63" s="312" t="s">
        <v>576</v>
      </c>
    </row>
    <row r="64" spans="1:109" ht="13.2" x14ac:dyDescent="0.2">
      <c r="B64" s="259"/>
      <c r="G64" s="1208"/>
      <c r="I64" s="1240"/>
      <c r="J64" s="1240"/>
      <c r="K64" s="1240"/>
      <c r="L64" s="1240"/>
      <c r="M64" s="1240"/>
      <c r="N64" s="1241"/>
      <c r="AM64" s="1208"/>
      <c r="AN64" s="1208" t="s">
        <v>569</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59"/>
      <c r="AN65" s="1210" t="s">
        <v>577</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59"/>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59"/>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59"/>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59"/>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59"/>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59"/>
      <c r="G71" s="1245"/>
      <c r="I71" s="1246"/>
      <c r="J71" s="1243"/>
      <c r="K71" s="1243"/>
      <c r="L71" s="1244"/>
      <c r="M71" s="1243"/>
      <c r="N71" s="1244"/>
      <c r="AM71" s="1245"/>
      <c r="AN71" s="255" t="s">
        <v>571</v>
      </c>
    </row>
    <row r="72" spans="2:107" ht="13.2" x14ac:dyDescent="0.2">
      <c r="B72" s="259"/>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2" x14ac:dyDescent="0.2">
      <c r="B73" s="259"/>
      <c r="G73" s="1227"/>
      <c r="H73" s="1227"/>
      <c r="I73" s="1227"/>
      <c r="J73" s="1227"/>
      <c r="K73" s="1247"/>
      <c r="L73" s="1247"/>
      <c r="M73" s="1247"/>
      <c r="N73" s="1247"/>
      <c r="AM73" s="1219"/>
      <c r="AN73" s="1230" t="s">
        <v>572</v>
      </c>
      <c r="AO73" s="1230"/>
      <c r="AP73" s="1230"/>
      <c r="AQ73" s="1230"/>
      <c r="AR73" s="1230"/>
      <c r="AS73" s="1230"/>
      <c r="AT73" s="1230"/>
      <c r="AU73" s="1230"/>
      <c r="AV73" s="1230"/>
      <c r="AW73" s="1230"/>
      <c r="AX73" s="1230"/>
      <c r="AY73" s="1230"/>
      <c r="AZ73" s="1230"/>
      <c r="BA73" s="1230"/>
      <c r="BB73" s="1230" t="s">
        <v>573</v>
      </c>
      <c r="BC73" s="1230"/>
      <c r="BD73" s="1230"/>
      <c r="BE73" s="1230"/>
      <c r="BF73" s="1230"/>
      <c r="BG73" s="1230"/>
      <c r="BH73" s="1230"/>
      <c r="BI73" s="1230"/>
      <c r="BJ73" s="1230"/>
      <c r="BK73" s="1230"/>
      <c r="BL73" s="1230"/>
      <c r="BM73" s="1230"/>
      <c r="BN73" s="1230"/>
      <c r="BO73" s="1230"/>
      <c r="BP73" s="1231">
        <v>53</v>
      </c>
      <c r="BQ73" s="1231"/>
      <c r="BR73" s="1231"/>
      <c r="BS73" s="1231"/>
      <c r="BT73" s="1231"/>
      <c r="BU73" s="1231"/>
      <c r="BV73" s="1231"/>
      <c r="BW73" s="1231"/>
      <c r="BX73" s="1231">
        <v>57.2</v>
      </c>
      <c r="BY73" s="1231"/>
      <c r="BZ73" s="1231"/>
      <c r="CA73" s="1231"/>
      <c r="CB73" s="1231"/>
      <c r="CC73" s="1231"/>
      <c r="CD73" s="1231"/>
      <c r="CE73" s="1231"/>
      <c r="CF73" s="1231">
        <v>32.700000000000003</v>
      </c>
      <c r="CG73" s="1231"/>
      <c r="CH73" s="1231"/>
      <c r="CI73" s="1231"/>
      <c r="CJ73" s="1231"/>
      <c r="CK73" s="1231"/>
      <c r="CL73" s="1231"/>
      <c r="CM73" s="1231"/>
      <c r="CN73" s="1231">
        <v>42.5</v>
      </c>
      <c r="CO73" s="1231"/>
      <c r="CP73" s="1231"/>
      <c r="CQ73" s="1231"/>
      <c r="CR73" s="1231"/>
      <c r="CS73" s="1231"/>
      <c r="CT73" s="1231"/>
      <c r="CU73" s="1231"/>
      <c r="CV73" s="1231">
        <v>44.2</v>
      </c>
      <c r="CW73" s="1231"/>
      <c r="CX73" s="1231"/>
      <c r="CY73" s="1231"/>
      <c r="CZ73" s="1231"/>
      <c r="DA73" s="1231"/>
      <c r="DB73" s="1231"/>
      <c r="DC73" s="1231"/>
    </row>
    <row r="74" spans="2:107" ht="13.2" x14ac:dyDescent="0.2">
      <c r="B74" s="259"/>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59"/>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578</v>
      </c>
      <c r="BC75" s="1230"/>
      <c r="BD75" s="1230"/>
      <c r="BE75" s="1230"/>
      <c r="BF75" s="1230"/>
      <c r="BG75" s="1230"/>
      <c r="BH75" s="1230"/>
      <c r="BI75" s="1230"/>
      <c r="BJ75" s="1230"/>
      <c r="BK75" s="1230"/>
      <c r="BL75" s="1230"/>
      <c r="BM75" s="1230"/>
      <c r="BN75" s="1230"/>
      <c r="BO75" s="1230"/>
      <c r="BP75" s="1231">
        <v>2.5</v>
      </c>
      <c r="BQ75" s="1231"/>
      <c r="BR75" s="1231"/>
      <c r="BS75" s="1231"/>
      <c r="BT75" s="1231"/>
      <c r="BU75" s="1231"/>
      <c r="BV75" s="1231"/>
      <c r="BW75" s="1231"/>
      <c r="BX75" s="1231">
        <v>3.5</v>
      </c>
      <c r="BY75" s="1231"/>
      <c r="BZ75" s="1231"/>
      <c r="CA75" s="1231"/>
      <c r="CB75" s="1231"/>
      <c r="CC75" s="1231"/>
      <c r="CD75" s="1231"/>
      <c r="CE75" s="1231"/>
      <c r="CF75" s="1231">
        <v>4.4000000000000004</v>
      </c>
      <c r="CG75" s="1231"/>
      <c r="CH75" s="1231"/>
      <c r="CI75" s="1231"/>
      <c r="CJ75" s="1231"/>
      <c r="CK75" s="1231"/>
      <c r="CL75" s="1231"/>
      <c r="CM75" s="1231"/>
      <c r="CN75" s="1231">
        <v>4.5999999999999996</v>
      </c>
      <c r="CO75" s="1231"/>
      <c r="CP75" s="1231"/>
      <c r="CQ75" s="1231"/>
      <c r="CR75" s="1231"/>
      <c r="CS75" s="1231"/>
      <c r="CT75" s="1231"/>
      <c r="CU75" s="1231"/>
      <c r="CV75" s="1231">
        <v>4.8</v>
      </c>
      <c r="CW75" s="1231"/>
      <c r="CX75" s="1231"/>
      <c r="CY75" s="1231"/>
      <c r="CZ75" s="1231"/>
      <c r="DA75" s="1231"/>
      <c r="DB75" s="1231"/>
      <c r="DC75" s="1231"/>
    </row>
    <row r="76" spans="2:107" ht="13.2" x14ac:dyDescent="0.2">
      <c r="B76" s="259"/>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59"/>
      <c r="G77" s="1220"/>
      <c r="H77" s="1220"/>
      <c r="I77" s="1220"/>
      <c r="J77" s="1220"/>
      <c r="K77" s="1247"/>
      <c r="L77" s="1247"/>
      <c r="M77" s="1247"/>
      <c r="N77" s="1247"/>
      <c r="AN77" s="1226" t="s">
        <v>575</v>
      </c>
      <c r="AO77" s="1226"/>
      <c r="AP77" s="1226"/>
      <c r="AQ77" s="1226"/>
      <c r="AR77" s="1226"/>
      <c r="AS77" s="1226"/>
      <c r="AT77" s="1226"/>
      <c r="AU77" s="1226"/>
      <c r="AV77" s="1226"/>
      <c r="AW77" s="1226"/>
      <c r="AX77" s="1226"/>
      <c r="AY77" s="1226"/>
      <c r="AZ77" s="1226"/>
      <c r="BA77" s="1226"/>
      <c r="BB77" s="1230" t="s">
        <v>573</v>
      </c>
      <c r="BC77" s="1230"/>
      <c r="BD77" s="1230"/>
      <c r="BE77" s="1230"/>
      <c r="BF77" s="1230"/>
      <c r="BG77" s="1230"/>
      <c r="BH77" s="1230"/>
      <c r="BI77" s="1230"/>
      <c r="BJ77" s="1230"/>
      <c r="BK77" s="1230"/>
      <c r="BL77" s="1230"/>
      <c r="BM77" s="1230"/>
      <c r="BN77" s="1230"/>
      <c r="BO77" s="1230"/>
      <c r="BP77" s="1231">
        <v>22.1</v>
      </c>
      <c r="BQ77" s="1231"/>
      <c r="BR77" s="1231"/>
      <c r="BS77" s="1231"/>
      <c r="BT77" s="1231"/>
      <c r="BU77" s="1231"/>
      <c r="BV77" s="1231"/>
      <c r="BW77" s="1231"/>
      <c r="BX77" s="1231">
        <v>20.399999999999999</v>
      </c>
      <c r="BY77" s="1231"/>
      <c r="BZ77" s="1231"/>
      <c r="CA77" s="1231"/>
      <c r="CB77" s="1231"/>
      <c r="CC77" s="1231"/>
      <c r="CD77" s="1231"/>
      <c r="CE77" s="1231"/>
      <c r="CF77" s="1231">
        <v>11.2</v>
      </c>
      <c r="CG77" s="1231"/>
      <c r="CH77" s="1231"/>
      <c r="CI77" s="1231"/>
      <c r="CJ77" s="1231"/>
      <c r="CK77" s="1231"/>
      <c r="CL77" s="1231"/>
      <c r="CM77" s="1231"/>
      <c r="CN77" s="1231">
        <v>4.5999999999999996</v>
      </c>
      <c r="CO77" s="1231"/>
      <c r="CP77" s="1231"/>
      <c r="CQ77" s="1231"/>
      <c r="CR77" s="1231"/>
      <c r="CS77" s="1231"/>
      <c r="CT77" s="1231"/>
      <c r="CU77" s="1231"/>
      <c r="CV77" s="1231">
        <v>4.2</v>
      </c>
      <c r="CW77" s="1231"/>
      <c r="CX77" s="1231"/>
      <c r="CY77" s="1231"/>
      <c r="CZ77" s="1231"/>
      <c r="DA77" s="1231"/>
      <c r="DB77" s="1231"/>
      <c r="DC77" s="1231"/>
    </row>
    <row r="78" spans="2:107" ht="13.2" x14ac:dyDescent="0.2">
      <c r="B78" s="259"/>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59"/>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578</v>
      </c>
      <c r="BC79" s="1230"/>
      <c r="BD79" s="1230"/>
      <c r="BE79" s="1230"/>
      <c r="BF79" s="1230"/>
      <c r="BG79" s="1230"/>
      <c r="BH79" s="1230"/>
      <c r="BI79" s="1230"/>
      <c r="BJ79" s="1230"/>
      <c r="BK79" s="1230"/>
      <c r="BL79" s="1230"/>
      <c r="BM79" s="1230"/>
      <c r="BN79" s="1230"/>
      <c r="BO79" s="1230"/>
      <c r="BP79" s="1231">
        <v>6.3</v>
      </c>
      <c r="BQ79" s="1231"/>
      <c r="BR79" s="1231"/>
      <c r="BS79" s="1231"/>
      <c r="BT79" s="1231"/>
      <c r="BU79" s="1231"/>
      <c r="BV79" s="1231"/>
      <c r="BW79" s="1231"/>
      <c r="BX79" s="1231">
        <v>6.2</v>
      </c>
      <c r="BY79" s="1231"/>
      <c r="BZ79" s="1231"/>
      <c r="CA79" s="1231"/>
      <c r="CB79" s="1231"/>
      <c r="CC79" s="1231"/>
      <c r="CD79" s="1231"/>
      <c r="CE79" s="1231"/>
      <c r="CF79" s="1231">
        <v>5.7</v>
      </c>
      <c r="CG79" s="1231"/>
      <c r="CH79" s="1231"/>
      <c r="CI79" s="1231"/>
      <c r="CJ79" s="1231"/>
      <c r="CK79" s="1231"/>
      <c r="CL79" s="1231"/>
      <c r="CM79" s="1231"/>
      <c r="CN79" s="1231">
        <v>5.8</v>
      </c>
      <c r="CO79" s="1231"/>
      <c r="CP79" s="1231"/>
      <c r="CQ79" s="1231"/>
      <c r="CR79" s="1231"/>
      <c r="CS79" s="1231"/>
      <c r="CT79" s="1231"/>
      <c r="CU79" s="1231"/>
      <c r="CV79" s="1231">
        <v>5.8</v>
      </c>
      <c r="CW79" s="1231"/>
      <c r="CX79" s="1231"/>
      <c r="CY79" s="1231"/>
      <c r="CZ79" s="1231"/>
      <c r="DA79" s="1231"/>
      <c r="DB79" s="1231"/>
      <c r="DC79" s="1231"/>
    </row>
    <row r="80" spans="2:107" ht="13.2" x14ac:dyDescent="0.2">
      <c r="B80" s="259"/>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59"/>
    </row>
    <row r="82" spans="2:109" ht="16.2" x14ac:dyDescent="0.2">
      <c r="B82" s="259"/>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2" x14ac:dyDescent="0.2">
      <c r="DD84" s="255"/>
      <c r="DE84" s="255"/>
    </row>
    <row r="85" spans="2:109" ht="13.2" x14ac:dyDescent="0.2">
      <c r="DD85" s="255"/>
      <c r="DE85" s="255"/>
    </row>
  </sheetData>
  <sheetProtection algorithmName="SHA-512" hashValue="2Gc9NyIW/MHROjAfQGwPsSmjyDrRMpNz/9ZJFuYsfSjPaFK/yQdzXzMnW4ias7oldym/71ClRWlsgrjKSdZgDw==" saltValue="C9vD36tzVYaX9JvmlTXwg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B49CA-3605-4B5B-A829-2AA20A46CCC8}">
  <sheetPr>
    <pageSetUpPr fitToPage="1"/>
  </sheetPr>
  <dimension ref="A1:DR125"/>
  <sheetViews>
    <sheetView showGridLines="0" topLeftCell="A51" zoomScale="70" zoomScaleNormal="70" zoomScaleSheetLayoutView="70" workbookViewId="0">
      <selection activeCell="AZ71" sqref="AZ71"/>
    </sheetView>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1:34"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2" x14ac:dyDescent="0.2">
      <c r="S2" s="253"/>
      <c r="AH2" s="253"/>
    </row>
    <row r="3" spans="1: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2" x14ac:dyDescent="0.2"/>
    <row r="5" spans="1:34" ht="13.2" x14ac:dyDescent="0.2"/>
    <row r="6" spans="1:34" ht="13.2" x14ac:dyDescent="0.2"/>
    <row r="7" spans="1:34" ht="13.2" x14ac:dyDescent="0.2"/>
    <row r="8" spans="1:34" ht="13.2" x14ac:dyDescent="0.2"/>
    <row r="9" spans="1:34" ht="13.2" x14ac:dyDescent="0.2">
      <c r="AH9" s="253"/>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475</v>
      </c>
    </row>
  </sheetData>
  <sheetProtection algorithmName="SHA-512" hashValue="TDsjqBx+aFQhTn5UxV6NVkMSU20ec1Rps1qezHcgboouxLm6O0S3Uoattr/xfy8h9IDdARtL5/p2XldQYXHCYQ==" saltValue="IKezo6NqHr9xH49mbauYV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274B9-BDD5-4CA9-AA11-8072F578072F}">
  <sheetPr>
    <pageSetUpPr fitToPage="1"/>
  </sheetPr>
  <dimension ref="A1:DR125"/>
  <sheetViews>
    <sheetView showGridLines="0" topLeftCell="A16" zoomScale="70" zoomScaleNormal="70" zoomScaleSheetLayoutView="55" workbookViewId="0">
      <selection activeCell="AZ71" sqref="AZ71"/>
    </sheetView>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2:34"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2" x14ac:dyDescent="0.2">
      <c r="S2" s="253"/>
      <c r="AH2" s="253"/>
    </row>
    <row r="3" spans="2: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2" x14ac:dyDescent="0.2"/>
    <row r="5" spans="2:34" ht="13.2" x14ac:dyDescent="0.2"/>
    <row r="6" spans="2:34" ht="13.2" x14ac:dyDescent="0.2"/>
    <row r="7" spans="2:34" ht="13.2" x14ac:dyDescent="0.2"/>
    <row r="8" spans="2:34" ht="13.2" x14ac:dyDescent="0.2"/>
    <row r="9" spans="2:34" ht="13.2" x14ac:dyDescent="0.2">
      <c r="AH9" s="253"/>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c r="AG59" s="253"/>
      <c r="AH59" s="253"/>
    </row>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475</v>
      </c>
    </row>
  </sheetData>
  <sheetProtection algorithmName="SHA-512" hashValue="/LFSJlnAOxg42EEgDfD+WGsefW3Lc7gJLLVA8DWEI7teSE0MvQ4F3+GUgnZnaFsq1kVOXHfB11KmUz30PJXQSw==" saltValue="nrRA/fNxxbI/HXVdytSGk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42" customWidth="1"/>
    <col min="2" max="8" width="13.33203125" style="142" customWidth="1"/>
    <col min="9" max="16384" width="11.109375" style="142"/>
  </cols>
  <sheetData>
    <row r="1" spans="1:8" x14ac:dyDescent="0.2">
      <c r="A1" s="136"/>
      <c r="B1" s="137"/>
      <c r="C1" s="138"/>
      <c r="D1" s="139"/>
      <c r="E1" s="140"/>
      <c r="F1" s="140"/>
      <c r="G1" s="140"/>
      <c r="H1" s="141"/>
    </row>
    <row r="2" spans="1:8" x14ac:dyDescent="0.2">
      <c r="A2" s="143"/>
      <c r="B2" s="144"/>
      <c r="C2" s="145"/>
      <c r="D2" s="146" t="s">
        <v>50</v>
      </c>
      <c r="E2" s="147"/>
      <c r="F2" s="148" t="s">
        <v>524</v>
      </c>
      <c r="G2" s="149"/>
      <c r="H2" s="150"/>
    </row>
    <row r="3" spans="1:8" x14ac:dyDescent="0.2">
      <c r="A3" s="146" t="s">
        <v>517</v>
      </c>
      <c r="B3" s="151"/>
      <c r="C3" s="152"/>
      <c r="D3" s="153">
        <v>31602</v>
      </c>
      <c r="E3" s="154"/>
      <c r="F3" s="155">
        <v>45588</v>
      </c>
      <c r="G3" s="156"/>
      <c r="H3" s="157"/>
    </row>
    <row r="4" spans="1:8" x14ac:dyDescent="0.2">
      <c r="A4" s="158"/>
      <c r="B4" s="159"/>
      <c r="C4" s="160"/>
      <c r="D4" s="161">
        <v>14629</v>
      </c>
      <c r="E4" s="162"/>
      <c r="F4" s="163">
        <v>24150</v>
      </c>
      <c r="G4" s="164"/>
      <c r="H4" s="165"/>
    </row>
    <row r="5" spans="1:8" x14ac:dyDescent="0.2">
      <c r="A5" s="146" t="s">
        <v>519</v>
      </c>
      <c r="B5" s="151"/>
      <c r="C5" s="152"/>
      <c r="D5" s="153">
        <v>30103</v>
      </c>
      <c r="E5" s="154"/>
      <c r="F5" s="155">
        <v>45483</v>
      </c>
      <c r="G5" s="156"/>
      <c r="H5" s="157"/>
    </row>
    <row r="6" spans="1:8" x14ac:dyDescent="0.2">
      <c r="A6" s="158"/>
      <c r="B6" s="159"/>
      <c r="C6" s="160"/>
      <c r="D6" s="161">
        <v>17259</v>
      </c>
      <c r="E6" s="162"/>
      <c r="F6" s="163">
        <v>24241</v>
      </c>
      <c r="G6" s="164"/>
      <c r="H6" s="165"/>
    </row>
    <row r="7" spans="1:8" x14ac:dyDescent="0.2">
      <c r="A7" s="146" t="s">
        <v>520</v>
      </c>
      <c r="B7" s="151"/>
      <c r="C7" s="152"/>
      <c r="D7" s="153">
        <v>29540</v>
      </c>
      <c r="E7" s="154"/>
      <c r="F7" s="155">
        <v>45945</v>
      </c>
      <c r="G7" s="156"/>
      <c r="H7" s="157"/>
    </row>
    <row r="8" spans="1:8" x14ac:dyDescent="0.2">
      <c r="A8" s="158"/>
      <c r="B8" s="159"/>
      <c r="C8" s="160"/>
      <c r="D8" s="161">
        <v>13378</v>
      </c>
      <c r="E8" s="162"/>
      <c r="F8" s="163">
        <v>25180</v>
      </c>
      <c r="G8" s="164"/>
      <c r="H8" s="165"/>
    </row>
    <row r="9" spans="1:8" x14ac:dyDescent="0.2">
      <c r="A9" s="146" t="s">
        <v>521</v>
      </c>
      <c r="B9" s="151"/>
      <c r="C9" s="152"/>
      <c r="D9" s="153">
        <v>33471</v>
      </c>
      <c r="E9" s="154"/>
      <c r="F9" s="155">
        <v>44475</v>
      </c>
      <c r="G9" s="156"/>
      <c r="H9" s="157"/>
    </row>
    <row r="10" spans="1:8" x14ac:dyDescent="0.2">
      <c r="A10" s="158"/>
      <c r="B10" s="159"/>
      <c r="C10" s="160"/>
      <c r="D10" s="161">
        <v>16788</v>
      </c>
      <c r="E10" s="162"/>
      <c r="F10" s="163">
        <v>24780</v>
      </c>
      <c r="G10" s="164"/>
      <c r="H10" s="165"/>
    </row>
    <row r="11" spans="1:8" x14ac:dyDescent="0.2">
      <c r="A11" s="146" t="s">
        <v>522</v>
      </c>
      <c r="B11" s="151"/>
      <c r="C11" s="152"/>
      <c r="D11" s="153">
        <v>31721</v>
      </c>
      <c r="E11" s="154"/>
      <c r="F11" s="155">
        <v>45982</v>
      </c>
      <c r="G11" s="156"/>
      <c r="H11" s="157"/>
    </row>
    <row r="12" spans="1:8" x14ac:dyDescent="0.2">
      <c r="A12" s="158"/>
      <c r="B12" s="159"/>
      <c r="C12" s="166"/>
      <c r="D12" s="161">
        <v>22061</v>
      </c>
      <c r="E12" s="162"/>
      <c r="F12" s="163">
        <v>25583</v>
      </c>
      <c r="G12" s="164"/>
      <c r="H12" s="165"/>
    </row>
    <row r="13" spans="1:8" x14ac:dyDescent="0.2">
      <c r="A13" s="146"/>
      <c r="B13" s="151"/>
      <c r="C13" s="152"/>
      <c r="D13" s="153">
        <v>31287</v>
      </c>
      <c r="E13" s="154"/>
      <c r="F13" s="155">
        <v>45495</v>
      </c>
      <c r="G13" s="167"/>
      <c r="H13" s="157"/>
    </row>
    <row r="14" spans="1:8" x14ac:dyDescent="0.2">
      <c r="A14" s="158"/>
      <c r="B14" s="159"/>
      <c r="C14" s="160"/>
      <c r="D14" s="161">
        <v>16823</v>
      </c>
      <c r="E14" s="162"/>
      <c r="F14" s="163">
        <v>24787</v>
      </c>
      <c r="G14" s="164"/>
      <c r="H14" s="165"/>
    </row>
    <row r="17" spans="1:11" x14ac:dyDescent="0.2">
      <c r="A17" s="142" t="s">
        <v>51</v>
      </c>
    </row>
    <row r="18" spans="1:11" x14ac:dyDescent="0.2">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2">
      <c r="A19" s="168" t="s">
        <v>52</v>
      </c>
      <c r="B19" s="168">
        <f>ROUND(VALUE(SUBSTITUTE(実質収支比率等に係る経年分析!F$48,"▲","-")),2)</f>
        <v>6.8</v>
      </c>
      <c r="C19" s="168">
        <f>ROUND(VALUE(SUBSTITUTE(実質収支比率等に係る経年分析!G$48,"▲","-")),2)</f>
        <v>6.8</v>
      </c>
      <c r="D19" s="168">
        <f>ROUND(VALUE(SUBSTITUTE(実質収支比率等に係る経年分析!H$48,"▲","-")),2)</f>
        <v>8.7799999999999994</v>
      </c>
      <c r="E19" s="168">
        <f>ROUND(VALUE(SUBSTITUTE(実質収支比率等に係る経年分析!I$48,"▲","-")),2)</f>
        <v>9.4700000000000006</v>
      </c>
      <c r="F19" s="168">
        <f>ROUND(VALUE(SUBSTITUTE(実質収支比率等に係る経年分析!J$48,"▲","-")),2)</f>
        <v>6.31</v>
      </c>
    </row>
    <row r="20" spans="1:11" x14ac:dyDescent="0.2">
      <c r="A20" s="168" t="s">
        <v>53</v>
      </c>
      <c r="B20" s="168">
        <f>ROUND(VALUE(SUBSTITUTE(実質収支比率等に係る経年分析!F$47,"▲","-")),2)</f>
        <v>20.48</v>
      </c>
      <c r="C20" s="168">
        <f>ROUND(VALUE(SUBSTITUTE(実質収支比率等に係る経年分析!G$47,"▲","-")),2)</f>
        <v>17.989999999999998</v>
      </c>
      <c r="D20" s="168">
        <f>ROUND(VALUE(SUBSTITUTE(実質収支比率等に係る経年分析!H$47,"▲","-")),2)</f>
        <v>16.350000000000001</v>
      </c>
      <c r="E20" s="168">
        <f>ROUND(VALUE(SUBSTITUTE(実質収支比率等に係る経年分析!I$47,"▲","-")),2)</f>
        <v>16.309999999999999</v>
      </c>
      <c r="F20" s="168">
        <f>ROUND(VALUE(SUBSTITUTE(実質収支比率等に係る経年分析!J$47,"▲","-")),2)</f>
        <v>15.76</v>
      </c>
    </row>
    <row r="21" spans="1:11" x14ac:dyDescent="0.2">
      <c r="A21" s="168" t="s">
        <v>54</v>
      </c>
      <c r="B21" s="168">
        <f>IF(ISNUMBER(VALUE(SUBSTITUTE(実質収支比率等に係る経年分析!F$49,"▲","-"))),ROUND(VALUE(SUBSTITUTE(実質収支比率等に係る経年分析!F$49,"▲","-")),2),NA())</f>
        <v>-1.1599999999999999</v>
      </c>
      <c r="C21" s="168">
        <f>IF(ISNUMBER(VALUE(SUBSTITUTE(実質収支比率等に係る経年分析!G$49,"▲","-"))),ROUND(VALUE(SUBSTITUTE(実質収支比率等に係る経年分析!G$49,"▲","-")),2),NA())</f>
        <v>-1.6</v>
      </c>
      <c r="D21" s="168">
        <f>IF(ISNUMBER(VALUE(SUBSTITUTE(実質収支比率等に係る経年分析!H$49,"▲","-"))),ROUND(VALUE(SUBSTITUTE(実質収支比率等に係る経年分析!H$49,"▲","-")),2),NA())</f>
        <v>2.0099999999999998</v>
      </c>
      <c r="E21" s="168">
        <f>IF(ISNUMBER(VALUE(SUBSTITUTE(実質収支比率等に係る経年分析!I$49,"▲","-"))),ROUND(VALUE(SUBSTITUTE(実質収支比率等に係る経年分析!I$49,"▲","-")),2),NA())</f>
        <v>-0.08</v>
      </c>
      <c r="F21" s="168">
        <f>IF(ISNUMBER(VALUE(SUBSTITUTE(実質収支比率等に係る経年分析!J$49,"▲","-"))),ROUND(VALUE(SUBSTITUTE(実質収支比率等に係る経年分析!J$49,"▲","-")),2),NA())</f>
        <v>-3.15</v>
      </c>
    </row>
    <row r="24" spans="1:11" x14ac:dyDescent="0.2">
      <c r="A24" s="142" t="s">
        <v>55</v>
      </c>
    </row>
    <row r="25" spans="1:11" x14ac:dyDescent="0.2">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2">
      <c r="A26" s="169"/>
      <c r="B26" s="169" t="s">
        <v>56</v>
      </c>
      <c r="C26" s="169" t="s">
        <v>57</v>
      </c>
      <c r="D26" s="169" t="s">
        <v>56</v>
      </c>
      <c r="E26" s="169" t="s">
        <v>57</v>
      </c>
      <c r="F26" s="169" t="s">
        <v>56</v>
      </c>
      <c r="G26" s="169" t="s">
        <v>57</v>
      </c>
      <c r="H26" s="169" t="s">
        <v>56</v>
      </c>
      <c r="I26" s="169" t="s">
        <v>57</v>
      </c>
      <c r="J26" s="169" t="s">
        <v>56</v>
      </c>
      <c r="K26" s="169" t="s">
        <v>57</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2">
      <c r="A30" s="169" t="e">
        <f>IF(連結実質赤字比率に係る赤字・黒字の構成分析!C$40="",NA(),連結実質赤字比率に係る赤字・黒字の構成分析!C$40)</f>
        <v>#N/A</v>
      </c>
      <c r="B30" s="169" t="e">
        <f>IF(ROUND(VALUE(SUBSTITUTE(連結実質赤字比率に係る赤字・黒字の構成分析!F$40,"▲", "-")), 2) &lt; 0, ABS(ROUND(VALUE(SUBSTITUTE(連結実質赤字比率に係る赤字・黒字の構成分析!F$40,"▲", "-")), 2)), NA())</f>
        <v>#VALUE!</v>
      </c>
      <c r="C30" s="169" t="e">
        <f>IF(ROUND(VALUE(SUBSTITUTE(連結実質赤字比率に係る赤字・黒字の構成分析!F$40,"▲", "-")), 2) &gt;= 0, ABS(ROUND(VALUE(SUBSTITUTE(連結実質赤字比率に係る赤字・黒字の構成分析!F$40,"▲", "-")), 2)), NA())</f>
        <v>#VALUE!</v>
      </c>
      <c r="D30" s="169" t="e">
        <f>IF(ROUND(VALUE(SUBSTITUTE(連結実質赤字比率に係る赤字・黒字の構成分析!G$40,"▲", "-")), 2) &lt; 0, ABS(ROUND(VALUE(SUBSTITUTE(連結実質赤字比率に係る赤字・黒字の構成分析!G$40,"▲", "-")), 2)), NA())</f>
        <v>#VALUE!</v>
      </c>
      <c r="E30" s="169" t="e">
        <f>IF(ROUND(VALUE(SUBSTITUTE(連結実質赤字比率に係る赤字・黒字の構成分析!G$40,"▲", "-")), 2) &gt;= 0, ABS(ROUND(VALUE(SUBSTITUTE(連結実質赤字比率に係る赤字・黒字の構成分析!G$40,"▲", "-")), 2)), NA())</f>
        <v>#VALUE!</v>
      </c>
      <c r="F30" s="169" t="e">
        <f>IF(ROUND(VALUE(SUBSTITUTE(連結実質赤字比率に係る赤字・黒字の構成分析!H$40,"▲", "-")), 2) &lt; 0, ABS(ROUND(VALUE(SUBSTITUTE(連結実質赤字比率に係る赤字・黒字の構成分析!H$40,"▲", "-")), 2)), NA())</f>
        <v>#VALUE!</v>
      </c>
      <c r="G30" s="169" t="e">
        <f>IF(ROUND(VALUE(SUBSTITUTE(連結実質赤字比率に係る赤字・黒字の構成分析!H$40,"▲", "-")), 2) &gt;= 0, ABS(ROUND(VALUE(SUBSTITUTE(連結実質赤字比率に係る赤字・黒字の構成分析!H$40,"▲", "-")), 2)), NA())</f>
        <v>#VALUE!</v>
      </c>
      <c r="H30" s="169" t="e">
        <f>IF(ROUND(VALUE(SUBSTITUTE(連結実質赤字比率に係る赤字・黒字の構成分析!I$40,"▲", "-")), 2) &lt; 0, ABS(ROUND(VALUE(SUBSTITUTE(連結実質赤字比率に係る赤字・黒字の構成分析!I$40,"▲", "-")), 2)), NA())</f>
        <v>#VALUE!</v>
      </c>
      <c r="I30" s="169" t="e">
        <f>IF(ROUND(VALUE(SUBSTITUTE(連結実質赤字比率に係る赤字・黒字の構成分析!I$40,"▲", "-")), 2) &gt;= 0, ABS(ROUND(VALUE(SUBSTITUTE(連結実質赤字比率に係る赤字・黒字の構成分析!I$40,"▲", "-")), 2)), NA())</f>
        <v>#VALUE!</v>
      </c>
      <c r="J30" s="169" t="e">
        <f>IF(ROUND(VALUE(SUBSTITUTE(連結実質赤字比率に係る赤字・黒字の構成分析!J$40,"▲", "-")), 2) &lt; 0, ABS(ROUND(VALUE(SUBSTITUTE(連結実質赤字比率に係る赤字・黒字の構成分析!J$40,"▲", "-")), 2)), NA())</f>
        <v>#VALUE!</v>
      </c>
      <c r="K30" s="169" t="e">
        <f>IF(ROUND(VALUE(SUBSTITUTE(連結実質赤字比率に係る赤字・黒字の構成分析!J$40,"▲", "-")), 2) &gt;= 0, ABS(ROUND(VALUE(SUBSTITUTE(連結実質赤字比率に係る赤字・黒字の構成分析!J$40,"▲", "-")), 2)), NA())</f>
        <v>#VALUE!</v>
      </c>
    </row>
    <row r="31" spans="1:11" x14ac:dyDescent="0.2">
      <c r="A31" s="169" t="str">
        <f>IF(連結実質赤字比率に係る赤字・黒字の構成分析!C$39="",NA(),連結実質赤字比率に係る赤字・黒字の構成分析!C$39)</f>
        <v>白井市後期高齢者医療特別会計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0.02</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0.03</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0.02</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0.02</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0.03</v>
      </c>
    </row>
    <row r="32" spans="1:11" x14ac:dyDescent="0.2">
      <c r="A32" s="169" t="str">
        <f>IF(連結実質赤字比率に係る赤字・黒字の構成分析!C$38="",NA(),連結実質赤字比率に係る赤字・黒字の構成分析!C$38)</f>
        <v>白井市国民健康保険特別会計事業勘定</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0.77</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0.99</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1.22</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1.72</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1.3</v>
      </c>
    </row>
    <row r="33" spans="1:16" x14ac:dyDescent="0.2">
      <c r="A33" s="169" t="str">
        <f>IF(連結実質赤字比率に係る赤字・黒字の構成分析!C$37="",NA(),連結実質赤字比率に係る赤字・黒字の構成分析!C$37)</f>
        <v>白井市介護保険特別会計保険事業勘定</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1.18</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1.5</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1.48</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1.73</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1.65</v>
      </c>
    </row>
    <row r="34" spans="1:16" x14ac:dyDescent="0.2">
      <c r="A34" s="169" t="str">
        <f>IF(連結実質赤字比率に係る赤字・黒字の構成分析!C$36="",NA(),連結実質赤字比率に係る赤字・黒字の構成分析!C$36)</f>
        <v>白井市下水道事業会計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1.19</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3.15</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3.37</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4.5199999999999996</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5.04</v>
      </c>
    </row>
    <row r="35" spans="1:16" x14ac:dyDescent="0.2">
      <c r="A35" s="169" t="str">
        <f>IF(連結実質赤字比率に係る赤字・黒字の構成分析!C$35="",NA(),連結実質赤字比率に係る赤字・黒字の構成分析!C$35)</f>
        <v>一般会計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6.79</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6.79</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8.77</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9.4700000000000006</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6.31</v>
      </c>
    </row>
    <row r="36" spans="1:16" x14ac:dyDescent="0.2">
      <c r="A36" s="169" t="str">
        <f>IF(連結実質赤字比率に係る赤字・黒字の構成分析!C$34="",NA(),連結実質赤字比率に係る赤字・黒字の構成分析!C$34)</f>
        <v>白井市水道事業会計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7.41</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6.98</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7.45</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8.3800000000000008</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8.59</v>
      </c>
    </row>
    <row r="39" spans="1:16" x14ac:dyDescent="0.2">
      <c r="A39" s="142" t="s">
        <v>58</v>
      </c>
    </row>
    <row r="40" spans="1:16" x14ac:dyDescent="0.2">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2">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2">
      <c r="A42" s="170" t="s">
        <v>61</v>
      </c>
      <c r="B42" s="170"/>
      <c r="C42" s="170"/>
      <c r="D42" s="170">
        <f>'実質公債費比率（分子）の構造'!K$52</f>
        <v>1734</v>
      </c>
      <c r="E42" s="170"/>
      <c r="F42" s="170"/>
      <c r="G42" s="170">
        <f>'実質公債費比率（分子）の構造'!L$52</f>
        <v>1592</v>
      </c>
      <c r="H42" s="170"/>
      <c r="I42" s="170"/>
      <c r="J42" s="170">
        <f>'実質公債費比率（分子）の構造'!M$52</f>
        <v>1618</v>
      </c>
      <c r="K42" s="170"/>
      <c r="L42" s="170"/>
      <c r="M42" s="170">
        <f>'実質公債費比率（分子）の構造'!N$52</f>
        <v>1729</v>
      </c>
      <c r="N42" s="170"/>
      <c r="O42" s="170"/>
      <c r="P42" s="170">
        <f>'実質公債費比率（分子）の構造'!O$52</f>
        <v>1567</v>
      </c>
    </row>
    <row r="43" spans="1:16" x14ac:dyDescent="0.2">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2">
      <c r="A44" s="170" t="s">
        <v>62</v>
      </c>
      <c r="B44" s="170">
        <f>'実質公債費比率（分子）の構造'!K$50</f>
        <v>152</v>
      </c>
      <c r="C44" s="170"/>
      <c r="D44" s="170"/>
      <c r="E44" s="170">
        <f>'実質公債費比率（分子）の構造'!L$50</f>
        <v>108</v>
      </c>
      <c r="F44" s="170"/>
      <c r="G44" s="170"/>
      <c r="H44" s="170">
        <f>'実質公債費比率（分子）の構造'!M$50</f>
        <v>108</v>
      </c>
      <c r="I44" s="170"/>
      <c r="J44" s="170"/>
      <c r="K44" s="170">
        <f>'実質公債費比率（分子）の構造'!N$50</f>
        <v>108</v>
      </c>
      <c r="L44" s="170"/>
      <c r="M44" s="170"/>
      <c r="N44" s="170">
        <f>'実質公債費比率（分子）の構造'!O$50</f>
        <v>94</v>
      </c>
      <c r="O44" s="170"/>
      <c r="P44" s="170"/>
    </row>
    <row r="45" spans="1:16" x14ac:dyDescent="0.2">
      <c r="A45" s="170" t="s">
        <v>63</v>
      </c>
      <c r="B45" s="170">
        <f>'実質公債費比率（分子）の構造'!K$49</f>
        <v>103</v>
      </c>
      <c r="C45" s="170"/>
      <c r="D45" s="170"/>
      <c r="E45" s="170">
        <f>'実質公債費比率（分子）の構造'!L$49</f>
        <v>141</v>
      </c>
      <c r="F45" s="170"/>
      <c r="G45" s="170"/>
      <c r="H45" s="170">
        <f>'実質公債費比率（分子）の構造'!M$49</f>
        <v>160</v>
      </c>
      <c r="I45" s="170"/>
      <c r="J45" s="170"/>
      <c r="K45" s="170">
        <f>'実質公債費比率（分子）の構造'!N$49</f>
        <v>160</v>
      </c>
      <c r="L45" s="170"/>
      <c r="M45" s="170"/>
      <c r="N45" s="170">
        <f>'実質公債費比率（分子）の構造'!O$49</f>
        <v>172</v>
      </c>
      <c r="O45" s="170"/>
      <c r="P45" s="170"/>
    </row>
    <row r="46" spans="1:16" x14ac:dyDescent="0.2">
      <c r="A46" s="170" t="s">
        <v>64</v>
      </c>
      <c r="B46" s="170">
        <f>'実質公債費比率（分子）の構造'!K$48</f>
        <v>63</v>
      </c>
      <c r="C46" s="170"/>
      <c r="D46" s="170"/>
      <c r="E46" s="170">
        <f>'実質公債費比率（分子）の構造'!L$48</f>
        <v>124</v>
      </c>
      <c r="F46" s="170"/>
      <c r="G46" s="170"/>
      <c r="H46" s="170">
        <f>'実質公債費比率（分子）の構造'!M$48</f>
        <v>74</v>
      </c>
      <c r="I46" s="170"/>
      <c r="J46" s="170"/>
      <c r="K46" s="170">
        <f>'実質公債費比率（分子）の構造'!N$48</f>
        <v>126</v>
      </c>
      <c r="L46" s="170"/>
      <c r="M46" s="170"/>
      <c r="N46" s="170">
        <f>'実質公債費比率（分子）の構造'!O$48</f>
        <v>113</v>
      </c>
      <c r="O46" s="170"/>
      <c r="P46" s="170"/>
    </row>
    <row r="47" spans="1:16" x14ac:dyDescent="0.2">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2">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2">
      <c r="A49" s="170" t="s">
        <v>66</v>
      </c>
      <c r="B49" s="170">
        <f>'実質公債費比率（分子）の構造'!K$45</f>
        <v>1837</v>
      </c>
      <c r="C49" s="170"/>
      <c r="D49" s="170"/>
      <c r="E49" s="170">
        <f>'実質公債費比率（分子）の構造'!L$45</f>
        <v>1757</v>
      </c>
      <c r="F49" s="170"/>
      <c r="G49" s="170"/>
      <c r="H49" s="170">
        <f>'実質公債費比率（分子）の構造'!M$45</f>
        <v>1793</v>
      </c>
      <c r="I49" s="170"/>
      <c r="J49" s="170"/>
      <c r="K49" s="170">
        <f>'実質公債費比率（分子）の構造'!N$45</f>
        <v>1887</v>
      </c>
      <c r="L49" s="170"/>
      <c r="M49" s="170"/>
      <c r="N49" s="170">
        <f>'実質公債費比率（分子）の構造'!O$45</f>
        <v>1841</v>
      </c>
      <c r="O49" s="170"/>
      <c r="P49" s="170"/>
    </row>
    <row r="50" spans="1:16" x14ac:dyDescent="0.2">
      <c r="A50" s="170" t="s">
        <v>67</v>
      </c>
      <c r="B50" s="170" t="e">
        <f>NA()</f>
        <v>#N/A</v>
      </c>
      <c r="C50" s="170">
        <f>IF(ISNUMBER('実質公債費比率（分子）の構造'!K$53),'実質公債費比率（分子）の構造'!K$53,NA())</f>
        <v>421</v>
      </c>
      <c r="D50" s="170" t="e">
        <f>NA()</f>
        <v>#N/A</v>
      </c>
      <c r="E50" s="170" t="e">
        <f>NA()</f>
        <v>#N/A</v>
      </c>
      <c r="F50" s="170">
        <f>IF(ISNUMBER('実質公債費比率（分子）の構造'!L$53),'実質公債費比率（分子）の構造'!L$53,NA())</f>
        <v>538</v>
      </c>
      <c r="G50" s="170" t="e">
        <f>NA()</f>
        <v>#N/A</v>
      </c>
      <c r="H50" s="170" t="e">
        <f>NA()</f>
        <v>#N/A</v>
      </c>
      <c r="I50" s="170">
        <f>IF(ISNUMBER('実質公債費比率（分子）の構造'!M$53),'実質公債費比率（分子）の構造'!M$53,NA())</f>
        <v>517</v>
      </c>
      <c r="J50" s="170" t="e">
        <f>NA()</f>
        <v>#N/A</v>
      </c>
      <c r="K50" s="170" t="e">
        <f>NA()</f>
        <v>#N/A</v>
      </c>
      <c r="L50" s="170">
        <f>IF(ISNUMBER('実質公債費比率（分子）の構造'!N$53),'実質公債費比率（分子）の構造'!N$53,NA())</f>
        <v>552</v>
      </c>
      <c r="M50" s="170" t="e">
        <f>NA()</f>
        <v>#N/A</v>
      </c>
      <c r="N50" s="170" t="e">
        <f>NA()</f>
        <v>#N/A</v>
      </c>
      <c r="O50" s="170">
        <f>IF(ISNUMBER('実質公債費比率（分子）の構造'!O$53),'実質公債費比率（分子）の構造'!O$53,NA())</f>
        <v>653</v>
      </c>
      <c r="P50" s="170" t="e">
        <f>NA()</f>
        <v>#N/A</v>
      </c>
    </row>
    <row r="53" spans="1:16" x14ac:dyDescent="0.2">
      <c r="A53" s="142" t="s">
        <v>68</v>
      </c>
    </row>
    <row r="54" spans="1:16" x14ac:dyDescent="0.2">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2">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2">
      <c r="A56" s="169" t="s">
        <v>43</v>
      </c>
      <c r="B56" s="169"/>
      <c r="C56" s="169"/>
      <c r="D56" s="169">
        <f>'将来負担比率（分子）の構造'!I$52</f>
        <v>13943</v>
      </c>
      <c r="E56" s="169"/>
      <c r="F56" s="169"/>
      <c r="G56" s="169">
        <f>'将来負担比率（分子）の構造'!J$52</f>
        <v>13605</v>
      </c>
      <c r="H56" s="169"/>
      <c r="I56" s="169"/>
      <c r="J56" s="169">
        <f>'将来負担比率（分子）の構造'!K$52</f>
        <v>13752</v>
      </c>
      <c r="K56" s="169"/>
      <c r="L56" s="169"/>
      <c r="M56" s="169">
        <f>'将来負担比率（分子）の構造'!L$52</f>
        <v>13065</v>
      </c>
      <c r="N56" s="169"/>
      <c r="O56" s="169"/>
      <c r="P56" s="169">
        <f>'将来負担比率（分子）の構造'!M$52</f>
        <v>12468</v>
      </c>
    </row>
    <row r="57" spans="1:16" x14ac:dyDescent="0.2">
      <c r="A57" s="169" t="s">
        <v>42</v>
      </c>
      <c r="B57" s="169"/>
      <c r="C57" s="169"/>
      <c r="D57" s="169">
        <f>'将来負担比率（分子）の構造'!I$51</f>
        <v>2836</v>
      </c>
      <c r="E57" s="169"/>
      <c r="F57" s="169"/>
      <c r="G57" s="169">
        <f>'将来負担比率（分子）の構造'!J$51</f>
        <v>2949</v>
      </c>
      <c r="H57" s="169"/>
      <c r="I57" s="169"/>
      <c r="J57" s="169">
        <f>'将来負担比率（分子）の構造'!K$51</f>
        <v>4031</v>
      </c>
      <c r="K57" s="169"/>
      <c r="L57" s="169"/>
      <c r="M57" s="169">
        <f>'将来負担比率（分子）の構造'!L$51</f>
        <v>4043</v>
      </c>
      <c r="N57" s="169"/>
      <c r="O57" s="169"/>
      <c r="P57" s="169">
        <f>'将来負担比率（分子）の構造'!M$51</f>
        <v>3821</v>
      </c>
    </row>
    <row r="58" spans="1:16" x14ac:dyDescent="0.2">
      <c r="A58" s="169" t="s">
        <v>41</v>
      </c>
      <c r="B58" s="169"/>
      <c r="C58" s="169"/>
      <c r="D58" s="169">
        <f>'将来負担比率（分子）の構造'!I$50</f>
        <v>5087</v>
      </c>
      <c r="E58" s="169"/>
      <c r="F58" s="169"/>
      <c r="G58" s="169">
        <f>'将来負担比率（分子）の構造'!J$50</f>
        <v>4864</v>
      </c>
      <c r="H58" s="169"/>
      <c r="I58" s="169"/>
      <c r="J58" s="169">
        <f>'将来負担比率（分子）の構造'!K$50</f>
        <v>5281</v>
      </c>
      <c r="K58" s="169"/>
      <c r="L58" s="169"/>
      <c r="M58" s="169">
        <f>'将来負担比率（分子）の構造'!L$50</f>
        <v>5297</v>
      </c>
      <c r="N58" s="169"/>
      <c r="O58" s="169"/>
      <c r="P58" s="169">
        <f>'将来負担比率（分子）の構造'!M$50</f>
        <v>5232</v>
      </c>
    </row>
    <row r="59" spans="1:16" x14ac:dyDescent="0.2">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36</v>
      </c>
      <c r="B61" s="169">
        <f>'将来負担比率（分子）の構造'!I$46</f>
        <v>549</v>
      </c>
      <c r="C61" s="169"/>
      <c r="D61" s="169"/>
      <c r="E61" s="169">
        <f>'将来負担比率（分子）の構造'!J$46</f>
        <v>269</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2">
      <c r="A62" s="169" t="s">
        <v>35</v>
      </c>
      <c r="B62" s="169">
        <f>'将来負担比率（分子）の構造'!I$45</f>
        <v>623</v>
      </c>
      <c r="C62" s="169"/>
      <c r="D62" s="169"/>
      <c r="E62" s="169">
        <f>'将来負担比率（分子）の構造'!J$45</f>
        <v>884</v>
      </c>
      <c r="F62" s="169"/>
      <c r="G62" s="169"/>
      <c r="H62" s="169">
        <f>'将来負担比率（分子）の構造'!K$45</f>
        <v>1013</v>
      </c>
      <c r="I62" s="169"/>
      <c r="J62" s="169"/>
      <c r="K62" s="169">
        <f>'将来負担比率（分子）の構造'!L$45</f>
        <v>1259</v>
      </c>
      <c r="L62" s="169"/>
      <c r="M62" s="169"/>
      <c r="N62" s="169">
        <f>'将来負担比率（分子）の構造'!M$45</f>
        <v>1517</v>
      </c>
      <c r="O62" s="169"/>
      <c r="P62" s="169"/>
    </row>
    <row r="63" spans="1:16" x14ac:dyDescent="0.2">
      <c r="A63" s="169" t="s">
        <v>34</v>
      </c>
      <c r="B63" s="169">
        <f>'将来負担比率（分子）の構造'!I$44</f>
        <v>1413</v>
      </c>
      <c r="C63" s="169"/>
      <c r="D63" s="169"/>
      <c r="E63" s="169">
        <f>'将来負担比率（分子）の構造'!J$44</f>
        <v>1308</v>
      </c>
      <c r="F63" s="169"/>
      <c r="G63" s="169"/>
      <c r="H63" s="169">
        <f>'将来負担比率（分子）の構造'!K$44</f>
        <v>1256</v>
      </c>
      <c r="I63" s="169"/>
      <c r="J63" s="169"/>
      <c r="K63" s="169">
        <f>'将来負担比率（分子）の構造'!L$44</f>
        <v>1264</v>
      </c>
      <c r="L63" s="169"/>
      <c r="M63" s="169"/>
      <c r="N63" s="169">
        <f>'将来負担比率（分子）の構造'!M$44</f>
        <v>1292</v>
      </c>
      <c r="O63" s="169"/>
      <c r="P63" s="169"/>
    </row>
    <row r="64" spans="1:16" x14ac:dyDescent="0.2">
      <c r="A64" s="169" t="s">
        <v>33</v>
      </c>
      <c r="B64" s="169">
        <f>'将来負担比率（分子）の構造'!I$43</f>
        <v>841</v>
      </c>
      <c r="C64" s="169"/>
      <c r="D64" s="169"/>
      <c r="E64" s="169">
        <f>'将来負担比率（分子）の構造'!J$43</f>
        <v>869</v>
      </c>
      <c r="F64" s="169"/>
      <c r="G64" s="169"/>
      <c r="H64" s="169">
        <f>'将来負担比率（分子）の構造'!K$43</f>
        <v>857</v>
      </c>
      <c r="I64" s="169"/>
      <c r="J64" s="169"/>
      <c r="K64" s="169">
        <f>'将来負担比率（分子）の構造'!L$43</f>
        <v>1051</v>
      </c>
      <c r="L64" s="169"/>
      <c r="M64" s="169"/>
      <c r="N64" s="169">
        <f>'将来負担比率（分子）の構造'!M$43</f>
        <v>1072</v>
      </c>
      <c r="O64" s="169"/>
      <c r="P64" s="169"/>
    </row>
    <row r="65" spans="1:16" x14ac:dyDescent="0.2">
      <c r="A65" s="169" t="s">
        <v>32</v>
      </c>
      <c r="B65" s="169">
        <f>'将来負担比率（分子）の構造'!I$42</f>
        <v>2552</v>
      </c>
      <c r="C65" s="169"/>
      <c r="D65" s="169"/>
      <c r="E65" s="169">
        <f>'将来負担比率（分子）の構造'!J$42</f>
        <v>3047</v>
      </c>
      <c r="F65" s="169"/>
      <c r="G65" s="169"/>
      <c r="H65" s="169">
        <f>'将来負担比率（分子）の構造'!K$42</f>
        <v>2348</v>
      </c>
      <c r="I65" s="169"/>
      <c r="J65" s="169"/>
      <c r="K65" s="169">
        <f>'将来負担比率（分子）の構造'!L$42</f>
        <v>2850</v>
      </c>
      <c r="L65" s="169"/>
      <c r="M65" s="169"/>
      <c r="N65" s="169">
        <f>'将来負担比率（分子）の構造'!M$42</f>
        <v>2571</v>
      </c>
      <c r="O65" s="169"/>
      <c r="P65" s="169"/>
    </row>
    <row r="66" spans="1:16" x14ac:dyDescent="0.2">
      <c r="A66" s="169" t="s">
        <v>31</v>
      </c>
      <c r="B66" s="169">
        <f>'将来負担比率（分子）の構造'!I$41</f>
        <v>21517</v>
      </c>
      <c r="C66" s="169"/>
      <c r="D66" s="169"/>
      <c r="E66" s="169">
        <f>'将来負担比率（分子）の構造'!J$41</f>
        <v>21356</v>
      </c>
      <c r="F66" s="169"/>
      <c r="G66" s="169"/>
      <c r="H66" s="169">
        <f>'将来負担比率（分子）の構造'!K$41</f>
        <v>21487</v>
      </c>
      <c r="I66" s="169"/>
      <c r="J66" s="169"/>
      <c r="K66" s="169">
        <f>'将来負担比率（分子）の構造'!L$41</f>
        <v>20906</v>
      </c>
      <c r="L66" s="169"/>
      <c r="M66" s="169"/>
      <c r="N66" s="169">
        <f>'将来負担比率（分子）の構造'!M$41</f>
        <v>20320</v>
      </c>
      <c r="O66" s="169"/>
      <c r="P66" s="169"/>
    </row>
    <row r="67" spans="1:16" x14ac:dyDescent="0.2">
      <c r="A67" s="169" t="s">
        <v>71</v>
      </c>
      <c r="B67" s="169" t="e">
        <f>NA()</f>
        <v>#N/A</v>
      </c>
      <c r="C67" s="169">
        <f>IF(ISNUMBER('将来負担比率（分子）の構造'!I$53), IF('将来負担比率（分子）の構造'!I$53 &lt; 0, 0, '将来負担比率（分子）の構造'!I$53), NA())</f>
        <v>5627</v>
      </c>
      <c r="D67" s="169" t="e">
        <f>NA()</f>
        <v>#N/A</v>
      </c>
      <c r="E67" s="169" t="e">
        <f>NA()</f>
        <v>#N/A</v>
      </c>
      <c r="F67" s="169">
        <f>IF(ISNUMBER('将来負担比率（分子）の構造'!J$53), IF('将来負担比率（分子）の構造'!J$53 &lt; 0, 0, '将来負担比率（分子）の構造'!J$53), NA())</f>
        <v>6314</v>
      </c>
      <c r="G67" s="169" t="e">
        <f>NA()</f>
        <v>#N/A</v>
      </c>
      <c r="H67" s="169" t="e">
        <f>NA()</f>
        <v>#N/A</v>
      </c>
      <c r="I67" s="169">
        <f>IF(ISNUMBER('将来負担比率（分子）の構造'!K$53), IF('将来負担比率（分子）の構造'!K$53 &lt; 0, 0, '将来負担比率（分子）の構造'!K$53), NA())</f>
        <v>3898</v>
      </c>
      <c r="J67" s="169" t="e">
        <f>NA()</f>
        <v>#N/A</v>
      </c>
      <c r="K67" s="169" t="e">
        <f>NA()</f>
        <v>#N/A</v>
      </c>
      <c r="L67" s="169">
        <f>IF(ISNUMBER('将来負担比率（分子）の構造'!L$53), IF('将来負担比率（分子）の構造'!L$53 &lt; 0, 0, '将来負担比率（分子）の構造'!L$53), NA())</f>
        <v>4926</v>
      </c>
      <c r="M67" s="169" t="e">
        <f>NA()</f>
        <v>#N/A</v>
      </c>
      <c r="N67" s="169" t="e">
        <f>NA()</f>
        <v>#N/A</v>
      </c>
      <c r="O67" s="169">
        <f>IF(ISNUMBER('将来負担比率（分子）の構造'!M$53), IF('将来負担比率（分子）の構造'!M$53 &lt; 0, 0, '将来負担比率（分子）の構造'!M$53), NA())</f>
        <v>5250</v>
      </c>
      <c r="P67" s="169" t="e">
        <f>NA()</f>
        <v>#N/A</v>
      </c>
    </row>
    <row r="70" spans="1:16" x14ac:dyDescent="0.2">
      <c r="A70" s="171" t="s">
        <v>72</v>
      </c>
      <c r="B70" s="171"/>
      <c r="C70" s="171"/>
      <c r="D70" s="171"/>
      <c r="E70" s="171"/>
      <c r="F70" s="171"/>
    </row>
    <row r="71" spans="1:16" x14ac:dyDescent="0.2">
      <c r="A71" s="172"/>
      <c r="B71" s="172" t="str">
        <f>基金残高に係る経年分析!F54</f>
        <v>R03</v>
      </c>
      <c r="C71" s="172" t="str">
        <f>基金残高に係る経年分析!G54</f>
        <v>R04</v>
      </c>
      <c r="D71" s="172" t="str">
        <f>基金残高に係る経年分析!H54</f>
        <v>R05</v>
      </c>
    </row>
    <row r="72" spans="1:16" x14ac:dyDescent="0.2">
      <c r="A72" s="172" t="s">
        <v>73</v>
      </c>
      <c r="B72" s="173">
        <f>基金残高に係る経年分析!F55</f>
        <v>2137</v>
      </c>
      <c r="C72" s="173">
        <f>基金残高に係る経年分析!G55</f>
        <v>2072</v>
      </c>
      <c r="D72" s="173">
        <f>基金残高に係る経年分析!H55</f>
        <v>2046</v>
      </c>
    </row>
    <row r="73" spans="1:16" x14ac:dyDescent="0.2">
      <c r="A73" s="172" t="s">
        <v>74</v>
      </c>
      <c r="B73" s="173">
        <f>基金残高に係る経年分析!F56</f>
        <v>301</v>
      </c>
      <c r="C73" s="173">
        <f>基金残高に係る経年分析!G56</f>
        <v>286</v>
      </c>
      <c r="D73" s="173">
        <f>基金残高に係る経年分析!H56</f>
        <v>331</v>
      </c>
    </row>
    <row r="74" spans="1:16" x14ac:dyDescent="0.2">
      <c r="A74" s="172" t="s">
        <v>75</v>
      </c>
      <c r="B74" s="173">
        <f>基金残高に係る経年分析!F57</f>
        <v>1531</v>
      </c>
      <c r="C74" s="173">
        <f>基金残高に係る経年分析!G57</f>
        <v>1543</v>
      </c>
      <c r="D74" s="173">
        <f>基金残高に係る経年分析!H57</f>
        <v>1486</v>
      </c>
    </row>
  </sheetData>
  <sheetProtection algorithmName="SHA-512" hashValue="dXiAZqz/fNvj2SXQF6YCdDWup+cMseZ97jGOLGuGuPopn0hA41ps7ZfUXsYf34bKtdpxx7DjtewLuaT7lZiqjw==" saltValue="CGNlaS+RBCLg2B0k7/6dg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ModifiedBy>平田 歩夢</cp:lastModifiedBy>
  <cp:lastPrinted>2025-03-17T06:43:27Z</cp:lastPrinted>
  <dcterms:created xsi:type="dcterms:W3CDTF">2025-02-19T01:41:27Z</dcterms:created>
  <dcterms:modified xsi:type="dcterms:W3CDTF">2025-11-17T05:47:25Z</dcterms:modified>
  <cp:category/>
</cp:coreProperties>
</file>