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Dstfs02\01170_市町村課$\01_所属全体フォルダ\5財政班\07fy\050_地方公会計\07_令和5年度財政状況資料集の作成について(ストック情報）\6_作業用\"/>
    </mc:Choice>
  </mc:AlternateContent>
  <xr:revisionPtr revIDLastSave="0" documentId="13_ncr:1_{8454214C-C657-4053-AF8A-02A319D31308}" xr6:coauthVersionLast="47" xr6:coauthVersionMax="47" xr10:uidLastSave="{00000000-0000-0000-0000-000000000000}"/>
  <bookViews>
    <workbookView xWindow="-108" yWindow="-108" windowWidth="23256" windowHeight="12456"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U77" i="12" l="1"/>
  <c r="AP77" i="12"/>
  <c r="AO35" i="10" l="1"/>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CO36" i="10"/>
  <c r="BE36" i="10"/>
  <c r="AM36" i="10"/>
  <c r="C36" i="10"/>
  <c r="CO35" i="10"/>
  <c r="BE35" i="10"/>
  <c r="C35" i="10"/>
  <c r="CO34" i="10"/>
  <c r="BE34" i="10"/>
  <c r="C34" i="10"/>
  <c r="U34" i="10" l="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U35" i="10" l="1"/>
  <c r="U36" i="10" s="1"/>
  <c r="AM34" i="10"/>
  <c r="AM35" i="10" s="1"/>
  <c r="BW34" i="10" l="1"/>
  <c r="BW35" i="10" s="1"/>
  <c r="BW36" i="10" s="1"/>
  <c r="BW37" i="10" s="1"/>
  <c r="BW38" i="10" s="1"/>
  <c r="BW39" i="10" s="1"/>
  <c r="BW40" i="10" s="1"/>
  <c r="BW41" i="10" s="1"/>
  <c r="BW42" i="10" s="1"/>
  <c r="BW43" i="10" s="1"/>
</calcChain>
</file>

<file path=xl/sharedStrings.xml><?xml version="1.0" encoding="utf-8"?>
<sst xmlns="http://schemas.openxmlformats.org/spreadsheetml/2006/main" count="1130" uniqueCount="584">
  <si>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</si>
  <si>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</si>
  <si>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</si>
  <si>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</si>
  <si>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</si>
  <si>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</si>
  <si>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</si>
  <si>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</si>
  <si>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</si>
  <si>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</si>
  <si>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</si>
  <si>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</si>
  <si>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</si>
  <si>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</si>
  <si>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</si>
  <si>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</si>
  <si>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</si>
  <si>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</si>
  <si>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</si>
  <si>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</si>
  <si>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</si>
  <si>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</si>
  <si>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</si>
  <si>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</si>
  <si>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10"/>
  </si>
  <si>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</si>
  <si>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</si>
  <si>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</si>
  <si>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</si>
  <si>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</si>
  <si>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</si>
  <si>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</si>
  <si>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</si>
  <si>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</si>
  <si>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</si>
  <si>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</si>
  <si>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</si>
  <si>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</si>
  <si>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</si>
  <si>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</si>
  <si>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</si>
  <si>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</si>
  <si>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</si>
  <si>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</si>
  <si>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</si>
  <si>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</si>
  <si>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</si>
  <si>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</si>
  <si>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</si>
  <si>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</si>
  <si>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</si>
  <si>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</si>
  <si>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7"/>
  </si>
  <si>
    <t>財政調整基金残高</t>
    <phoneticPr fontId="5"/>
  </si>
  <si>
    <t>実質単年度収支</t>
    <rPh sb="0" eb="2">
      <t>ジッシツ</t>
    </rPh>
    <rPh sb="2" eb="5">
      <t>タンネンド</t>
    </rPh>
    <rPh sb="5" eb="7">
      <t>シュウシ</t>
    </rPh>
    <phoneticPr fontId="17"/>
  </si>
  <si>
    <t>連結実質赤字比率に係る赤字・黒字の構成分析</t>
  </si>
  <si>
    <t>赤字額</t>
    <rPh sb="0" eb="2">
      <t>アカジ</t>
    </rPh>
    <rPh sb="2" eb="3">
      <t>ガク</t>
    </rPh>
    <phoneticPr fontId="17"/>
  </si>
  <si>
    <t>黒字額</t>
    <rPh sb="0" eb="2">
      <t>クロジ</t>
    </rPh>
    <rPh sb="2" eb="3">
      <t>ガク</t>
    </rPh>
    <phoneticPr fontId="17"/>
  </si>
  <si>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</si>
  <si>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</si>
  <si>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</si>
  <si>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7"/>
  </si>
  <si>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</si>
  <si>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</si>
  <si>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</si>
  <si>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</si>
  <si>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</si>
  <si>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</si>
  <si>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</si>
  <si>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</si>
  <si>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</si>
  <si>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</si>
  <si>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20"/>
  </si>
  <si>
    <t>財政調整基金</t>
    <phoneticPr fontId="20"/>
  </si>
  <si>
    <t>減債基金</t>
    <phoneticPr fontId="20"/>
  </si>
  <si>
    <t>その他特定目的基金</t>
    <phoneticPr fontId="20"/>
  </si>
  <si>
    <t>令和5年度　財政状況資料集</t>
    <phoneticPr fontId="5"/>
  </si>
  <si>
    <t>総括表（市町村）</t>
    <rPh sb="0" eb="2">
      <t>ソウカツ</t>
    </rPh>
    <rPh sb="2" eb="3">
      <t>ヒョウ</t>
    </rPh>
    <rPh sb="4" eb="7">
      <t>シチョウソン</t>
    </rPh>
    <phoneticPr fontId="5"/>
  </si>
  <si>
    <t>都道府県名</t>
    <phoneticPr fontId="5"/>
  </si>
  <si>
    <t>千葉県</t>
    <phoneticPr fontId="5"/>
  </si>
  <si>
    <t>市町村類型</t>
    <phoneticPr fontId="5"/>
  </si>
  <si>
    <t>Ⅲ－３</t>
    <phoneticPr fontId="5"/>
  </si>
  <si>
    <t>指定団体等の指定状況</t>
    <phoneticPr fontId="5"/>
  </si>
  <si>
    <t>令和5年度(千円)</t>
    <rPh sb="0" eb="2">
      <t>レイワ</t>
    </rPh>
    <rPh sb="3" eb="5">
      <t>ネンド</t>
    </rPh>
    <rPh sb="6" eb="8">
      <t>センエン</t>
    </rPh>
    <phoneticPr fontId="5"/>
  </si>
  <si>
    <t>令和4年度(千円)</t>
    <rPh sb="0" eb="2">
      <t>レイワ</t>
    </rPh>
    <rPh sb="3" eb="5">
      <t>ネンド</t>
    </rPh>
    <rPh sb="4" eb="5">
      <t>ド</t>
    </rPh>
    <rPh sb="6" eb="8">
      <t>センエン</t>
    </rPh>
    <phoneticPr fontId="5"/>
  </si>
  <si>
    <t>令和5年度(千円･％)</t>
    <rPh sb="0" eb="2">
      <t>レイワ</t>
    </rPh>
    <rPh sb="3" eb="5">
      <t>ネンド</t>
    </rPh>
    <rPh sb="6" eb="8">
      <t>センエン</t>
    </rPh>
    <phoneticPr fontId="5"/>
  </si>
  <si>
    <t>令和4年度(千円･％)</t>
    <rPh sb="0" eb="2">
      <t>レイワ</t>
    </rPh>
    <rPh sb="3" eb="5">
      <t>ネンド</t>
    </rPh>
    <rPh sb="4" eb="5">
      <t>ド</t>
    </rPh>
    <rPh sb="6" eb="8">
      <t>センエン</t>
    </rPh>
    <phoneticPr fontId="5"/>
  </si>
  <si>
    <t>歳入総額</t>
    <phoneticPr fontId="26"/>
  </si>
  <si>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</si>
  <si>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</si>
  <si>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</si>
  <si>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6"/>
  </si>
  <si>
    <t>経常収支比率</t>
    <rPh sb="0" eb="2">
      <t>ケイジョウ</t>
    </rPh>
    <rPh sb="2" eb="4">
      <t>シュウシ</t>
    </rPh>
    <rPh sb="4" eb="6">
      <t>ヒリツ</t>
    </rPh>
    <phoneticPr fontId="5"/>
  </si>
  <si>
    <t>市町村名</t>
    <rPh sb="0" eb="3">
      <t>シチョウソン</t>
    </rPh>
    <rPh sb="3" eb="4">
      <t>メイ</t>
    </rPh>
    <phoneticPr fontId="5"/>
  </si>
  <si>
    <t>印西市</t>
    <phoneticPr fontId="5"/>
  </si>
  <si>
    <t>地方交付税種地</t>
    <rPh sb="0" eb="2">
      <t>チホウ</t>
    </rPh>
    <rPh sb="2" eb="5">
      <t>コウフゼイ</t>
    </rPh>
    <rPh sb="5" eb="6">
      <t>シュ</t>
    </rPh>
    <rPh sb="6" eb="7">
      <t>チ</t>
    </rPh>
    <phoneticPr fontId="5"/>
  </si>
  <si>
    <t>1-4</t>
    <phoneticPr fontId="5"/>
  </si>
  <si>
    <t>財源超過</t>
    <rPh sb="0" eb="2">
      <t>ザイゲン</t>
    </rPh>
    <rPh sb="2" eb="4">
      <t>チョウカ</t>
    </rPh>
    <phoneticPr fontId="5"/>
  </si>
  <si>
    <t>歳入歳出差引</t>
    <phoneticPr fontId="26"/>
  </si>
  <si>
    <t>　　(※1)</t>
    <phoneticPr fontId="5"/>
  </si>
  <si>
    <t>首都</t>
    <rPh sb="0" eb="2">
      <t>シュト</t>
    </rPh>
    <phoneticPr fontId="5"/>
  </si>
  <si>
    <t>○</t>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</si>
  <si>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</si>
  <si>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</si>
  <si>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</si>
  <si>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6"/>
  </si>
  <si>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</si>
  <si>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</si>
  <si>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</si>
  <si>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</si>
  <si>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</si>
  <si>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6"/>
  </si>
  <si>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</si>
  <si>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</si>
  <si>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</si>
  <si>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6"/>
  </si>
  <si>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</si>
  <si>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</si>
  <si>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10.7</t>
    <phoneticPr fontId="5"/>
  </si>
  <si>
    <t>山振</t>
    <rPh sb="0" eb="1">
      <t>ヤマ</t>
    </rPh>
    <rPh sb="1" eb="2">
      <t>フ</t>
    </rPh>
    <phoneticPr fontId="5"/>
  </si>
  <si>
    <t>繰上償還金</t>
    <phoneticPr fontId="26"/>
  </si>
  <si>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</si>
  <si>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</si>
  <si>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</si>
  <si>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令06.01.01(人)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</si>
  <si>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</si>
  <si>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</si>
  <si>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</si>
  <si>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6"/>
  </si>
  <si>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</si>
  <si>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</si>
  <si>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</si>
  <si>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</si>
  <si>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6"/>
  </si>
  <si>
    <t>　実質公債費比率</t>
    <rPh sb="1" eb="3">
      <t>ジッシツ</t>
    </rPh>
    <rPh sb="3" eb="6">
      <t>コウサイヒ</t>
    </rPh>
    <rPh sb="6" eb="8">
      <t>ヒリツ</t>
    </rPh>
    <phoneticPr fontId="5"/>
  </si>
  <si>
    <t>令05.01.01(人)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</si>
  <si>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</si>
  <si>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</si>
  <si>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6"/>
  </si>
  <si>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</si>
  <si>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</si>
  <si>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1.2</t>
    <phoneticPr fontId="5"/>
  </si>
  <si>
    <t>基準財政需要額</t>
    <phoneticPr fontId="26"/>
  </si>
  <si>
    <t>うち日本人(％)</t>
    <phoneticPr fontId="5"/>
  </si>
  <si>
    <t>0.9</t>
    <phoneticPr fontId="5"/>
  </si>
  <si>
    <t>第3次</t>
    <rPh sb="0" eb="1">
      <t>ダイ</t>
    </rPh>
    <rPh sb="2" eb="3">
      <t>ジ</t>
    </rPh>
    <phoneticPr fontId="5"/>
  </si>
  <si>
    <t>標準税収入額等</t>
    <phoneticPr fontId="26"/>
  </si>
  <si>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</si>
  <si>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6"/>
  </si>
  <si>
    <t>人口密度 (人/k㎡)</t>
    <rPh sb="0" eb="2">
      <t>ジンコウ</t>
    </rPh>
    <rPh sb="2" eb="4">
      <t>ミツド</t>
    </rPh>
    <phoneticPr fontId="5"/>
  </si>
  <si>
    <t>歳入一般財源等</t>
    <rPh sb="0" eb="2">
      <t>サイニュウ</t>
    </rPh>
    <rPh sb="2" eb="4">
      <t>イッパン</t>
    </rPh>
    <rPh sb="4" eb="6">
      <t>ザイゲン</t>
    </rPh>
    <rPh sb="6" eb="7">
      <t>トウ</t>
    </rPh>
    <phoneticPr fontId="26"/>
  </si>
  <si>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</si>
  <si>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</si>
  <si>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</si>
  <si>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</si>
  <si>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</si>
  <si>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</si>
  <si>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</si>
  <si>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</si>
  <si>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</si>
  <si>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</si>
  <si>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</si>
  <si>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</si>
  <si>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</si>
  <si>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</si>
  <si>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</si>
  <si>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</si>
  <si>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</si>
  <si>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</si>
  <si>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</si>
  <si>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</si>
  <si>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</si>
  <si>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6"/>
  </si>
  <si>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</si>
  <si>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</si>
  <si>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6"/>
  </si>
  <si>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</si>
  <si>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</si>
  <si>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</si>
  <si>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</si>
  <si>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</si>
  <si>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</si>
  <si>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</si>
  <si>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</si>
  <si>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</si>
  <si>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</si>
  <si>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</si>
  <si>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</si>
  <si>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</si>
  <si>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</si>
  <si>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</si>
  <si>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</si>
  <si>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</si>
  <si>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</si>
  <si>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</si>
  <si>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9"/>
  </si>
  <si>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</si>
  <si>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</si>
  <si>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</si>
  <si>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</si>
  <si>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30"/>
  </si>
  <si>
    <t>※8：職員の状況については、調査対象年度の地方公務員給与実態調査に基づいている。</t>
    <phoneticPr fontId="30"/>
  </si>
  <si>
    <t>令和5年度</t>
    <phoneticPr fontId="26"/>
  </si>
  <si>
    <t>千葉県印西市</t>
    <phoneticPr fontId="26"/>
  </si>
  <si>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</si>
  <si>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</si>
  <si>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</si>
  <si>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</si>
  <si>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</si>
  <si>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</si>
  <si>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</si>
  <si>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</si>
  <si>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</si>
  <si>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</si>
  <si>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</si>
  <si>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</si>
  <si>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5"/>
  </si>
  <si>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</si>
  <si>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</si>
  <si>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</si>
  <si>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</si>
  <si>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</si>
  <si>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</si>
  <si>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</si>
  <si>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</si>
  <si>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</si>
  <si>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5"/>
  </si>
  <si>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</si>
  <si>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</si>
  <si>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5"/>
  </si>
  <si>
    <t>　　　所得割</t>
    <phoneticPr fontId="5"/>
  </si>
  <si>
    <t>衛生費</t>
  </si>
  <si>
    <t>分離課税所得割交付金</t>
    <phoneticPr fontId="26"/>
  </si>
  <si>
    <t>　　　法人均等割</t>
    <phoneticPr fontId="5"/>
  </si>
  <si>
    <t>労働費</t>
  </si>
  <si>
    <t>地方消費税交付金</t>
  </si>
  <si>
    <t>　　　法人税割</t>
    <phoneticPr fontId="5"/>
  </si>
  <si>
    <t>農林水産業費</t>
  </si>
  <si>
    <t>ゴルフ場利用税交付金</t>
  </si>
  <si>
    <t>　　固定資産税</t>
    <phoneticPr fontId="5"/>
  </si>
  <si>
    <t>商工費</t>
  </si>
  <si>
    <t>特別地方消費税交付金</t>
  </si>
  <si>
    <t>　　　うち純固定資産税</t>
    <phoneticPr fontId="5"/>
  </si>
  <si>
    <t>土木費</t>
  </si>
  <si>
    <t>自動車取得税交付金</t>
  </si>
  <si>
    <t>　　軽自動車税</t>
    <phoneticPr fontId="5"/>
  </si>
  <si>
    <t>消防費</t>
  </si>
  <si>
    <t>軽油引取税交付金</t>
  </si>
  <si>
    <t>　　市町村たばこ税</t>
    <phoneticPr fontId="5"/>
  </si>
  <si>
    <t>教育費</t>
  </si>
  <si>
    <t>自動車税環境性能割交付金</t>
    <phoneticPr fontId="5"/>
  </si>
  <si>
    <t>　　鉱産税</t>
    <phoneticPr fontId="5"/>
  </si>
  <si>
    <t>災害復旧費</t>
  </si>
  <si>
    <t>法人事業税交付金</t>
    <phoneticPr fontId="17"/>
  </si>
  <si>
    <t>　　特別土地保有税</t>
    <phoneticPr fontId="5"/>
  </si>
  <si>
    <t>公債費</t>
  </si>
  <si>
    <t>地方特例交付金等</t>
    <rPh sb="7" eb="8">
      <t>トウ</t>
    </rPh>
    <phoneticPr fontId="17"/>
  </si>
  <si>
    <t>　法定外普通税</t>
    <phoneticPr fontId="5"/>
  </si>
  <si>
    <t>諸支出金</t>
    <rPh sb="3" eb="4">
      <t>キン</t>
    </rPh>
    <phoneticPr fontId="26"/>
  </si>
  <si>
    <t>　地方特例交付金</t>
    <rPh sb="1" eb="3">
      <t>チホウ</t>
    </rPh>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</si>
  <si>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</si>
  <si>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</si>
  <si>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</si>
  <si>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</si>
  <si>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</si>
  <si>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</si>
  <si>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</si>
  <si>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</si>
  <si>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</si>
  <si>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</si>
  <si>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</si>
  <si>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</si>
  <si>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</si>
  <si>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</si>
  <si>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</si>
  <si>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</si>
  <si>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1"/>
  </si>
  <si>
    <t>　震災復興特別交付税</t>
    <phoneticPr fontId="26"/>
  </si>
  <si>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</si>
  <si>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</si>
  <si>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</si>
  <si>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</si>
  <si>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</si>
  <si>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</si>
  <si>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</si>
  <si>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</si>
  <si>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</si>
  <si>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</si>
  <si>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</si>
  <si>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</si>
  <si>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</si>
  <si>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</si>
  <si>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</si>
  <si>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</si>
  <si>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令和5年度</t>
    <rPh sb="0" eb="2">
      <t>レイワ</t>
    </rPh>
    <rPh sb="3" eb="5">
      <t>ネンド</t>
    </rPh>
    <phoneticPr fontId="5"/>
  </si>
  <si>
    <t>令和4年度</t>
    <rPh sb="0" eb="2">
      <t>レイワ</t>
    </rPh>
    <rPh sb="3" eb="5">
      <t>ネンド</t>
    </rPh>
    <rPh sb="4" eb="5">
      <t>ド</t>
    </rPh>
    <phoneticPr fontId="5"/>
  </si>
  <si>
    <t>　うち元金</t>
    <phoneticPr fontId="26"/>
  </si>
  <si>
    <t>国有提供交付金(特別区財調交付金)</t>
  </si>
  <si>
    <t>徴収率
(％)</t>
    <rPh sb="0" eb="2">
      <t>チョウシュウ</t>
    </rPh>
    <rPh sb="2" eb="3">
      <t>リツ</t>
    </rPh>
    <phoneticPr fontId="5"/>
  </si>
  <si>
    <t>現年</t>
    <rPh sb="0" eb="1">
      <t>ゲン</t>
    </rPh>
    <rPh sb="1" eb="2">
      <t>ネン</t>
    </rPh>
    <phoneticPr fontId="5"/>
  </si>
  <si>
    <t>　うち利子</t>
    <phoneticPr fontId="26"/>
  </si>
  <si>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</si>
  <si>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</si>
  <si>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</si>
  <si>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</si>
  <si>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</si>
  <si>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</si>
  <si>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</si>
  <si>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</si>
  <si>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</si>
  <si>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</si>
  <si>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</si>
  <si>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</si>
  <si>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</si>
  <si>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</si>
  <si>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</si>
  <si>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</si>
  <si>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</si>
  <si>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</si>
  <si>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上水道</t>
    <phoneticPr fontId="5"/>
  </si>
  <si>
    <t>再差引収支</t>
    <rPh sb="0" eb="1">
      <t>サイ</t>
    </rPh>
    <rPh sb="1" eb="3">
      <t>サシヒキ</t>
    </rPh>
    <rPh sb="3" eb="5">
      <t>シュウシ</t>
    </rPh>
    <phoneticPr fontId="5"/>
  </si>
  <si>
    <t>　　うち一部事務組合負担金</t>
    <phoneticPr fontId="5"/>
  </si>
  <si>
    <t>地方債</t>
  </si>
  <si>
    <t>下水道</t>
    <phoneticPr fontId="5"/>
  </si>
  <si>
    <t>加入世帯数(世帯)</t>
  </si>
  <si>
    <t>　繰出金</t>
    <phoneticPr fontId="5"/>
  </si>
  <si>
    <t>　うち減収補塡債(特例分)</t>
    <rPh sb="4" eb="5">
      <t>シュウ</t>
    </rPh>
    <rPh sb="9" eb="10">
      <t>トク</t>
    </rPh>
    <rPh sb="10" eb="11">
      <t>レイ</t>
    </rPh>
    <rPh sb="11" eb="12">
      <t>ブン</t>
    </rPh>
    <phoneticPr fontId="17"/>
  </si>
  <si>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</si>
  <si>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</si>
  <si>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</si>
  <si>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</si>
  <si>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</si>
  <si>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</si>
  <si>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</si>
  <si>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</si>
  <si>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</si>
  <si>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</si>
  <si>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</si>
  <si>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</si>
  <si>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</si>
  <si>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</si>
  <si>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</si>
  <si>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</si>
  <si>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</si>
  <si>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</si>
  <si>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</si>
  <si>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</si>
  <si>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</si>
  <si>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</si>
  <si>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</si>
  <si>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</si>
  <si>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</si>
  <si>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</si>
  <si>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令和5年度</t>
  </si>
  <si>
    <t>千葉県印西市</t>
  </si>
  <si>
    <t>一般会計等の財政状況（単位：百万円）</t>
    <rPh sb="0" eb="2">
      <t>イッパン</t>
    </rPh>
    <rPh sb="2" eb="4">
      <t>カイケイ</t>
    </rPh>
    <rPh sb="4" eb="5">
      <t>トウ</t>
    </rPh>
    <rPh sb="6" eb="8">
      <t>ザイセイ</t>
    </rPh>
    <rPh sb="8" eb="10">
      <t>ジョウキョウ</t>
    </rPh>
    <phoneticPr fontId="32"/>
  </si>
  <si>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2"/>
  </si>
  <si>
    <t>会計名</t>
    <rPh sb="0" eb="2">
      <t>カイケイ</t>
    </rPh>
    <rPh sb="2" eb="3">
      <t>メイ</t>
    </rPh>
    <phoneticPr fontId="32"/>
  </si>
  <si>
    <t>歳入</t>
    <rPh sb="0" eb="2">
      <t>サイニュウ</t>
    </rPh>
    <phoneticPr fontId="32"/>
  </si>
  <si>
    <t>歳出</t>
    <phoneticPr fontId="32"/>
  </si>
  <si>
    <t>形式収支</t>
    <phoneticPr fontId="32"/>
  </si>
  <si>
    <t>実質収支</t>
    <phoneticPr fontId="32"/>
  </si>
  <si>
    <t>他会計等
からの
繰入金</t>
    <rPh sb="9" eb="11">
      <t>クリイレ</t>
    </rPh>
    <rPh sb="11" eb="12">
      <t>キン</t>
    </rPh>
    <phoneticPr fontId="32"/>
  </si>
  <si>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</si>
  <si>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</si>
  <si>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</si>
  <si>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</si>
  <si>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</si>
  <si>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</si>
  <si>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</si>
  <si>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</si>
  <si>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</si>
  <si>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</si>
  <si>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</si>
  <si>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</si>
  <si>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</si>
  <si>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</si>
  <si>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</si>
  <si>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</si>
  <si>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</si>
  <si>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</si>
  <si>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</si>
  <si>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</si>
  <si>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</si>
  <si>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</si>
  <si>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</si>
  <si>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</si>
  <si>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</si>
  <si>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</si>
  <si>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</si>
  <si>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</si>
  <si>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水道事業会計</t>
    <phoneticPr fontId="5"/>
  </si>
  <si>
    <t>法適用企業</t>
    <phoneticPr fontId="5"/>
  </si>
  <si>
    <t>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</si>
  <si>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</si>
  <si>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</si>
  <si>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</si>
  <si>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2"/>
  </si>
  <si>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</si>
  <si>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</si>
  <si>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</si>
  <si>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</si>
  <si>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</si>
  <si>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</si>
  <si>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</si>
  <si>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</si>
  <si>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</si>
  <si>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2"/>
  </si>
  <si>
    <t>令和3年度</t>
    <rPh sb="0" eb="2">
      <t>レイワ</t>
    </rPh>
    <rPh sb="3" eb="5">
      <t>ネンド</t>
    </rPh>
    <phoneticPr fontId="5"/>
  </si>
  <si>
    <t>令和4年度</t>
    <rPh sb="0" eb="2">
      <t>レイワ</t>
    </rPh>
    <rPh sb="3" eb="5">
      <t>ネンド</t>
    </rPh>
    <phoneticPr fontId="5"/>
  </si>
  <si>
    <t>分母比</t>
    <rPh sb="0" eb="2">
      <t>ブンボ</t>
    </rPh>
    <rPh sb="2" eb="3">
      <t>ヒ</t>
    </rPh>
    <phoneticPr fontId="5"/>
  </si>
  <si>
    <t>内訳</t>
    <rPh sb="0" eb="2">
      <t>ウチワケ</t>
    </rPh>
    <phoneticPr fontId="32"/>
  </si>
  <si>
    <t>元利償還金</t>
    <rPh sb="0" eb="2">
      <t>ガンリ</t>
    </rPh>
    <rPh sb="2" eb="5">
      <t>ショウカンキン</t>
    </rPh>
    <phoneticPr fontId="32"/>
  </si>
  <si>
    <t xml:space="preserve">一般会計等に係る地方債の現在高 </t>
    <rPh sb="0" eb="2">
      <t>イッパン</t>
    </rPh>
    <rPh sb="2" eb="4">
      <t>カイケイ</t>
    </rPh>
    <rPh sb="4" eb="5">
      <t>トウ</t>
    </rPh>
    <rPh sb="6" eb="7">
      <t>カカ</t>
    </rPh>
    <rPh sb="8" eb="11">
      <t>チホウサイ</t>
    </rPh>
    <rPh sb="12" eb="15">
      <t>ゲンザイダカ</t>
    </rPh>
    <phoneticPr fontId="32"/>
  </si>
  <si>
    <t>債務負担行為</t>
    <rPh sb="0" eb="2">
      <t>サイム</t>
    </rPh>
    <rPh sb="2" eb="4">
      <t>フタン</t>
    </rPh>
    <rPh sb="4" eb="6">
      <t>コウイ</t>
    </rPh>
    <phoneticPr fontId="5"/>
  </si>
  <si>
    <t>PFI事業に係るもの</t>
    <rPh sb="3" eb="5">
      <t>ジギョウ</t>
    </rPh>
    <rPh sb="6" eb="7">
      <t>カカ</t>
    </rPh>
    <phoneticPr fontId="32"/>
  </si>
  <si>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</si>
  <si>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2"/>
  </si>
  <si>
    <t>いわゆる五省協定等に係るもの</t>
    <rPh sb="4" eb="6">
      <t>ゴショウ</t>
    </rPh>
    <rPh sb="6" eb="9">
      <t>キョウテイトウ</t>
    </rPh>
    <rPh sb="10" eb="11">
      <t>カカ</t>
    </rPh>
    <phoneticPr fontId="32"/>
  </si>
  <si>
    <t>準元利償還金</t>
    <rPh sb="0" eb="1">
      <t>ジュン</t>
    </rPh>
    <rPh sb="1" eb="3">
      <t>ガンリ</t>
    </rPh>
    <rPh sb="3" eb="6">
      <t>ショウカンキン</t>
    </rPh>
    <phoneticPr fontId="32"/>
  </si>
  <si>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2"/>
  </si>
  <si>
    <t xml:space="preserve">公営企業債等繰入見込額 </t>
    <rPh sb="0" eb="2">
      <t>コウエイ</t>
    </rPh>
    <rPh sb="2" eb="5">
      <t>キギョウサイ</t>
    </rPh>
    <rPh sb="5" eb="6">
      <t>トウ</t>
    </rPh>
    <rPh sb="6" eb="8">
      <t>クリイ</t>
    </rPh>
    <rPh sb="8" eb="11">
      <t>ミコミガク</t>
    </rPh>
    <phoneticPr fontId="32"/>
  </si>
  <si>
    <t>国営土地改良事業に係るもの</t>
    <rPh sb="0" eb="2">
      <t>コクエイ</t>
    </rPh>
    <rPh sb="2" eb="4">
      <t>トチ</t>
    </rPh>
    <rPh sb="4" eb="6">
      <t>カイリョウ</t>
    </rPh>
    <rPh sb="6" eb="8">
      <t>ジギョウ</t>
    </rPh>
    <rPh sb="9" eb="10">
      <t>カカ</t>
    </rPh>
    <phoneticPr fontId="32"/>
  </si>
  <si>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2"/>
  </si>
  <si>
    <t xml:space="preserve">組合等負担等見込額 </t>
    <rPh sb="0" eb="2">
      <t>クミアイ</t>
    </rPh>
    <rPh sb="2" eb="3">
      <t>トウ</t>
    </rPh>
    <rPh sb="3" eb="5">
      <t>フタン</t>
    </rPh>
    <rPh sb="5" eb="6">
      <t>トウ</t>
    </rPh>
    <rPh sb="6" eb="9">
      <t>ミコミガク</t>
    </rPh>
    <phoneticPr fontId="32"/>
  </si>
  <si>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</si>
  <si>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2"/>
  </si>
  <si>
    <t xml:space="preserve">退職手当負担見込額 </t>
    <rPh sb="0" eb="2">
      <t>タイショク</t>
    </rPh>
    <rPh sb="2" eb="4">
      <t>テアテ</t>
    </rPh>
    <rPh sb="4" eb="6">
      <t>フタン</t>
    </rPh>
    <rPh sb="6" eb="9">
      <t>ミコミガク</t>
    </rPh>
    <phoneticPr fontId="32"/>
  </si>
  <si>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</si>
  <si>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2"/>
  </si>
  <si>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2"/>
  </si>
  <si>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</si>
  <si>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2"/>
  </si>
  <si>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</si>
  <si>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</si>
  <si>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</si>
  <si>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</si>
  <si>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</si>
  <si>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2"/>
  </si>
  <si>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</si>
  <si>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</si>
  <si>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</si>
  <si>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</si>
  <si>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2"/>
  </si>
  <si>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</si>
  <si>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2"/>
  </si>
  <si>
    <t xml:space="preserve">充当可能特定歳入 </t>
    <rPh sb="0" eb="2">
      <t>ジュウトウ</t>
    </rPh>
    <rPh sb="2" eb="4">
      <t>カノウ</t>
    </rPh>
    <rPh sb="4" eb="6">
      <t>トクテイ</t>
    </rPh>
    <rPh sb="6" eb="8">
      <t>サイニュウ</t>
    </rPh>
    <phoneticPr fontId="32"/>
  </si>
  <si>
    <t xml:space="preserve">基準財政需要額算入見込額 </t>
    <rPh sb="0" eb="2">
      <t>キジュン</t>
    </rPh>
    <rPh sb="2" eb="4">
      <t>ザイセイ</t>
    </rPh>
    <rPh sb="4" eb="7">
      <t>ジュヨウガク</t>
    </rPh>
    <rPh sb="7" eb="9">
      <t>サンニュウ</t>
    </rPh>
    <rPh sb="9" eb="12">
      <t>ミコミガク</t>
    </rPh>
    <phoneticPr fontId="32"/>
  </si>
  <si>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</si>
  <si>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</si>
  <si>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</si>
  <si>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</si>
  <si>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2"/>
  </si>
  <si>
    <t>土地開発公社に係る将来負担額</t>
    <rPh sb="0" eb="2">
      <t>トチ</t>
    </rPh>
    <rPh sb="2" eb="4">
      <t>カイハツ</t>
    </rPh>
    <rPh sb="4" eb="6">
      <t>コウシャ</t>
    </rPh>
    <rPh sb="7" eb="8">
      <t>カカ</t>
    </rPh>
    <rPh sb="9" eb="11">
      <t>ショウライ</t>
    </rPh>
    <rPh sb="11" eb="14">
      <t>フタンガク</t>
    </rPh>
    <phoneticPr fontId="32"/>
  </si>
  <si>
    <t>利子補給に係るもの</t>
  </si>
  <si>
    <t>健全化判断比率</t>
    <rPh sb="0" eb="3">
      <t>ケンゼンカ</t>
    </rPh>
    <rPh sb="3" eb="5">
      <t>ハンダン</t>
    </rPh>
    <rPh sb="5" eb="7">
      <t>ヒリツ</t>
    </rPh>
    <phoneticPr fontId="21"/>
  </si>
  <si>
    <t>令和5年度</t>
    <rPh sb="0" eb="2">
      <t>レイワ</t>
    </rPh>
    <rPh sb="3" eb="5">
      <t>ネンド</t>
    </rPh>
    <phoneticPr fontId="21"/>
  </si>
  <si>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</si>
  <si>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</si>
  <si>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</si>
  <si>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</si>
  <si>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</si>
  <si>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1"/>
  </si>
  <si>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2"/>
  </si>
  <si>
    <t>(Ｃ)</t>
    <phoneticPr fontId="5"/>
  </si>
  <si>
    <t>連結実質赤字比率</t>
    <rPh sb="0" eb="2">
      <t>レンケツ</t>
    </rPh>
    <rPh sb="2" eb="4">
      <t>ジッシツ</t>
    </rPh>
    <rPh sb="4" eb="6">
      <t>アカジ</t>
    </rPh>
    <rPh sb="6" eb="8">
      <t>ヒリツ</t>
    </rPh>
    <phoneticPr fontId="21"/>
  </si>
  <si>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</si>
  <si>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</si>
  <si>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1"/>
  </si>
  <si>
    <t>(Ｃ)－(Ｄ)</t>
    <phoneticPr fontId="5"/>
  </si>
  <si>
    <t>将来負担比率</t>
    <rPh sb="0" eb="2">
      <t>ショウライ</t>
    </rPh>
    <rPh sb="2" eb="4">
      <t>フタン</t>
    </rPh>
    <rPh sb="4" eb="6">
      <t>ヒリツ</t>
    </rPh>
    <phoneticPr fontId="21"/>
  </si>
  <si>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</si>
  <si>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</si>
  <si>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</si>
  <si>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</si>
  <si>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</si>
  <si>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</si>
  <si>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</si>
  <si>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</si>
  <si>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</si>
  <si>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</si>
  <si>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</si>
  <si>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</si>
  <si>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</si>
  <si>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</si>
  <si>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</si>
  <si>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</si>
  <si>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</si>
  <si>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</si>
  <si>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</si>
  <si>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</si>
  <si>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</si>
  <si>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</si>
  <si>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</si>
  <si>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</si>
  <si>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</si>
  <si>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</si>
  <si>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</si>
  <si>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</si>
  <si>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</si>
  <si>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8"/>
  </si>
  <si>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</si>
  <si>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</si>
  <si>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</si>
  <si>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</si>
  <si>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</si>
  <si>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</si>
  <si>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</si>
  <si>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</si>
  <si>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</si>
  <si>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</si>
  <si>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</si>
  <si>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</si>
  <si>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</si>
  <si>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</si>
  <si>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</si>
  <si>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R01</t>
  </si>
  <si>
    <t>うち単独分</t>
    <rPh sb="2" eb="4">
      <t>タンドク</t>
    </rPh>
    <rPh sb="4" eb="5">
      <t>ブン</t>
    </rPh>
    <phoneticPr fontId="5"/>
  </si>
  <si>
    <t xml:space="preserve"> R02</t>
  </si>
  <si>
    <t xml:space="preserve"> R03</t>
  </si>
  <si>
    <t xml:space="preserve"> R04</t>
  </si>
  <si>
    <t xml:space="preserve"> R05</t>
  </si>
  <si>
    <t xml:space="preserve"> 過去５年間平均</t>
    <rPh sb="1" eb="3">
      <t>カコ</t>
    </rPh>
    <rPh sb="4" eb="6">
      <t>ネンカン</t>
    </rPh>
    <rPh sb="6" eb="8">
      <t>ヘイキン</t>
    </rPh>
    <phoneticPr fontId="5"/>
  </si>
  <si>
    <t>類似団体内平均(円)</t>
    <rPh sb="0" eb="2">
      <t>ルイジ</t>
    </rPh>
    <rPh sb="2" eb="4">
      <t>ダンタイ</t>
    </rPh>
    <phoneticPr fontId="5"/>
  </si>
  <si>
    <t>R01</t>
  </si>
  <si>
    <t>R02</t>
  </si>
  <si>
    <t>R03</t>
  </si>
  <si>
    <t>R04</t>
  </si>
  <si>
    <t>R05</t>
  </si>
  <si>
    <t>▲ 1.53</t>
  </si>
  <si>
    <t>▲ 0.32</t>
  </si>
  <si>
    <t>▲ 2.81</t>
  </si>
  <si>
    <t>▲ 11.11</t>
  </si>
  <si>
    <t>▲ 3.45</t>
  </si>
  <si>
    <t>一般会計</t>
  </si>
  <si>
    <t>下水道事業会計</t>
  </si>
  <si>
    <t>▲ 0.08</t>
  </si>
  <si>
    <t>水道事業会計</t>
  </si>
  <si>
    <t>介護保険特別会計</t>
  </si>
  <si>
    <t>国民健康保険特別会計</t>
  </si>
  <si>
    <t>後期高齢者医療特別会計</t>
  </si>
  <si>
    <t>その他会計（赤字）</t>
  </si>
  <si>
    <t>その他会計（黒字）</t>
  </si>
  <si>
    <t>R01</t>
    <phoneticPr fontId="5"/>
  </si>
  <si>
    <t>R02</t>
    <phoneticPr fontId="5"/>
  </si>
  <si>
    <t>R03</t>
    <phoneticPr fontId="5"/>
  </si>
  <si>
    <t>R04</t>
    <phoneticPr fontId="5"/>
  </si>
  <si>
    <t>R05</t>
    <phoneticPr fontId="5"/>
  </si>
  <si>
    <t>千葉県市町村総合事務組合（一般会計）</t>
  </si>
  <si>
    <t>千葉県市町村総合事務組合（千葉県自治会館管理運営特別会計）</t>
  </si>
  <si>
    <t>千葉県市町村総合事務組合（千葉県自治研修センター特別会計）</t>
  </si>
  <si>
    <t>千葉県市町村総合事務組合（千葉県市町村交通災害共済特別会計）</t>
  </si>
  <si>
    <t>千葉県後期高齢者医療広域連合（一般会計）</t>
  </si>
  <si>
    <t>千葉県後期高齢者医療広域連合（後期高齢者医療特別会計）</t>
  </si>
  <si>
    <t>印西地区消防組合（一般会計）</t>
  </si>
  <si>
    <t>印西地区衛生組合（一般会計）</t>
  </si>
  <si>
    <t>印旛利根川水防事務組合（一般会計）</t>
  </si>
  <si>
    <t>印西地区環境整備事業組合（一般会計）</t>
  </si>
  <si>
    <t>印西地区環境整備事業組合（一般会計）（ごみ処理）次期分</t>
  </si>
  <si>
    <t>印西地区環境整備事業組合（一般会計）（ごみ処理）次期分除く</t>
  </si>
  <si>
    <t>印西地区環境整備事業組合（一般会計）（平岡自然公園分）</t>
  </si>
  <si>
    <t>印西地区環境整備事業組合（墓地事業特別会計）</t>
  </si>
  <si>
    <t>印旛郡市広域市町村圏事務組合（一般会計）</t>
  </si>
  <si>
    <t>印旛郡市広域市町村圏事務組合（水道用水供給事業会計）</t>
  </si>
  <si>
    <t>長門川水道企業団（水道事業会計）</t>
  </si>
  <si>
    <t>-</t>
    <phoneticPr fontId="2"/>
  </si>
  <si>
    <t>-</t>
    <phoneticPr fontId="2"/>
  </si>
  <si>
    <t>公共施設整備基金</t>
    <phoneticPr fontId="5"/>
  </si>
  <si>
    <t>教育振興基金</t>
    <phoneticPr fontId="2"/>
  </si>
  <si>
    <t>都市計画事業基金</t>
    <rPh sb="0" eb="2">
      <t>トシ</t>
    </rPh>
    <rPh sb="2" eb="4">
      <t>ケイカク</t>
    </rPh>
    <rPh sb="4" eb="6">
      <t>ジギョウ</t>
    </rPh>
    <rPh sb="6" eb="8">
      <t>キキン</t>
    </rPh>
    <phoneticPr fontId="2"/>
  </si>
  <si>
    <t>都市廃棄物空気輸送施設収束事業基金</t>
    <phoneticPr fontId="2"/>
  </si>
  <si>
    <t>ふるさとづくり運営基金</t>
    <rPh sb="7" eb="9">
      <t>ウンエイ</t>
    </rPh>
    <rPh sb="9" eb="11">
      <t>キキン</t>
    </rPh>
    <phoneticPr fontId="2"/>
  </si>
  <si>
    <t>-</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</si>
  <si>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</si>
  <si>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</si>
  <si>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将来負担比率については、平成２７年度から０を下回っていたが、令和３年度にプラスに転じた。有形固定資産減価償却率については、上昇傾向にはあるものの、類似団体平均値を下回っている。</t>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</si>
  <si>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</si>
  <si>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</si>
  <si>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</si>
  <si>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</si>
  <si>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</si>
  <si>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</si>
  <si>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実質公債費比率は類似団体内平均値を大きく下回っているが、今後発生する施設の更新等の影響で上昇することが見込まれる。過度な負担水準にならないよう留意しながら、計画的に更新を進めていく。</t>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</si>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</sst>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2" x14ac:knownFonts="1">
    <font>
      <sz val="11"/>
      <color theme="1"/>
      <name val="ＭＳ ゴシック"/>
      <family val="2"/>
      <charset val="128"/>
    </font>
    <font>
      <sz val="11"/>
      <color indexed="8"/>
      <name val="ＭＳ Ｐゴシック"/>
      <family val="3"/>
      <charset val="128"/>
    </font>
    <font>
      <sz val="6"/>
      <name val="ＭＳ 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6"/>
      <name val="ＭＳ Ｐゴシック"/>
      <family val="2"/>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trike/>
      <sz val="12"/>
      <color indexed="8"/>
      <name val="ＭＳ Ｐ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9">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
      <left style="hair">
        <color indexed="64"/>
      </left>
      <right style="hair">
        <color indexed="64"/>
      </right>
      <top/>
      <bottom style="hair">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5" fillId="0" borderId="0">
      <alignment vertical="center"/>
    </xf>
    <xf numFmtId="0" fontId="17" fillId="0" borderId="0"/>
    <xf numFmtId="0" fontId="17" fillId="0" borderId="0">
      <alignment vertical="center"/>
    </xf>
    <xf numFmtId="0" fontId="15" fillId="0" borderId="0">
      <alignment vertical="center"/>
    </xf>
    <xf numFmtId="0" fontId="1" fillId="0" borderId="0">
      <alignment vertical="center"/>
    </xf>
    <xf numFmtId="0" fontId="2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7" fillId="0" borderId="0">
      <alignment vertical="center"/>
    </xf>
    <xf numFmtId="0" fontId="17" fillId="0" borderId="0">
      <alignment vertical="center"/>
    </xf>
    <xf numFmtId="0" fontId="17" fillId="0" borderId="0"/>
    <xf numFmtId="0" fontId="17" fillId="0" borderId="0"/>
    <xf numFmtId="0" fontId="40" fillId="0" borderId="0">
      <alignment vertical="center"/>
    </xf>
  </cellStyleXfs>
  <cellXfs count="1254">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2" fillId="0" borderId="0" xfId="3" applyFont="1" applyAlignment="1">
      <alignment horizontal="center" vertical="center" wrapText="1"/>
    </xf>
    <xf numFmtId="0" fontId="8" fillId="0" borderId="0" xfId="3" applyFont="1" applyAlignment="1">
      <alignment vertical="top"/>
    </xf>
    <xf numFmtId="0" fontId="13" fillId="0" borderId="0" xfId="3" applyFont="1">
      <alignment vertical="center"/>
    </xf>
    <xf numFmtId="0" fontId="12"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4" fillId="2" borderId="1" xfId="1" applyFont="1" applyFill="1" applyBorder="1" applyAlignment="1"/>
    <xf numFmtId="0" fontId="14" fillId="2" borderId="2" xfId="1" applyFont="1" applyFill="1" applyBorder="1" applyAlignment="1">
      <alignment horizontal="right" vertical="top"/>
    </xf>
    <xf numFmtId="0" fontId="14" fillId="2" borderId="3" xfId="1" applyFont="1" applyFill="1" applyBorder="1" applyAlignment="1">
      <alignment horizontal="right" vertical="top"/>
    </xf>
    <xf numFmtId="0" fontId="16" fillId="4" borderId="5" xfId="5" applyFont="1" applyFill="1" applyBorder="1" applyAlignment="1">
      <alignment horizontal="center" vertical="center"/>
    </xf>
    <xf numFmtId="0" fontId="16" fillId="4" borderId="6" xfId="5" applyFont="1" applyFill="1" applyBorder="1" applyAlignment="1">
      <alignment horizontal="center" vertical="center"/>
    </xf>
    <xf numFmtId="0" fontId="14" fillId="0" borderId="7" xfId="1" applyFont="1" applyBorder="1" applyAlignment="1">
      <alignment horizontal="center" vertical="center" wrapText="1"/>
    </xf>
    <xf numFmtId="177" fontId="14" fillId="0" borderId="5" xfId="5" applyNumberFormat="1" applyFont="1" applyBorder="1" applyAlignment="1">
      <alignment horizontal="right" vertical="center" shrinkToFit="1"/>
    </xf>
    <xf numFmtId="177" fontId="14" fillId="0" borderId="10" xfId="5" applyNumberFormat="1" applyFont="1" applyBorder="1" applyAlignment="1">
      <alignment horizontal="right" vertical="center" shrinkToFit="1"/>
    </xf>
    <xf numFmtId="0" fontId="14" fillId="0" borderId="11" xfId="1" applyFont="1" applyBorder="1" applyAlignment="1">
      <alignment horizontal="center" vertical="center" wrapText="1"/>
    </xf>
    <xf numFmtId="177" fontId="14" fillId="0" borderId="15" xfId="5" applyNumberFormat="1" applyFont="1" applyBorder="1" applyAlignment="1">
      <alignment horizontal="right" vertical="center" shrinkToFit="1"/>
    </xf>
    <xf numFmtId="177" fontId="14" fillId="0" borderId="16" xfId="5" applyNumberFormat="1" applyFont="1" applyBorder="1" applyAlignment="1">
      <alignment horizontal="right" vertical="center" shrinkToFit="1"/>
    </xf>
    <xf numFmtId="177" fontId="14" fillId="0" borderId="34" xfId="5" applyNumberFormat="1" applyFont="1" applyBorder="1" applyAlignment="1">
      <alignment horizontal="right" vertical="center" shrinkToFit="1"/>
    </xf>
    <xf numFmtId="177" fontId="14" fillId="0" borderId="35" xfId="5" applyNumberFormat="1" applyFont="1" applyBorder="1" applyAlignment="1">
      <alignment horizontal="right" vertical="center" shrinkToFit="1"/>
    </xf>
    <xf numFmtId="0" fontId="14" fillId="0" borderId="47" xfId="1" applyFont="1" applyBorder="1" applyAlignment="1">
      <alignment horizontal="center" vertical="center"/>
    </xf>
    <xf numFmtId="177" fontId="14" fillId="0" borderId="34" xfId="5" applyNumberFormat="1" applyFont="1" applyBorder="1" applyAlignment="1" applyProtection="1">
      <alignment horizontal="right" vertical="center" shrinkToFit="1"/>
      <protection locked="0"/>
    </xf>
    <xf numFmtId="177" fontId="14" fillId="0" borderId="35" xfId="5" applyNumberFormat="1" applyFont="1" applyBorder="1" applyAlignment="1" applyProtection="1">
      <alignment horizontal="right" vertical="center" shrinkToFit="1"/>
      <protection locked="0"/>
    </xf>
    <xf numFmtId="0" fontId="14" fillId="0" borderId="52" xfId="1" applyFont="1" applyBorder="1" applyAlignment="1">
      <alignment horizontal="center" vertical="center"/>
    </xf>
    <xf numFmtId="177" fontId="14" fillId="0" borderId="21" xfId="5" applyNumberFormat="1" applyFont="1" applyBorder="1" applyAlignment="1" applyProtection="1">
      <alignment horizontal="right" vertical="center" shrinkToFit="1"/>
      <protection locked="0"/>
    </xf>
    <xf numFmtId="177" fontId="14" fillId="0" borderId="22" xfId="5" applyNumberFormat="1" applyFont="1" applyBorder="1" applyAlignment="1" applyProtection="1">
      <alignment horizontal="right" vertical="center" shrinkToFit="1"/>
      <protection locked="0"/>
    </xf>
    <xf numFmtId="0" fontId="14" fillId="0" borderId="1" xfId="1" applyFont="1" applyBorder="1" applyAlignment="1">
      <alignment horizontal="center" vertical="center"/>
    </xf>
    <xf numFmtId="177" fontId="14" fillId="0" borderId="53" xfId="5" applyNumberFormat="1" applyFont="1" applyBorder="1" applyAlignment="1">
      <alignment horizontal="right" vertical="center" shrinkToFit="1"/>
    </xf>
    <xf numFmtId="177" fontId="14" fillId="0" borderId="6" xfId="5" applyNumberFormat="1" applyFont="1" applyBorder="1" applyAlignment="1">
      <alignment horizontal="right" vertical="center" shrinkToFit="1"/>
    </xf>
    <xf numFmtId="178" fontId="18" fillId="0" borderId="41" xfId="6" applyNumberFormat="1" applyFont="1" applyBorder="1" applyAlignment="1">
      <alignment vertical="center"/>
    </xf>
    <xf numFmtId="178" fontId="18" fillId="0" borderId="51" xfId="6" applyNumberFormat="1" applyFont="1" applyBorder="1" applyAlignment="1">
      <alignment vertical="center"/>
    </xf>
    <xf numFmtId="178" fontId="18" fillId="0" borderId="15" xfId="6" applyNumberFormat="1" applyFont="1" applyBorder="1" applyAlignment="1">
      <alignment horizontal="center" vertical="center" wrapText="1"/>
    </xf>
    <xf numFmtId="178" fontId="18" fillId="0" borderId="39" xfId="6" applyNumberFormat="1" applyFont="1" applyBorder="1" applyAlignment="1">
      <alignment horizontal="center" vertical="center"/>
    </xf>
    <xf numFmtId="178" fontId="18" fillId="0" borderId="31" xfId="6" applyNumberFormat="1" applyFont="1" applyBorder="1" applyAlignment="1">
      <alignment horizontal="center" vertical="center"/>
    </xf>
    <xf numFmtId="178" fontId="18" fillId="0" borderId="42" xfId="6" applyNumberFormat="1" applyFont="1" applyBorder="1" applyAlignment="1">
      <alignment horizontal="center" vertical="center"/>
    </xf>
    <xf numFmtId="0" fontId="17" fillId="0" borderId="0" xfId="6"/>
    <xf numFmtId="178" fontId="18" fillId="0" borderId="37" xfId="6" applyNumberFormat="1" applyFont="1" applyBorder="1" applyAlignment="1">
      <alignment vertical="center"/>
    </xf>
    <xf numFmtId="178" fontId="18" fillId="0" borderId="40" xfId="6" applyNumberFormat="1" applyFont="1" applyBorder="1" applyAlignment="1">
      <alignment vertical="center"/>
    </xf>
    <xf numFmtId="0" fontId="17" fillId="0" borderId="50" xfId="6" applyBorder="1" applyAlignment="1">
      <alignment vertical="center"/>
    </xf>
    <xf numFmtId="178" fontId="18" fillId="0" borderId="41" xfId="6" applyNumberFormat="1" applyFont="1" applyBorder="1" applyAlignment="1">
      <alignment horizontal="center" vertical="center"/>
    </xf>
    <xf numFmtId="178" fontId="18" fillId="0" borderId="54" xfId="6" applyNumberFormat="1" applyFont="1" applyBorder="1" applyAlignment="1">
      <alignment horizontal="center" vertical="center" wrapText="1"/>
    </xf>
    <xf numFmtId="178" fontId="18" fillId="0" borderId="55" xfId="6" applyNumberFormat="1" applyFont="1" applyBorder="1" applyAlignment="1">
      <alignment horizontal="center" vertical="center"/>
    </xf>
    <xf numFmtId="178" fontId="18" fillId="0" borderId="56" xfId="6" applyNumberFormat="1" applyFont="1" applyBorder="1" applyAlignment="1">
      <alignment horizontal="center" vertical="center" wrapText="1"/>
    </xf>
    <xf numFmtId="178" fontId="18" fillId="0" borderId="34" xfId="6" applyNumberFormat="1" applyFont="1" applyBorder="1" applyAlignment="1">
      <alignment horizontal="center" vertical="center"/>
    </xf>
    <xf numFmtId="178" fontId="18" fillId="0" borderId="51" xfId="6" applyNumberFormat="1" applyFont="1" applyBorder="1" applyAlignment="1">
      <alignment horizontal="center" vertical="center"/>
    </xf>
    <xf numFmtId="179" fontId="18" fillId="0" borderId="15" xfId="6" applyNumberFormat="1" applyFont="1" applyBorder="1" applyAlignment="1">
      <alignment vertical="center"/>
    </xf>
    <xf numFmtId="179" fontId="18" fillId="0" borderId="41" xfId="6" applyNumberFormat="1" applyFont="1" applyBorder="1" applyAlignment="1">
      <alignment vertical="center"/>
    </xf>
    <xf numFmtId="180" fontId="18" fillId="0" borderId="57" xfId="6" applyNumberFormat="1" applyFont="1" applyBorder="1" applyAlignment="1">
      <alignment vertical="center"/>
    </xf>
    <xf numFmtId="179" fontId="18" fillId="0" borderId="55" xfId="6" applyNumberFormat="1" applyFont="1" applyBorder="1" applyAlignment="1">
      <alignment vertical="center"/>
    </xf>
    <xf numFmtId="180" fontId="18" fillId="0" borderId="58" xfId="6" applyNumberFormat="1" applyFont="1" applyBorder="1" applyAlignment="1">
      <alignment vertical="center"/>
    </xf>
    <xf numFmtId="180" fontId="18" fillId="0" borderId="15" xfId="6" applyNumberFormat="1" applyFont="1" applyBorder="1" applyAlignment="1">
      <alignment vertical="center"/>
    </xf>
    <xf numFmtId="178" fontId="18" fillId="0" borderId="37" xfId="6" applyNumberFormat="1" applyFont="1" applyBorder="1" applyAlignment="1">
      <alignment horizontal="center" vertical="center"/>
    </xf>
    <xf numFmtId="178" fontId="18" fillId="0" borderId="59" xfId="6" applyNumberFormat="1" applyFont="1" applyBorder="1" applyAlignment="1">
      <alignment horizontal="center" vertical="center"/>
    </xf>
    <xf numFmtId="179" fontId="18" fillId="0" borderId="60" xfId="6" applyNumberFormat="1" applyFont="1" applyBorder="1" applyAlignment="1">
      <alignment vertical="center"/>
    </xf>
    <xf numFmtId="179" fontId="18" fillId="0" borderId="61" xfId="6" applyNumberFormat="1" applyFont="1" applyBorder="1" applyAlignment="1">
      <alignment vertical="center"/>
    </xf>
    <xf numFmtId="180" fontId="18" fillId="0" borderId="59" xfId="6" applyNumberFormat="1" applyFont="1" applyBorder="1" applyAlignment="1">
      <alignment vertical="center"/>
    </xf>
    <xf numFmtId="179" fontId="18" fillId="0" borderId="62" xfId="6" applyNumberFormat="1" applyFont="1" applyBorder="1" applyAlignment="1">
      <alignment vertical="center"/>
    </xf>
    <xf numFmtId="180" fontId="18" fillId="0" borderId="63" xfId="6" applyNumberFormat="1" applyFont="1" applyBorder="1" applyAlignment="1">
      <alignment vertical="center"/>
    </xf>
    <xf numFmtId="180" fontId="18" fillId="0" borderId="60" xfId="6" applyNumberFormat="1" applyFont="1" applyBorder="1" applyAlignment="1">
      <alignment vertical="center"/>
    </xf>
    <xf numFmtId="179" fontId="18" fillId="0" borderId="60" xfId="6" applyNumberFormat="1" applyFont="1" applyBorder="1" applyAlignment="1">
      <alignment vertical="center" wrapText="1"/>
    </xf>
    <xf numFmtId="180" fontId="18" fillId="0" borderId="12" xfId="6" applyNumberFormat="1" applyFont="1" applyBorder="1" applyAlignment="1">
      <alignment vertical="center"/>
    </xf>
    <xf numFmtId="0" fontId="17" fillId="0" borderId="34" xfId="6" applyBorder="1"/>
    <xf numFmtId="0" fontId="17" fillId="0" borderId="34" xfId="6" applyBorder="1" applyAlignment="1">
      <alignment vertical="center"/>
    </xf>
    <xf numFmtId="0" fontId="19" fillId="0" borderId="34" xfId="6" applyFont="1" applyBorder="1"/>
    <xf numFmtId="0" fontId="17" fillId="0" borderId="0" xfId="7" applyAlignment="1"/>
    <xf numFmtId="0" fontId="17" fillId="0" borderId="34" xfId="7" applyBorder="1" applyAlignment="1"/>
    <xf numFmtId="177" fontId="17" fillId="0" borderId="34" xfId="7" applyNumberFormat="1" applyBorder="1" applyAlignment="1"/>
    <xf numFmtId="0" fontId="21" fillId="0" borderId="0" xfId="8" applyFont="1">
      <alignment vertical="center"/>
    </xf>
    <xf numFmtId="49" fontId="21" fillId="0" borderId="0" xfId="8" applyNumberFormat="1" applyFont="1">
      <alignment vertical="center"/>
    </xf>
    <xf numFmtId="0" fontId="23" fillId="0" borderId="0" xfId="8" applyFont="1">
      <alignment vertical="center"/>
    </xf>
    <xf numFmtId="0" fontId="24" fillId="0" borderId="0" xfId="8" applyFont="1">
      <alignment vertical="center"/>
    </xf>
    <xf numFmtId="0" fontId="21" fillId="0" borderId="36" xfId="8" applyFont="1" applyBorder="1" applyAlignment="1">
      <alignment horizontal="left" vertical="center"/>
    </xf>
    <xf numFmtId="0" fontId="21" fillId="0" borderId="8" xfId="8" applyFont="1" applyBorder="1" applyAlignment="1">
      <alignment horizontal="left" vertical="center"/>
    </xf>
    <xf numFmtId="0" fontId="21" fillId="0" borderId="9" xfId="8" applyFont="1" applyBorder="1" applyAlignment="1">
      <alignment horizontal="left" vertical="center"/>
    </xf>
    <xf numFmtId="184" fontId="21" fillId="0" borderId="36" xfId="8" applyNumberFormat="1" applyFont="1" applyBorder="1" applyAlignment="1">
      <alignment horizontal="right" vertical="center" shrinkToFit="1"/>
    </xf>
    <xf numFmtId="184" fontId="21" fillId="0" borderId="8" xfId="8" applyNumberFormat="1" applyFont="1" applyBorder="1" applyAlignment="1">
      <alignment horizontal="right" vertical="center" shrinkToFit="1"/>
    </xf>
    <xf numFmtId="184" fontId="21" fillId="0" borderId="9" xfId="8" applyNumberFormat="1" applyFont="1" applyBorder="1" applyAlignment="1">
      <alignment horizontal="right" vertical="center" shrinkToFit="1"/>
    </xf>
    <xf numFmtId="0" fontId="25" fillId="0" borderId="50" xfId="9" applyFont="1" applyBorder="1">
      <alignment vertical="center"/>
    </xf>
    <xf numFmtId="184" fontId="21" fillId="0" borderId="36" xfId="8" applyNumberFormat="1" applyFont="1" applyBorder="1" applyAlignment="1">
      <alignment vertical="center" shrinkToFit="1"/>
    </xf>
    <xf numFmtId="184" fontId="21" fillId="0" borderId="8" xfId="8" applyNumberFormat="1" applyFont="1" applyBorder="1" applyAlignment="1">
      <alignment vertical="center" shrinkToFit="1"/>
    </xf>
    <xf numFmtId="184" fontId="21" fillId="0" borderId="9" xfId="8" applyNumberFormat="1" applyFont="1" applyBorder="1" applyAlignment="1">
      <alignment vertical="center" shrinkToFit="1"/>
    </xf>
    <xf numFmtId="0" fontId="21" fillId="0" borderId="7" xfId="8" applyFont="1" applyBorder="1" applyAlignment="1">
      <alignment horizontal="left" vertical="center"/>
    </xf>
    <xf numFmtId="0" fontId="25" fillId="0" borderId="71" xfId="9" applyFont="1" applyBorder="1" applyAlignment="1">
      <alignment horizontal="center" vertical="center"/>
    </xf>
    <xf numFmtId="0" fontId="21" fillId="0" borderId="7" xfId="8" applyFont="1" applyBorder="1" applyAlignment="1">
      <alignment horizontal="center" vertical="center"/>
    </xf>
    <xf numFmtId="0" fontId="21" fillId="0" borderId="74" xfId="8" applyFont="1" applyBorder="1" applyAlignment="1">
      <alignment horizontal="center" vertical="center"/>
    </xf>
    <xf numFmtId="0" fontId="27" fillId="0" borderId="75" xfId="8" applyFont="1" applyBorder="1" applyAlignment="1">
      <alignment vertical="center" wrapText="1"/>
    </xf>
    <xf numFmtId="0" fontId="27" fillId="0" borderId="76" xfId="8" applyFont="1" applyBorder="1" applyAlignment="1">
      <alignment vertical="center" wrapText="1"/>
    </xf>
    <xf numFmtId="181" fontId="21" fillId="0" borderId="74" xfId="8" applyNumberFormat="1" applyFont="1" applyBorder="1">
      <alignment vertical="center"/>
    </xf>
    <xf numFmtId="181" fontId="21" fillId="0" borderId="75" xfId="8" applyNumberFormat="1" applyFont="1" applyBorder="1">
      <alignment vertical="center"/>
    </xf>
    <xf numFmtId="181" fontId="21" fillId="0" borderId="76" xfId="8" applyNumberFormat="1" applyFont="1" applyBorder="1">
      <alignment vertical="center"/>
    </xf>
    <xf numFmtId="0" fontId="21" fillId="0" borderId="7" xfId="8" applyFont="1" applyBorder="1">
      <alignment vertical="center"/>
    </xf>
    <xf numFmtId="0" fontId="21" fillId="0" borderId="66" xfId="8" applyFont="1" applyBorder="1">
      <alignment vertical="center"/>
    </xf>
    <xf numFmtId="49" fontId="21" fillId="0" borderId="7" xfId="8" applyNumberFormat="1" applyFont="1" applyBorder="1">
      <alignment vertical="center"/>
    </xf>
    <xf numFmtId="0" fontId="21" fillId="0" borderId="0" xfId="8" applyFont="1" applyAlignment="1">
      <alignment horizontal="center" vertical="center"/>
    </xf>
    <xf numFmtId="49" fontId="21" fillId="0" borderId="0" xfId="8" applyNumberFormat="1" applyFont="1" applyAlignment="1">
      <alignment horizontal="center" vertical="center"/>
    </xf>
    <xf numFmtId="0" fontId="21" fillId="0" borderId="66" xfId="8" applyFont="1" applyBorder="1" applyAlignment="1">
      <alignment horizontal="center" vertical="center"/>
    </xf>
    <xf numFmtId="0" fontId="21" fillId="0" borderId="74" xfId="8" applyFont="1" applyBorder="1">
      <alignment vertical="center"/>
    </xf>
    <xf numFmtId="0" fontId="21" fillId="0" borderId="75" xfId="8" applyFont="1" applyBorder="1">
      <alignment vertical="center"/>
    </xf>
    <xf numFmtId="0" fontId="21" fillId="0" borderId="76" xfId="8" applyFont="1" applyBorder="1">
      <alignment vertical="center"/>
    </xf>
    <xf numFmtId="49" fontId="31" fillId="0" borderId="0" xfId="11" applyNumberFormat="1" applyFont="1">
      <alignment vertical="center"/>
    </xf>
    <xf numFmtId="49" fontId="21" fillId="0" borderId="0" xfId="11" applyNumberFormat="1" applyFont="1">
      <alignment vertical="center"/>
    </xf>
    <xf numFmtId="0" fontId="21" fillId="0" borderId="0" xfId="11" applyFont="1">
      <alignment vertical="center"/>
    </xf>
    <xf numFmtId="0" fontId="32"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1" fillId="0" borderId="12" xfId="11" applyFont="1" applyBorder="1">
      <alignment vertical="center"/>
    </xf>
    <xf numFmtId="0" fontId="21" fillId="0" borderId="56" xfId="11" applyFont="1" applyBorder="1">
      <alignment vertical="center"/>
    </xf>
    <xf numFmtId="0" fontId="21" fillId="0" borderId="41" xfId="11" applyFont="1" applyBorder="1" applyAlignment="1">
      <alignment horizontal="center" vertical="center"/>
    </xf>
    <xf numFmtId="0" fontId="21" fillId="0" borderId="12" xfId="11" applyFont="1" applyBorder="1" applyAlignment="1">
      <alignment horizontal="center" vertical="center"/>
    </xf>
    <xf numFmtId="0" fontId="21" fillId="0" borderId="65" xfId="11" applyFont="1" applyBorder="1" applyAlignment="1">
      <alignment horizontal="center" vertical="center"/>
    </xf>
    <xf numFmtId="0" fontId="21" fillId="0" borderId="0" xfId="11" applyFont="1" applyAlignment="1">
      <alignment horizontal="center" vertical="center" wrapText="1"/>
    </xf>
    <xf numFmtId="0" fontId="21" fillId="0" borderId="56" xfId="11" applyFont="1" applyBorder="1" applyAlignment="1">
      <alignment horizontal="center" vertical="center" wrapText="1"/>
    </xf>
    <xf numFmtId="0" fontId="25" fillId="0" borderId="0" xfId="11" applyFont="1">
      <alignment vertical="center"/>
    </xf>
    <xf numFmtId="0" fontId="21" fillId="0" borderId="0" xfId="11" applyFont="1" applyAlignment="1">
      <alignment vertical="center" shrinkToFit="1"/>
    </xf>
    <xf numFmtId="49" fontId="21" fillId="6" borderId="0" xfId="12" applyNumberFormat="1" applyFont="1" applyFill="1">
      <alignment vertical="center"/>
    </xf>
    <xf numFmtId="0" fontId="21" fillId="6" borderId="0" xfId="12" applyFont="1" applyFill="1">
      <alignment vertical="center"/>
    </xf>
    <xf numFmtId="0" fontId="21" fillId="6" borderId="75" xfId="12" applyFont="1" applyFill="1" applyBorder="1">
      <alignment vertical="center"/>
    </xf>
    <xf numFmtId="0" fontId="1" fillId="6" borderId="0" xfId="13" applyFill="1">
      <alignment vertical="center"/>
    </xf>
    <xf numFmtId="0" fontId="1" fillId="0" borderId="0" xfId="13">
      <alignment vertical="center"/>
    </xf>
    <xf numFmtId="0" fontId="35" fillId="6" borderId="0" xfId="12" applyFont="1" applyFill="1">
      <alignment vertical="center"/>
    </xf>
    <xf numFmtId="0" fontId="36" fillId="6" borderId="0" xfId="12" applyFont="1" applyFill="1">
      <alignment vertical="center"/>
    </xf>
    <xf numFmtId="0" fontId="36" fillId="6" borderId="0" xfId="13" applyFont="1" applyFill="1">
      <alignment vertical="center"/>
    </xf>
    <xf numFmtId="0" fontId="36" fillId="0" borderId="0" xfId="13" applyFont="1">
      <alignment vertical="center"/>
    </xf>
    <xf numFmtId="0" fontId="35" fillId="0" borderId="97" xfId="12" applyFont="1" applyBorder="1" applyAlignment="1" applyProtection="1">
      <alignment horizontal="center" vertical="center" shrinkToFit="1"/>
      <protection locked="0"/>
    </xf>
    <xf numFmtId="0" fontId="35" fillId="0" borderId="109" xfId="15" applyFont="1" applyBorder="1" applyAlignment="1" applyProtection="1">
      <alignment horizontal="center" vertical="center" shrinkToFit="1"/>
      <protection locked="0"/>
    </xf>
    <xf numFmtId="0" fontId="35" fillId="0" borderId="111" xfId="12" applyFont="1" applyBorder="1" applyAlignment="1" applyProtection="1">
      <alignment horizontal="center" vertical="center" shrinkToFit="1"/>
      <protection locked="0"/>
    </xf>
    <xf numFmtId="0" fontId="35" fillId="0" borderId="122" xfId="15" applyFont="1" applyBorder="1" applyAlignment="1" applyProtection="1">
      <alignment horizontal="center" vertical="center" shrinkToFit="1"/>
      <protection locked="0"/>
    </xf>
    <xf numFmtId="0" fontId="35" fillId="8" borderId="20" xfId="12" applyFont="1" applyFill="1" applyBorder="1" applyAlignment="1" applyProtection="1">
      <alignment horizontal="center" vertical="center" shrinkToFit="1"/>
      <protection locked="0"/>
    </xf>
    <xf numFmtId="0" fontId="28" fillId="6" borderId="0" xfId="12" applyFont="1" applyFill="1">
      <alignment vertical="center"/>
    </xf>
    <xf numFmtId="0" fontId="35" fillId="0" borderId="135" xfId="12" applyFont="1" applyBorder="1" applyAlignment="1" applyProtection="1">
      <alignment horizontal="center" vertical="center" shrinkToFit="1"/>
      <protection locked="0"/>
    </xf>
    <xf numFmtId="0" fontId="35" fillId="6" borderId="122" xfId="12" applyFont="1" applyFill="1" applyBorder="1" applyAlignment="1" applyProtection="1">
      <alignment horizontal="center" vertical="center" shrinkToFit="1"/>
      <protection locked="0"/>
    </xf>
    <xf numFmtId="0" fontId="35" fillId="0" borderId="144" xfId="12" applyFont="1" applyBorder="1" applyAlignment="1" applyProtection="1">
      <alignment horizontal="center" vertical="center" shrinkToFit="1"/>
      <protection locked="0"/>
    </xf>
    <xf numFmtId="0" fontId="35" fillId="6" borderId="0" xfId="12" applyFont="1" applyFill="1" applyAlignment="1">
      <alignment horizontal="center" vertical="center" shrinkToFit="1"/>
    </xf>
    <xf numFmtId="0" fontId="35" fillId="6" borderId="0" xfId="12" applyFont="1" applyFill="1" applyAlignment="1">
      <alignment horizontal="left" vertical="center" shrinkToFit="1"/>
    </xf>
    <xf numFmtId="177" fontId="35" fillId="6" borderId="0" xfId="12" applyNumberFormat="1" applyFont="1" applyFill="1" applyAlignment="1">
      <alignment horizontal="right" vertical="center" shrinkToFit="1"/>
    </xf>
    <xf numFmtId="177" fontId="35" fillId="6" borderId="0" xfId="12" applyNumberFormat="1" applyFont="1" applyFill="1" applyAlignment="1">
      <alignment horizontal="left" vertical="center" shrinkToFit="1"/>
    </xf>
    <xf numFmtId="0" fontId="35" fillId="6" borderId="75" xfId="12" applyFont="1" applyFill="1" applyBorder="1">
      <alignment vertical="center"/>
    </xf>
    <xf numFmtId="0" fontId="35" fillId="6" borderId="75" xfId="12" applyFont="1" applyFill="1" applyBorder="1" applyAlignment="1">
      <alignment horizontal="center" vertical="center"/>
    </xf>
    <xf numFmtId="0" fontId="35" fillId="6" borderId="31" xfId="12" applyFont="1" applyFill="1" applyBorder="1">
      <alignment vertical="center"/>
    </xf>
    <xf numFmtId="0" fontId="35" fillId="6" borderId="11" xfId="12" applyFont="1" applyFill="1" applyBorder="1">
      <alignment vertical="center"/>
    </xf>
    <xf numFmtId="0" fontId="35" fillId="6" borderId="12" xfId="12" applyFont="1" applyFill="1" applyBorder="1">
      <alignment vertical="center"/>
    </xf>
    <xf numFmtId="0" fontId="35" fillId="6" borderId="66" xfId="12" applyFont="1" applyFill="1" applyBorder="1">
      <alignment vertical="center"/>
    </xf>
    <xf numFmtId="0" fontId="35" fillId="6" borderId="0" xfId="12" applyFont="1" applyFill="1" applyAlignment="1">
      <alignment horizontal="center" vertical="center"/>
    </xf>
    <xf numFmtId="0" fontId="36" fillId="6" borderId="0" xfId="12" applyFont="1" applyFill="1" applyAlignment="1">
      <alignment horizontal="center" vertical="center"/>
    </xf>
    <xf numFmtId="0" fontId="36" fillId="6" borderId="7" xfId="12" applyFont="1" applyFill="1" applyBorder="1">
      <alignment vertical="center"/>
    </xf>
    <xf numFmtId="0" fontId="38" fillId="6" borderId="0" xfId="13" applyFont="1" applyFill="1">
      <alignment vertical="center"/>
    </xf>
    <xf numFmtId="0" fontId="17" fillId="6" borderId="0" xfId="6" applyFill="1" applyProtection="1">
      <protection hidden="1"/>
    </xf>
    <xf numFmtId="0" fontId="17" fillId="6" borderId="0" xfId="6" applyFill="1"/>
    <xf numFmtId="0" fontId="1" fillId="0" borderId="0" xfId="16" applyFont="1">
      <alignment vertical="center"/>
    </xf>
    <xf numFmtId="0" fontId="35"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1"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8" fillId="0" borderId="34" xfId="16" applyNumberFormat="1" applyFont="1" applyBorder="1" applyAlignment="1">
      <alignment horizontal="right" vertical="center" shrinkToFit="1"/>
    </xf>
    <xf numFmtId="190" fontId="18"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8" fillId="0" borderId="34" xfId="16" applyNumberFormat="1" applyFont="1" applyBorder="1" applyAlignment="1">
      <alignment horizontal="right" vertical="center" shrinkToFit="1"/>
    </xf>
    <xf numFmtId="187" fontId="18"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5"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8" fillId="0" borderId="41" xfId="18" applyNumberFormat="1" applyFont="1" applyBorder="1" applyAlignment="1">
      <alignment vertical="center"/>
    </xf>
    <xf numFmtId="178" fontId="18" fillId="0" borderId="51" xfId="18" applyNumberFormat="1" applyFont="1" applyBorder="1" applyAlignment="1">
      <alignment vertical="center"/>
    </xf>
    <xf numFmtId="178" fontId="18" fillId="0" borderId="37" xfId="18" applyNumberFormat="1" applyFont="1" applyBorder="1" applyAlignment="1">
      <alignment vertical="center"/>
    </xf>
    <xf numFmtId="178" fontId="18" fillId="0" borderId="40" xfId="18" applyNumberFormat="1" applyFont="1" applyBorder="1" applyAlignment="1">
      <alignment vertical="center"/>
    </xf>
    <xf numFmtId="178" fontId="18" fillId="0" borderId="41" xfId="18" applyNumberFormat="1" applyFont="1" applyBorder="1" applyAlignment="1">
      <alignment horizontal="center" vertical="center"/>
    </xf>
    <xf numFmtId="178" fontId="18" fillId="0" borderId="54" xfId="18" applyNumberFormat="1" applyFont="1" applyBorder="1" applyAlignment="1">
      <alignment horizontal="center" vertical="center" wrapText="1"/>
    </xf>
    <xf numFmtId="178" fontId="25" fillId="0" borderId="55" xfId="18" applyNumberFormat="1" applyFont="1" applyBorder="1" applyAlignment="1">
      <alignment horizontal="center" vertical="center"/>
    </xf>
    <xf numFmtId="178" fontId="18" fillId="0" borderId="56" xfId="18" applyNumberFormat="1" applyFont="1" applyBorder="1" applyAlignment="1">
      <alignment horizontal="center" vertical="center" wrapText="1"/>
    </xf>
    <xf numFmtId="178" fontId="18" fillId="0" borderId="34" xfId="18" applyNumberFormat="1" applyFont="1" applyBorder="1" applyAlignment="1">
      <alignment horizontal="center" vertical="center"/>
    </xf>
    <xf numFmtId="177" fontId="18" fillId="0" borderId="15" xfId="19" applyNumberFormat="1" applyFont="1" applyBorder="1" applyAlignment="1">
      <alignment horizontal="right" vertical="center" shrinkToFit="1"/>
    </xf>
    <xf numFmtId="177" fontId="18" fillId="0" borderId="41" xfId="19" applyNumberFormat="1" applyFont="1" applyBorder="1" applyAlignment="1">
      <alignment horizontal="right" vertical="center" shrinkToFit="1"/>
    </xf>
    <xf numFmtId="187" fontId="18" fillId="0" borderId="57" xfId="19" applyNumberFormat="1" applyFont="1" applyBorder="1" applyAlignment="1">
      <alignment horizontal="right" vertical="center" shrinkToFit="1"/>
    </xf>
    <xf numFmtId="177" fontId="18" fillId="0" borderId="55" xfId="19" applyNumberFormat="1" applyFont="1" applyBorder="1" applyAlignment="1">
      <alignment horizontal="right" vertical="center" shrinkToFit="1"/>
    </xf>
    <xf numFmtId="187" fontId="18" fillId="0" borderId="58" xfId="19" applyNumberFormat="1" applyFont="1" applyBorder="1" applyAlignment="1">
      <alignment horizontal="right" vertical="center" shrinkToFit="1"/>
    </xf>
    <xf numFmtId="187" fontId="18" fillId="0" borderId="15" xfId="19" applyNumberFormat="1" applyFont="1" applyBorder="1" applyAlignment="1">
      <alignment horizontal="right" vertical="center" shrinkToFit="1"/>
    </xf>
    <xf numFmtId="178" fontId="18" fillId="0" borderId="37" xfId="18" applyNumberFormat="1" applyFont="1" applyBorder="1" applyAlignment="1">
      <alignment horizontal="center" vertical="center"/>
    </xf>
    <xf numFmtId="178" fontId="18" fillId="0" borderId="59" xfId="18" applyNumberFormat="1" applyFont="1" applyBorder="1" applyAlignment="1">
      <alignment horizontal="center" vertical="center"/>
    </xf>
    <xf numFmtId="177" fontId="18" fillId="0" borderId="60" xfId="19" applyNumberFormat="1" applyFont="1" applyBorder="1" applyAlignment="1">
      <alignment horizontal="right" vertical="center" shrinkToFit="1"/>
    </xf>
    <xf numFmtId="177" fontId="18" fillId="0" borderId="61" xfId="19" applyNumberFormat="1" applyFont="1" applyBorder="1" applyAlignment="1">
      <alignment horizontal="right" vertical="center" shrinkToFit="1"/>
    </xf>
    <xf numFmtId="187" fontId="18" fillId="0" borderId="59" xfId="19" applyNumberFormat="1" applyFont="1" applyBorder="1" applyAlignment="1">
      <alignment horizontal="right" vertical="center" shrinkToFit="1"/>
    </xf>
    <xf numFmtId="177" fontId="18" fillId="0" borderId="62" xfId="19" applyNumberFormat="1" applyFont="1" applyBorder="1" applyAlignment="1">
      <alignment horizontal="right" vertical="center" shrinkToFit="1"/>
    </xf>
    <xf numFmtId="187" fontId="18" fillId="0" borderId="63" xfId="19" applyNumberFormat="1" applyFont="1" applyBorder="1" applyAlignment="1">
      <alignment horizontal="right" vertical="center" shrinkToFit="1"/>
    </xf>
    <xf numFmtId="187" fontId="18" fillId="0" borderId="60" xfId="19" applyNumberFormat="1" applyFont="1" applyBorder="1" applyAlignment="1">
      <alignment horizontal="right" vertical="center" shrinkToFit="1"/>
    </xf>
    <xf numFmtId="178" fontId="18" fillId="0" borderId="51" xfId="18" applyNumberFormat="1" applyFont="1" applyBorder="1" applyAlignment="1">
      <alignment horizontal="center" vertical="center"/>
    </xf>
    <xf numFmtId="187" fontId="18"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0" fontId="21" fillId="0" borderId="36" xfId="8" applyFont="1" applyBorder="1" applyAlignment="1">
      <alignment horizontal="center" vertical="center"/>
    </xf>
    <xf numFmtId="0" fontId="21" fillId="0" borderId="8" xfId="8" applyFont="1" applyBorder="1" applyAlignment="1">
      <alignment horizontal="center" vertical="center"/>
    </xf>
    <xf numFmtId="0" fontId="21" fillId="0" borderId="9" xfId="8" applyFont="1" applyBorder="1" applyAlignment="1">
      <alignment horizontal="center" vertical="center"/>
    </xf>
    <xf numFmtId="0" fontId="25" fillId="0" borderId="36" xfId="7" applyFont="1" applyBorder="1" applyAlignment="1">
      <alignment horizontal="left" vertical="center"/>
    </xf>
    <xf numFmtId="0" fontId="25" fillId="0" borderId="8" xfId="7" applyFont="1" applyBorder="1" applyAlignment="1">
      <alignment horizontal="left" vertical="center"/>
    </xf>
    <xf numFmtId="0" fontId="25" fillId="0" borderId="9" xfId="7" applyFont="1" applyBorder="1" applyAlignment="1">
      <alignment horizontal="left" vertical="center"/>
    </xf>
    <xf numFmtId="178" fontId="21" fillId="0" borderId="36" xfId="8" applyNumberFormat="1" applyFont="1" applyBorder="1" applyAlignment="1">
      <alignment horizontal="right" vertical="center" shrinkToFit="1"/>
    </xf>
    <xf numFmtId="178" fontId="21" fillId="0" borderId="8" xfId="8" applyNumberFormat="1" applyFont="1" applyBorder="1" applyAlignment="1">
      <alignment horizontal="right" vertical="center" shrinkToFit="1"/>
    </xf>
    <xf numFmtId="178" fontId="21" fillId="0" borderId="9" xfId="8" applyNumberFormat="1" applyFont="1" applyBorder="1" applyAlignment="1">
      <alignment horizontal="right" vertical="center" shrinkToFit="1"/>
    </xf>
    <xf numFmtId="0" fontId="21" fillId="0" borderId="36" xfId="8" applyFont="1" applyBorder="1" applyAlignment="1">
      <alignment horizontal="left" vertical="center"/>
    </xf>
    <xf numFmtId="0" fontId="21" fillId="0" borderId="8" xfId="8" applyFont="1" applyBorder="1" applyAlignment="1">
      <alignment horizontal="left" vertical="center"/>
    </xf>
    <xf numFmtId="0" fontId="21" fillId="0" borderId="9" xfId="8" applyFont="1" applyBorder="1" applyAlignment="1">
      <alignment horizontal="left" vertical="center"/>
    </xf>
    <xf numFmtId="181" fontId="21" fillId="0" borderId="36" xfId="8" applyNumberFormat="1" applyFont="1" applyBorder="1" applyAlignment="1">
      <alignment horizontal="right" vertical="center" shrinkToFit="1"/>
    </xf>
    <xf numFmtId="181" fontId="21" fillId="0" borderId="8" xfId="8" applyNumberFormat="1" applyFont="1" applyBorder="1" applyAlignment="1">
      <alignment horizontal="right" vertical="center" shrinkToFit="1"/>
    </xf>
    <xf numFmtId="181" fontId="21" fillId="0" borderId="9" xfId="8" applyNumberFormat="1" applyFont="1" applyBorder="1" applyAlignment="1">
      <alignment horizontal="right" vertical="center" shrinkToFit="1"/>
    </xf>
    <xf numFmtId="49" fontId="22" fillId="0" borderId="0" xfId="8" applyNumberFormat="1" applyFont="1" applyAlignment="1">
      <alignment horizontal="center" vertical="center"/>
    </xf>
    <xf numFmtId="0" fontId="21" fillId="0" borderId="4" xfId="8" applyFont="1" applyBorder="1" applyAlignment="1">
      <alignment horizontal="center" vertical="center"/>
    </xf>
    <xf numFmtId="0" fontId="21" fillId="0" borderId="23" xfId="8" applyFont="1" applyBorder="1" applyAlignment="1">
      <alignment horizontal="center" vertical="center"/>
    </xf>
    <xf numFmtId="0" fontId="21" fillId="0" borderId="5" xfId="8" applyFont="1" applyBorder="1" applyAlignment="1">
      <alignment horizontal="center" vertical="center"/>
    </xf>
    <xf numFmtId="0" fontId="21" fillId="0" borderId="47" xfId="8" applyFont="1" applyBorder="1" applyAlignment="1">
      <alignment horizontal="center" vertical="center"/>
    </xf>
    <xf numFmtId="0" fontId="21" fillId="0" borderId="38" xfId="8" applyFont="1" applyBorder="1" applyAlignment="1">
      <alignment horizontal="center" vertical="center"/>
    </xf>
    <xf numFmtId="0" fontId="21" fillId="0" borderId="48" xfId="8" applyFont="1" applyBorder="1" applyAlignment="1">
      <alignment horizontal="center" vertical="center"/>
    </xf>
    <xf numFmtId="0" fontId="21" fillId="0" borderId="68" xfId="8" applyFont="1" applyBorder="1" applyAlignment="1">
      <alignment horizontal="center" vertical="center"/>
    </xf>
    <xf numFmtId="0" fontId="21" fillId="0" borderId="40" xfId="8" applyFont="1" applyBorder="1" applyAlignment="1">
      <alignment horizontal="center" vertical="center"/>
    </xf>
    <xf numFmtId="0" fontId="21" fillId="0" borderId="50" xfId="8" applyFont="1" applyBorder="1" applyAlignment="1">
      <alignment horizontal="center" vertical="center"/>
    </xf>
    <xf numFmtId="0" fontId="21" fillId="0" borderId="64" xfId="8" applyFont="1" applyBorder="1" applyAlignment="1">
      <alignment horizontal="center" vertical="center"/>
    </xf>
    <xf numFmtId="0" fontId="21" fillId="0" borderId="10" xfId="8" applyFont="1" applyBorder="1" applyAlignment="1">
      <alignment horizontal="center" vertical="center"/>
    </xf>
    <xf numFmtId="0" fontId="21" fillId="0" borderId="65" xfId="8" applyFont="1" applyBorder="1" applyAlignment="1">
      <alignment horizontal="center" vertical="center"/>
    </xf>
    <xf numFmtId="0" fontId="21" fillId="0" borderId="49" xfId="8" applyFont="1" applyBorder="1" applyAlignment="1">
      <alignment horizontal="center" vertical="center"/>
    </xf>
    <xf numFmtId="0" fontId="21" fillId="0" borderId="37" xfId="8" applyFont="1" applyBorder="1" applyAlignment="1">
      <alignment horizontal="center" vertical="center"/>
    </xf>
    <xf numFmtId="0" fontId="21" fillId="0" borderId="69" xfId="8" applyFont="1" applyBorder="1" applyAlignment="1">
      <alignment horizontal="center" vertical="center"/>
    </xf>
    <xf numFmtId="0" fontId="21" fillId="0" borderId="7" xfId="8" applyFont="1" applyBorder="1" applyAlignment="1">
      <alignment horizontal="center" vertical="center"/>
    </xf>
    <xf numFmtId="0" fontId="21" fillId="0" borderId="0" xfId="8" applyFont="1" applyAlignment="1">
      <alignment horizontal="center" vertical="center"/>
    </xf>
    <xf numFmtId="0" fontId="21" fillId="0" borderId="24" xfId="8" applyFont="1" applyBorder="1" applyAlignment="1">
      <alignment horizontal="center" vertical="center"/>
    </xf>
    <xf numFmtId="0" fontId="21" fillId="0" borderId="56" xfId="8" applyFont="1" applyBorder="1" applyAlignment="1">
      <alignment horizontal="center" vertical="center"/>
    </xf>
    <xf numFmtId="0" fontId="21" fillId="0" borderId="66" xfId="8" applyFont="1" applyBorder="1" applyAlignment="1">
      <alignment horizontal="center" vertical="center"/>
    </xf>
    <xf numFmtId="0" fontId="21" fillId="0" borderId="67" xfId="8" applyFont="1" applyBorder="1" applyAlignment="1">
      <alignment horizontal="center" vertical="center"/>
    </xf>
    <xf numFmtId="0" fontId="21" fillId="0" borderId="1" xfId="8" applyFont="1" applyBorder="1" applyAlignment="1">
      <alignment horizontal="center" vertical="center"/>
    </xf>
    <xf numFmtId="0" fontId="21" fillId="0" borderId="2" xfId="8" applyFont="1" applyBorder="1" applyAlignment="1">
      <alignment horizontal="center" vertical="center"/>
    </xf>
    <xf numFmtId="0" fontId="21" fillId="0" borderId="3" xfId="8" applyFont="1" applyBorder="1" applyAlignment="1">
      <alignment horizontal="center" vertical="center"/>
    </xf>
    <xf numFmtId="181" fontId="21" fillId="0" borderId="7" xfId="8" applyNumberFormat="1" applyFont="1" applyBorder="1" applyAlignment="1">
      <alignment horizontal="right" vertical="center" shrinkToFit="1"/>
    </xf>
    <xf numFmtId="181" fontId="21" fillId="0" borderId="0" xfId="8" applyNumberFormat="1" applyFont="1" applyAlignment="1">
      <alignment horizontal="right" vertical="center" shrinkToFit="1"/>
    </xf>
    <xf numFmtId="181" fontId="21" fillId="0" borderId="66" xfId="8" applyNumberFormat="1" applyFont="1" applyBorder="1" applyAlignment="1">
      <alignment horizontal="right" vertical="center" shrinkToFit="1"/>
    </xf>
    <xf numFmtId="178" fontId="21" fillId="0" borderId="7" xfId="8" applyNumberFormat="1" applyFont="1" applyBorder="1" applyAlignment="1">
      <alignment horizontal="right" vertical="center" shrinkToFit="1"/>
    </xf>
    <xf numFmtId="178" fontId="21" fillId="0" borderId="0" xfId="8" applyNumberFormat="1" applyFont="1" applyAlignment="1">
      <alignment horizontal="right" vertical="center" shrinkToFit="1"/>
    </xf>
    <xf numFmtId="178" fontId="21" fillId="0" borderId="66" xfId="8" applyNumberFormat="1" applyFont="1" applyBorder="1" applyAlignment="1">
      <alignment horizontal="right" vertical="center" shrinkToFit="1"/>
    </xf>
    <xf numFmtId="0" fontId="21" fillId="0" borderId="7" xfId="8" applyFont="1" applyBorder="1" applyAlignment="1">
      <alignment horizontal="left" vertical="center"/>
    </xf>
    <xf numFmtId="0" fontId="21" fillId="0" borderId="0" xfId="8" applyFont="1" applyAlignment="1">
      <alignment horizontal="left" vertical="center"/>
    </xf>
    <xf numFmtId="0" fontId="21" fillId="0" borderId="66" xfId="8" applyFont="1" applyBorder="1" applyAlignment="1">
      <alignment horizontal="left" vertical="center"/>
    </xf>
    <xf numFmtId="0" fontId="21" fillId="0" borderId="14" xfId="8" applyFont="1" applyBorder="1" applyAlignment="1">
      <alignment horizontal="center" vertical="center"/>
    </xf>
    <xf numFmtId="0" fontId="21" fillId="0" borderId="51" xfId="8" applyFont="1" applyBorder="1" applyAlignment="1">
      <alignment horizontal="center" vertical="center"/>
    </xf>
    <xf numFmtId="0" fontId="21" fillId="0" borderId="15" xfId="8" applyFont="1" applyBorder="1" applyAlignment="1">
      <alignment horizontal="center" vertical="center"/>
    </xf>
    <xf numFmtId="0" fontId="21" fillId="0" borderId="52" xfId="8" applyFont="1" applyBorder="1" applyAlignment="1">
      <alignment horizontal="center" vertical="center"/>
    </xf>
    <xf numFmtId="0" fontId="21" fillId="0" borderId="70" xfId="8" applyFont="1" applyBorder="1" applyAlignment="1">
      <alignment horizontal="center" vertical="center"/>
    </xf>
    <xf numFmtId="0" fontId="21" fillId="0" borderId="71" xfId="8" applyFont="1" applyBorder="1" applyAlignment="1">
      <alignment horizontal="center" vertical="center"/>
    </xf>
    <xf numFmtId="0" fontId="21" fillId="0" borderId="41" xfId="8" applyFont="1" applyBorder="1" applyAlignment="1">
      <alignment horizontal="center" vertical="center"/>
    </xf>
    <xf numFmtId="0" fontId="21" fillId="0" borderId="16" xfId="8" applyFont="1" applyBorder="1" applyAlignment="1">
      <alignment horizontal="center" vertical="center"/>
    </xf>
    <xf numFmtId="0" fontId="21" fillId="0" borderId="72" xfId="8" applyFont="1" applyBorder="1" applyAlignment="1">
      <alignment horizontal="center" vertical="center"/>
    </xf>
    <xf numFmtId="0" fontId="21" fillId="0" borderId="73" xfId="8" applyFont="1" applyBorder="1" applyAlignment="1">
      <alignment horizontal="center" vertical="center"/>
    </xf>
    <xf numFmtId="0" fontId="21" fillId="0" borderId="11" xfId="8" applyFont="1" applyBorder="1" applyAlignment="1">
      <alignment horizontal="center" vertical="center"/>
    </xf>
    <xf numFmtId="0" fontId="21" fillId="0" borderId="12" xfId="8" applyFont="1" applyBorder="1" applyAlignment="1">
      <alignment horizontal="center" vertical="center"/>
    </xf>
    <xf numFmtId="0" fontId="21" fillId="0" borderId="74" xfId="8" applyFont="1" applyBorder="1" applyAlignment="1">
      <alignment horizontal="center" vertical="center"/>
    </xf>
    <xf numFmtId="0" fontId="21" fillId="0" borderId="75" xfId="8" applyFont="1" applyBorder="1" applyAlignment="1">
      <alignment horizontal="center" vertical="center"/>
    </xf>
    <xf numFmtId="49" fontId="21" fillId="0" borderId="41" xfId="8" applyNumberFormat="1" applyFont="1" applyBorder="1" applyAlignment="1">
      <alignment horizontal="center" vertical="center"/>
    </xf>
    <xf numFmtId="49" fontId="21" fillId="0" borderId="12" xfId="8" applyNumberFormat="1" applyFont="1" applyBorder="1" applyAlignment="1">
      <alignment horizontal="center" vertical="center"/>
    </xf>
    <xf numFmtId="49" fontId="21" fillId="0" borderId="13" xfId="8" applyNumberFormat="1" applyFont="1" applyBorder="1" applyAlignment="1">
      <alignment horizontal="center" vertical="center"/>
    </xf>
    <xf numFmtId="49" fontId="21" fillId="0" borderId="65" xfId="8" applyNumberFormat="1" applyFont="1" applyBorder="1" applyAlignment="1">
      <alignment horizontal="center" vertical="center"/>
    </xf>
    <xf numFmtId="49" fontId="21" fillId="0" borderId="0" xfId="8" applyNumberFormat="1" applyFont="1" applyAlignment="1">
      <alignment horizontal="center" vertical="center"/>
    </xf>
    <xf numFmtId="49" fontId="21" fillId="0" borderId="66" xfId="8" applyNumberFormat="1" applyFont="1" applyBorder="1" applyAlignment="1">
      <alignment horizontal="center" vertical="center"/>
    </xf>
    <xf numFmtId="49" fontId="21" fillId="0" borderId="72" xfId="8" applyNumberFormat="1" applyFont="1" applyBorder="1" applyAlignment="1">
      <alignment horizontal="center" vertical="center"/>
    </xf>
    <xf numFmtId="49" fontId="21" fillId="0" borderId="75" xfId="8" applyNumberFormat="1" applyFont="1" applyBorder="1" applyAlignment="1">
      <alignment horizontal="center" vertical="center"/>
    </xf>
    <xf numFmtId="49" fontId="21" fillId="0" borderId="76" xfId="8" applyNumberFormat="1" applyFont="1" applyBorder="1" applyAlignment="1">
      <alignment horizontal="center" vertical="center"/>
    </xf>
    <xf numFmtId="0" fontId="21" fillId="0" borderId="30" xfId="8" applyFont="1" applyBorder="1">
      <alignment vertical="center"/>
    </xf>
    <xf numFmtId="0" fontId="21" fillId="0" borderId="31" xfId="8" applyFont="1" applyBorder="1">
      <alignment vertical="center"/>
    </xf>
    <xf numFmtId="0" fontId="21" fillId="0" borderId="42" xfId="8" applyFont="1" applyBorder="1">
      <alignment vertical="center"/>
    </xf>
    <xf numFmtId="0" fontId="21" fillId="0" borderId="39" xfId="8" applyFont="1" applyBorder="1" applyAlignment="1">
      <alignment horizontal="center" vertical="center"/>
    </xf>
    <xf numFmtId="0" fontId="21" fillId="0" borderId="31" xfId="8" applyFont="1" applyBorder="1" applyAlignment="1">
      <alignment horizontal="center" vertical="center"/>
    </xf>
    <xf numFmtId="0" fontId="25" fillId="0" borderId="7" xfId="7" applyFont="1" applyBorder="1" applyAlignment="1">
      <alignment horizontal="left" vertical="center"/>
    </xf>
    <xf numFmtId="0" fontId="25" fillId="0" borderId="0" xfId="7" applyFont="1" applyAlignment="1">
      <alignment horizontal="left" vertical="center"/>
    </xf>
    <xf numFmtId="0" fontId="25" fillId="0" borderId="66" xfId="7" applyFont="1" applyBorder="1" applyAlignment="1">
      <alignment horizontal="left" vertical="center"/>
    </xf>
    <xf numFmtId="182" fontId="21" fillId="0" borderId="7" xfId="8" applyNumberFormat="1" applyFont="1" applyBorder="1" applyAlignment="1">
      <alignment horizontal="right" vertical="center" shrinkToFit="1"/>
    </xf>
    <xf numFmtId="182" fontId="21" fillId="0" borderId="0" xfId="8" applyNumberFormat="1" applyFont="1" applyAlignment="1">
      <alignment horizontal="right" vertical="center" shrinkToFit="1"/>
    </xf>
    <xf numFmtId="182" fontId="21" fillId="0" borderId="66" xfId="8" applyNumberFormat="1" applyFont="1" applyBorder="1" applyAlignment="1">
      <alignment horizontal="right" vertical="center" shrinkToFit="1"/>
    </xf>
    <xf numFmtId="183" fontId="21" fillId="0" borderId="7" xfId="8" applyNumberFormat="1" applyFont="1" applyBorder="1" applyAlignment="1">
      <alignment horizontal="right" vertical="center" shrinkToFit="1"/>
    </xf>
    <xf numFmtId="183" fontId="21" fillId="0" borderId="0" xfId="8" applyNumberFormat="1" applyFont="1" applyAlignment="1">
      <alignment horizontal="right" vertical="center" shrinkToFit="1"/>
    </xf>
    <xf numFmtId="183" fontId="21" fillId="0" borderId="66" xfId="8" applyNumberFormat="1" applyFont="1" applyBorder="1" applyAlignment="1">
      <alignment horizontal="right" vertical="center" shrinkToFit="1"/>
    </xf>
    <xf numFmtId="0" fontId="21" fillId="0" borderId="77" xfId="8" applyFont="1" applyBorder="1" applyAlignment="1">
      <alignment horizontal="center" vertical="center"/>
    </xf>
    <xf numFmtId="0" fontId="21" fillId="0" borderId="45" xfId="8" applyFont="1" applyBorder="1">
      <alignment vertical="center"/>
    </xf>
    <xf numFmtId="0" fontId="21" fillId="0" borderId="25" xfId="8" applyFont="1" applyBorder="1">
      <alignment vertical="center"/>
    </xf>
    <xf numFmtId="0" fontId="21" fillId="0" borderId="46" xfId="8" applyFont="1" applyBorder="1">
      <alignment vertical="center"/>
    </xf>
    <xf numFmtId="178" fontId="21" fillId="0" borderId="45" xfId="8" applyNumberFormat="1" applyFont="1" applyBorder="1" applyAlignment="1">
      <alignment horizontal="right" vertical="center" shrinkToFit="1"/>
    </xf>
    <xf numFmtId="178" fontId="21" fillId="0" borderId="25" xfId="8" applyNumberFormat="1" applyFont="1" applyBorder="1" applyAlignment="1">
      <alignment horizontal="right" vertical="center" shrinkToFit="1"/>
    </xf>
    <xf numFmtId="178" fontId="21" fillId="0" borderId="26" xfId="8" applyNumberFormat="1" applyFont="1" applyBorder="1" applyAlignment="1">
      <alignment horizontal="right" vertical="center" shrinkToFit="1"/>
    </xf>
    <xf numFmtId="0" fontId="21" fillId="0" borderId="39" xfId="8" applyFont="1" applyBorder="1">
      <alignment vertical="center"/>
    </xf>
    <xf numFmtId="178" fontId="21" fillId="0" borderId="39" xfId="8" applyNumberFormat="1" applyFont="1" applyBorder="1" applyAlignment="1">
      <alignment horizontal="right" vertical="center" shrinkToFit="1"/>
    </xf>
    <xf numFmtId="178" fontId="21" fillId="0" borderId="31" xfId="8" applyNumberFormat="1" applyFont="1" applyBorder="1" applyAlignment="1">
      <alignment horizontal="right" vertical="center" shrinkToFit="1"/>
    </xf>
    <xf numFmtId="178" fontId="21" fillId="0" borderId="32" xfId="8" applyNumberFormat="1" applyFont="1" applyBorder="1" applyAlignment="1">
      <alignment horizontal="right" vertical="center" shrinkToFit="1"/>
    </xf>
    <xf numFmtId="0" fontId="21" fillId="0" borderId="44" xfId="8" applyFont="1" applyBorder="1">
      <alignment vertical="center"/>
    </xf>
    <xf numFmtId="0" fontId="21" fillId="0" borderId="18" xfId="8" applyFont="1" applyBorder="1">
      <alignment vertical="center"/>
    </xf>
    <xf numFmtId="0" fontId="21" fillId="0" borderId="43" xfId="8" applyFont="1" applyBorder="1">
      <alignment vertical="center"/>
    </xf>
    <xf numFmtId="185" fontId="21" fillId="0" borderId="44" xfId="8" applyNumberFormat="1" applyFont="1" applyBorder="1" applyAlignment="1">
      <alignment horizontal="right" vertical="center" shrinkToFit="1"/>
    </xf>
    <xf numFmtId="185" fontId="21" fillId="0" borderId="18" xfId="8" applyNumberFormat="1" applyFont="1" applyBorder="1" applyAlignment="1">
      <alignment horizontal="right" vertical="center" shrinkToFit="1"/>
    </xf>
    <xf numFmtId="185" fontId="21" fillId="0" borderId="19" xfId="8" applyNumberFormat="1" applyFont="1" applyBorder="1" applyAlignment="1">
      <alignment horizontal="right" vertical="center" shrinkToFit="1"/>
    </xf>
    <xf numFmtId="0" fontId="21" fillId="0" borderId="36" xfId="8" applyFont="1" applyBorder="1" applyAlignment="1">
      <alignment horizontal="center" vertical="center" wrapText="1"/>
    </xf>
    <xf numFmtId="0" fontId="21" fillId="0" borderId="8" xfId="8" applyFont="1" applyBorder="1" applyAlignment="1">
      <alignment horizontal="center" vertical="center" wrapText="1"/>
    </xf>
    <xf numFmtId="0" fontId="21" fillId="0" borderId="23" xfId="8" applyFont="1" applyBorder="1" applyAlignment="1">
      <alignment horizontal="center" vertical="center" wrapText="1"/>
    </xf>
    <xf numFmtId="0" fontId="21" fillId="0" borderId="7" xfId="8" applyFont="1" applyBorder="1" applyAlignment="1">
      <alignment horizontal="center" vertical="center" wrapText="1"/>
    </xf>
    <xf numFmtId="0" fontId="21" fillId="0" borderId="0" xfId="8" applyFont="1" applyAlignment="1">
      <alignment horizontal="center" vertical="center" wrapText="1"/>
    </xf>
    <xf numFmtId="0" fontId="21" fillId="0" borderId="38" xfId="8" applyFont="1" applyBorder="1" applyAlignment="1">
      <alignment horizontal="center" vertical="center" wrapText="1"/>
    </xf>
    <xf numFmtId="0" fontId="21" fillId="0" borderId="74" xfId="8" applyFont="1" applyBorder="1" applyAlignment="1">
      <alignment horizontal="center" vertical="center" wrapText="1"/>
    </xf>
    <xf numFmtId="0" fontId="21" fillId="0" borderId="75" xfId="8" applyFont="1" applyBorder="1" applyAlignment="1">
      <alignment horizontal="center" vertical="center" wrapText="1"/>
    </xf>
    <xf numFmtId="0" fontId="21" fillId="0" borderId="70" xfId="8" applyFont="1" applyBorder="1" applyAlignment="1">
      <alignment horizontal="center" vertical="center" wrapText="1"/>
    </xf>
    <xf numFmtId="0" fontId="25" fillId="0" borderId="64" xfId="8" applyFont="1" applyBorder="1">
      <alignment vertical="center"/>
    </xf>
    <xf numFmtId="0" fontId="25" fillId="0" borderId="25" xfId="8" applyFont="1" applyBorder="1">
      <alignment vertical="center"/>
    </xf>
    <xf numFmtId="0" fontId="25" fillId="0" borderId="46" xfId="8" applyFont="1" applyBorder="1">
      <alignment vertical="center"/>
    </xf>
    <xf numFmtId="178" fontId="25" fillId="0" borderId="64" xfId="8" applyNumberFormat="1" applyFont="1" applyBorder="1" applyAlignment="1">
      <alignment horizontal="right" vertical="center" shrinkToFit="1"/>
    </xf>
    <xf numFmtId="178" fontId="25" fillId="0" borderId="8" xfId="8" applyNumberFormat="1" applyFont="1" applyBorder="1" applyAlignment="1">
      <alignment horizontal="right" vertical="center" shrinkToFit="1"/>
    </xf>
    <xf numFmtId="178" fontId="25" fillId="0" borderId="9" xfId="8" applyNumberFormat="1" applyFont="1" applyBorder="1" applyAlignment="1">
      <alignment horizontal="right" vertical="center" shrinkToFit="1"/>
    </xf>
    <xf numFmtId="0" fontId="21" fillId="0" borderId="30" xfId="8" applyFont="1" applyBorder="1" applyAlignment="1">
      <alignment horizontal="center" vertical="center"/>
    </xf>
    <xf numFmtId="0" fontId="21" fillId="0" borderId="42" xfId="8" applyFont="1" applyBorder="1" applyAlignment="1">
      <alignment horizontal="center" vertical="center"/>
    </xf>
    <xf numFmtId="0" fontId="21" fillId="0" borderId="39" xfId="8" applyFont="1" applyBorder="1" applyAlignment="1">
      <alignment horizontal="center" vertical="center" shrinkToFit="1"/>
    </xf>
    <xf numFmtId="0" fontId="21" fillId="0" borderId="31" xfId="8" applyFont="1" applyBorder="1" applyAlignment="1">
      <alignment horizontal="center" vertical="center" shrinkToFit="1"/>
    </xf>
    <xf numFmtId="0" fontId="21" fillId="0" borderId="42" xfId="8" applyFont="1" applyBorder="1" applyAlignment="1">
      <alignment horizontal="center" vertical="center" shrinkToFit="1"/>
    </xf>
    <xf numFmtId="0" fontId="21" fillId="0" borderId="32" xfId="8" applyFont="1" applyBorder="1" applyAlignment="1">
      <alignment horizontal="center" vertical="center" shrinkToFit="1"/>
    </xf>
    <xf numFmtId="0" fontId="25" fillId="0" borderId="41" xfId="8" applyFont="1" applyBorder="1">
      <alignment vertical="center"/>
    </xf>
    <xf numFmtId="0" fontId="25" fillId="0" borderId="31" xfId="8" applyFont="1" applyBorder="1">
      <alignment vertical="center"/>
    </xf>
    <xf numFmtId="0" fontId="25" fillId="0" borderId="42" xfId="8" applyFont="1" applyBorder="1">
      <alignment vertical="center"/>
    </xf>
    <xf numFmtId="178" fontId="25" fillId="0" borderId="39" xfId="8" applyNumberFormat="1" applyFont="1" applyBorder="1" applyAlignment="1">
      <alignment horizontal="right" vertical="center" shrinkToFit="1"/>
    </xf>
    <xf numFmtId="178" fontId="25" fillId="0" borderId="31" xfId="8" applyNumberFormat="1" applyFont="1" applyBorder="1" applyAlignment="1">
      <alignment horizontal="right" vertical="center" shrinkToFit="1"/>
    </xf>
    <xf numFmtId="178" fontId="25" fillId="0" borderId="32" xfId="8" applyNumberFormat="1" applyFont="1" applyBorder="1" applyAlignment="1">
      <alignment horizontal="right" vertical="center" shrinkToFit="1"/>
    </xf>
    <xf numFmtId="181" fontId="21" fillId="0" borderId="39" xfId="8" applyNumberFormat="1" applyFont="1" applyBorder="1" applyAlignment="1">
      <alignment horizontal="right" vertical="center" shrinkToFit="1"/>
    </xf>
    <xf numFmtId="181" fontId="21" fillId="0" borderId="31" xfId="8" applyNumberFormat="1" applyFont="1" applyBorder="1" applyAlignment="1">
      <alignment horizontal="right" vertical="center" shrinkToFit="1"/>
    </xf>
    <xf numFmtId="181" fontId="21" fillId="0" borderId="42" xfId="8" applyNumberFormat="1" applyFont="1" applyBorder="1" applyAlignment="1">
      <alignment horizontal="right" vertical="center" shrinkToFit="1"/>
    </xf>
    <xf numFmtId="181" fontId="21" fillId="0" borderId="32" xfId="8" applyNumberFormat="1" applyFont="1" applyBorder="1" applyAlignment="1">
      <alignment horizontal="right" vertical="center" shrinkToFit="1"/>
    </xf>
    <xf numFmtId="0" fontId="25" fillId="0" borderId="41" xfId="9" applyFont="1" applyBorder="1" applyAlignment="1">
      <alignment horizontal="center" vertical="center" shrinkToFit="1"/>
    </xf>
    <xf numFmtId="0" fontId="25" fillId="0" borderId="12" xfId="9" applyFont="1" applyBorder="1" applyAlignment="1">
      <alignment horizontal="center" vertical="center" shrinkToFit="1"/>
    </xf>
    <xf numFmtId="0" fontId="25" fillId="0" borderId="51" xfId="9" applyFont="1" applyBorder="1" applyAlignment="1">
      <alignment horizontal="center" vertical="center" shrinkToFit="1"/>
    </xf>
    <xf numFmtId="178" fontId="21" fillId="0" borderId="42" xfId="8" applyNumberFormat="1" applyFont="1" applyBorder="1" applyAlignment="1">
      <alignment horizontal="right" vertical="center" shrinkToFit="1"/>
    </xf>
    <xf numFmtId="0" fontId="21" fillId="0" borderId="74" xfId="8" applyFont="1" applyBorder="1" applyAlignment="1">
      <alignment horizontal="left" vertical="center"/>
    </xf>
    <xf numFmtId="0" fontId="21" fillId="0" borderId="75" xfId="8" applyFont="1" applyBorder="1" applyAlignment="1">
      <alignment horizontal="left" vertical="center"/>
    </xf>
    <xf numFmtId="0" fontId="21" fillId="0" borderId="76" xfId="8" applyFont="1" applyBorder="1" applyAlignment="1">
      <alignment horizontal="left" vertical="center"/>
    </xf>
    <xf numFmtId="181" fontId="21" fillId="0" borderId="74" xfId="8" applyNumberFormat="1" applyFont="1" applyBorder="1" applyAlignment="1">
      <alignment horizontal="right" vertical="center" shrinkToFit="1"/>
    </xf>
    <xf numFmtId="181" fontId="21" fillId="0" borderId="75" xfId="8" applyNumberFormat="1" applyFont="1" applyBorder="1" applyAlignment="1">
      <alignment horizontal="right" vertical="center" shrinkToFit="1"/>
    </xf>
    <xf numFmtId="181" fontId="21" fillId="0" borderId="76" xfId="8" applyNumberFormat="1" applyFont="1" applyBorder="1" applyAlignment="1">
      <alignment horizontal="right" vertical="center" shrinkToFit="1"/>
    </xf>
    <xf numFmtId="0" fontId="21" fillId="0" borderId="36" xfId="10" applyBorder="1" applyAlignment="1">
      <alignment horizontal="left" vertical="center"/>
    </xf>
    <xf numFmtId="0" fontId="21" fillId="0" borderId="8" xfId="10" applyBorder="1" applyAlignment="1">
      <alignment horizontal="left" vertical="center"/>
    </xf>
    <xf numFmtId="0" fontId="21" fillId="0" borderId="9" xfId="10" applyBorder="1" applyAlignment="1">
      <alignment horizontal="left" vertical="center"/>
    </xf>
    <xf numFmtId="0" fontId="25" fillId="0" borderId="12" xfId="8" applyFont="1" applyBorder="1">
      <alignment vertical="center"/>
    </xf>
    <xf numFmtId="0" fontId="25" fillId="0" borderId="51" xfId="8" applyFont="1" applyBorder="1">
      <alignment vertical="center"/>
    </xf>
    <xf numFmtId="185" fontId="25" fillId="0" borderId="41" xfId="8" applyNumberFormat="1" applyFont="1" applyBorder="1" applyAlignment="1">
      <alignment horizontal="right" vertical="center" shrinkToFit="1"/>
    </xf>
    <xf numFmtId="185" fontId="25" fillId="0" borderId="12" xfId="8" applyNumberFormat="1" applyFont="1" applyBorder="1" applyAlignment="1">
      <alignment horizontal="right" vertical="center" shrinkToFit="1"/>
    </xf>
    <xf numFmtId="185" fontId="25" fillId="0" borderId="13" xfId="8" applyNumberFormat="1" applyFont="1" applyBorder="1" applyAlignment="1">
      <alignment horizontal="right" vertical="center" shrinkToFit="1"/>
    </xf>
    <xf numFmtId="178" fontId="21" fillId="0" borderId="8" xfId="8" applyNumberFormat="1" applyFont="1" applyBorder="1" applyAlignment="1">
      <alignment horizontal="right" vertical="center"/>
    </xf>
    <xf numFmtId="178" fontId="21" fillId="0" borderId="9" xfId="8" applyNumberFormat="1" applyFont="1" applyBorder="1" applyAlignment="1">
      <alignment horizontal="right" vertical="center"/>
    </xf>
    <xf numFmtId="0" fontId="25" fillId="0" borderId="44" xfId="9" applyFont="1" applyBorder="1" applyAlignment="1">
      <alignment horizontal="center" vertical="center" shrinkToFit="1"/>
    </xf>
    <xf numFmtId="0" fontId="25" fillId="0" borderId="18" xfId="9" applyFont="1" applyBorder="1" applyAlignment="1">
      <alignment horizontal="center" vertical="center" shrinkToFit="1"/>
    </xf>
    <xf numFmtId="0" fontId="25" fillId="0" borderId="43" xfId="9" applyFont="1" applyBorder="1" applyAlignment="1">
      <alignment horizontal="center" vertical="center" shrinkToFit="1"/>
    </xf>
    <xf numFmtId="0" fontId="27" fillId="0" borderId="0" xfId="8" applyFont="1" applyAlignment="1">
      <alignment horizontal="left" vertical="center" wrapText="1"/>
    </xf>
    <xf numFmtId="0" fontId="27" fillId="0" borderId="66" xfId="8" applyFont="1" applyBorder="1" applyAlignment="1">
      <alignment horizontal="left" vertical="center" wrapText="1"/>
    </xf>
    <xf numFmtId="0" fontId="25" fillId="0" borderId="74" xfId="7" applyFont="1" applyBorder="1" applyAlignment="1">
      <alignment horizontal="left" vertical="center"/>
    </xf>
    <xf numFmtId="0" fontId="25" fillId="0" borderId="75" xfId="7" applyFont="1" applyBorder="1" applyAlignment="1">
      <alignment horizontal="left" vertical="center"/>
    </xf>
    <xf numFmtId="0" fontId="25" fillId="0" borderId="76" xfId="7" applyFont="1" applyBorder="1" applyAlignment="1">
      <alignment horizontal="left" vertical="center"/>
    </xf>
    <xf numFmtId="178" fontId="21" fillId="0" borderId="74" xfId="8" applyNumberFormat="1" applyFont="1" applyBorder="1" applyAlignment="1">
      <alignment horizontal="right" vertical="center" shrinkToFit="1"/>
    </xf>
    <xf numFmtId="178" fontId="21" fillId="0" borderId="75" xfId="8" applyNumberFormat="1" applyFont="1" applyBorder="1" applyAlignment="1">
      <alignment horizontal="right" vertical="center" shrinkToFit="1"/>
    </xf>
    <xf numFmtId="178" fontId="21" fillId="0" borderId="76" xfId="8" applyNumberFormat="1" applyFont="1" applyBorder="1" applyAlignment="1">
      <alignment horizontal="right" vertical="center" shrinkToFit="1"/>
    </xf>
    <xf numFmtId="0" fontId="21" fillId="0" borderId="78" xfId="8" applyFont="1" applyBorder="1" applyAlignment="1">
      <alignment horizontal="center" vertical="center"/>
    </xf>
    <xf numFmtId="0" fontId="21" fillId="0" borderId="53" xfId="8" applyFont="1" applyBorder="1" applyAlignment="1">
      <alignment horizontal="center" vertical="center"/>
    </xf>
    <xf numFmtId="183" fontId="21" fillId="0" borderId="53" xfId="8" applyNumberFormat="1" applyFont="1" applyBorder="1" applyAlignment="1">
      <alignment horizontal="right" vertical="center" shrinkToFit="1"/>
    </xf>
    <xf numFmtId="183" fontId="21" fillId="0" borderId="79" xfId="8" applyNumberFormat="1" applyFont="1" applyBorder="1" applyAlignment="1">
      <alignment horizontal="right" vertical="center" shrinkToFit="1"/>
    </xf>
    <xf numFmtId="183" fontId="21" fillId="0" borderId="6" xfId="8" applyNumberFormat="1" applyFont="1" applyBorder="1" applyAlignment="1">
      <alignment horizontal="right" vertical="center" shrinkToFit="1"/>
    </xf>
    <xf numFmtId="181" fontId="21" fillId="0" borderId="44" xfId="8" applyNumberFormat="1" applyFont="1" applyBorder="1" applyAlignment="1">
      <alignment horizontal="right" vertical="center" shrinkToFit="1"/>
    </xf>
    <xf numFmtId="181" fontId="21" fillId="0" borderId="18" xfId="8" applyNumberFormat="1" applyFont="1" applyBorder="1" applyAlignment="1">
      <alignment horizontal="right" vertical="center" shrinkToFit="1"/>
    </xf>
    <xf numFmtId="181" fontId="21" fillId="0" borderId="43" xfId="8" applyNumberFormat="1" applyFont="1" applyBorder="1" applyAlignment="1">
      <alignment horizontal="right" vertical="center" shrinkToFit="1"/>
    </xf>
    <xf numFmtId="181" fontId="21" fillId="0" borderId="19" xfId="8" applyNumberFormat="1" applyFont="1" applyBorder="1" applyAlignment="1">
      <alignment horizontal="right" vertical="center" shrinkToFit="1"/>
    </xf>
    <xf numFmtId="178" fontId="21" fillId="0" borderId="53" xfId="8" applyNumberFormat="1" applyFont="1" applyBorder="1" applyAlignment="1">
      <alignment horizontal="right" vertical="center" shrinkToFit="1"/>
    </xf>
    <xf numFmtId="178" fontId="21" fillId="0" borderId="79" xfId="8" applyNumberFormat="1" applyFont="1" applyBorder="1" applyAlignment="1">
      <alignment horizontal="right" vertical="center" shrinkToFit="1"/>
    </xf>
    <xf numFmtId="178" fontId="21" fillId="0" borderId="6" xfId="8" applyNumberFormat="1" applyFont="1" applyBorder="1" applyAlignment="1">
      <alignment horizontal="right" vertical="center" shrinkToFit="1"/>
    </xf>
    <xf numFmtId="181" fontId="21" fillId="0" borderId="75" xfId="8" applyNumberFormat="1" applyFont="1" applyBorder="1" applyAlignment="1">
      <alignment horizontal="right" vertical="center"/>
    </xf>
    <xf numFmtId="181" fontId="21" fillId="0" borderId="76" xfId="8" applyNumberFormat="1" applyFont="1" applyBorder="1" applyAlignment="1">
      <alignment horizontal="right" vertical="center"/>
    </xf>
    <xf numFmtId="0" fontId="21" fillId="0" borderId="17" xfId="8" applyFont="1" applyBorder="1">
      <alignment vertical="center"/>
    </xf>
    <xf numFmtId="0" fontId="21" fillId="0" borderId="22" xfId="8" applyFont="1" applyBorder="1" applyAlignment="1">
      <alignment horizontal="center" vertical="center"/>
    </xf>
    <xf numFmtId="0" fontId="21" fillId="0" borderId="19" xfId="8" applyFont="1" applyBorder="1" applyAlignment="1">
      <alignment horizontal="center" vertical="center"/>
    </xf>
    <xf numFmtId="0" fontId="21" fillId="0" borderId="80" xfId="8" applyFont="1" applyBorder="1" applyAlignment="1">
      <alignment horizontal="center" vertical="center"/>
    </xf>
    <xf numFmtId="0" fontId="21" fillId="0" borderId="81" xfId="8" applyFont="1" applyBorder="1" applyAlignment="1">
      <alignment horizontal="center" vertical="center"/>
    </xf>
    <xf numFmtId="0" fontId="21" fillId="0" borderId="25" xfId="8" applyFont="1" applyBorder="1" applyAlignment="1">
      <alignment horizontal="center" vertical="center"/>
    </xf>
    <xf numFmtId="0" fontId="21" fillId="0" borderId="26" xfId="8" applyFont="1" applyBorder="1" applyAlignment="1">
      <alignment horizontal="center" vertical="center"/>
    </xf>
    <xf numFmtId="0" fontId="21" fillId="0" borderId="41" xfId="8" applyFont="1" applyBorder="1" applyAlignment="1">
      <alignment horizontal="center" vertical="center" textRotation="255"/>
    </xf>
    <xf numFmtId="0" fontId="21" fillId="0" borderId="12" xfId="8" applyFont="1" applyBorder="1" applyAlignment="1">
      <alignment horizontal="center" vertical="center" textRotation="255"/>
    </xf>
    <xf numFmtId="0" fontId="21" fillId="0" borderId="51" xfId="8" applyFont="1" applyBorder="1" applyAlignment="1">
      <alignment horizontal="center" vertical="center" textRotation="255"/>
    </xf>
    <xf numFmtId="0" fontId="21" fillId="0" borderId="65" xfId="8" applyFont="1" applyBorder="1" applyAlignment="1">
      <alignment horizontal="center" vertical="center" textRotation="255"/>
    </xf>
    <xf numFmtId="0" fontId="21" fillId="0" borderId="0" xfId="8" applyFont="1" applyAlignment="1">
      <alignment horizontal="center" vertical="center" textRotation="255"/>
    </xf>
    <xf numFmtId="0" fontId="21" fillId="0" borderId="38" xfId="8" applyFont="1" applyBorder="1" applyAlignment="1">
      <alignment horizontal="center" vertical="center" textRotation="255"/>
    </xf>
    <xf numFmtId="0" fontId="21" fillId="0" borderId="37" xfId="8" applyFont="1" applyBorder="1" applyAlignment="1">
      <alignment horizontal="center" vertical="center" textRotation="255"/>
    </xf>
    <xf numFmtId="0" fontId="21" fillId="0" borderId="56" xfId="8" applyFont="1" applyBorder="1" applyAlignment="1">
      <alignment horizontal="center" vertical="center" textRotation="255"/>
    </xf>
    <xf numFmtId="0" fontId="21" fillId="0" borderId="40" xfId="8" applyFont="1" applyBorder="1" applyAlignment="1">
      <alignment horizontal="center" vertical="center" textRotation="255"/>
    </xf>
    <xf numFmtId="0" fontId="28" fillId="0" borderId="31" xfId="8" applyFont="1" applyBorder="1">
      <alignment vertical="center"/>
    </xf>
    <xf numFmtId="0" fontId="28" fillId="0" borderId="42" xfId="8" applyFont="1" applyBorder="1">
      <alignment vertical="center"/>
    </xf>
    <xf numFmtId="0" fontId="25" fillId="0" borderId="36" xfId="7" applyFont="1" applyBorder="1" applyAlignment="1">
      <alignment horizontal="center" vertical="center" wrapText="1"/>
    </xf>
    <xf numFmtId="0" fontId="25" fillId="0" borderId="8" xfId="7" applyFont="1" applyBorder="1" applyAlignment="1">
      <alignment horizontal="center" vertical="center" wrapText="1"/>
    </xf>
    <xf numFmtId="0" fontId="25" fillId="0" borderId="9" xfId="7" applyFont="1" applyBorder="1" applyAlignment="1">
      <alignment horizontal="center" vertical="center" wrapText="1"/>
    </xf>
    <xf numFmtId="0" fontId="25" fillId="0" borderId="7" xfId="7" applyFont="1" applyBorder="1" applyAlignment="1">
      <alignment horizontal="center" vertical="center" wrapText="1"/>
    </xf>
    <xf numFmtId="0" fontId="25" fillId="0" borderId="0" xfId="7" applyFont="1" applyAlignment="1">
      <alignment horizontal="center" vertical="center" wrapText="1"/>
    </xf>
    <xf numFmtId="0" fontId="25" fillId="0" borderId="66" xfId="7" applyFont="1" applyBorder="1" applyAlignment="1">
      <alignment horizontal="center" vertical="center" wrapText="1"/>
    </xf>
    <xf numFmtId="0" fontId="25" fillId="0" borderId="74" xfId="7" applyFont="1" applyBorder="1" applyAlignment="1">
      <alignment horizontal="center" vertical="center" wrapText="1"/>
    </xf>
    <xf numFmtId="0" fontId="25" fillId="0" borderId="75" xfId="7" applyFont="1" applyBorder="1" applyAlignment="1">
      <alignment horizontal="center" vertical="center" wrapText="1"/>
    </xf>
    <xf numFmtId="0" fontId="25" fillId="0" borderId="76" xfId="7" applyFont="1" applyBorder="1" applyAlignment="1">
      <alignment horizontal="center" vertical="center" wrapText="1"/>
    </xf>
    <xf numFmtId="49" fontId="21" fillId="0" borderId="0" xfId="8" applyNumberFormat="1" applyFont="1" applyAlignment="1">
      <alignment horizontal="left" vertical="center"/>
    </xf>
    <xf numFmtId="178" fontId="21" fillId="0" borderId="44" xfId="8" applyNumberFormat="1" applyFont="1" applyBorder="1" applyAlignment="1">
      <alignment horizontal="right" vertical="center"/>
    </xf>
    <xf numFmtId="178" fontId="21" fillId="0" borderId="18" xfId="8" applyNumberFormat="1" applyFont="1" applyBorder="1" applyAlignment="1">
      <alignment horizontal="right" vertical="center"/>
    </xf>
    <xf numFmtId="178" fontId="21" fillId="0" borderId="43" xfId="8" applyNumberFormat="1" applyFont="1" applyBorder="1" applyAlignment="1">
      <alignment horizontal="right" vertical="center"/>
    </xf>
    <xf numFmtId="0" fontId="21" fillId="0" borderId="72" xfId="8" applyFont="1" applyBorder="1" applyAlignment="1">
      <alignment horizontal="center" vertical="center" shrinkToFit="1"/>
    </xf>
    <xf numFmtId="0" fontId="21" fillId="0" borderId="75" xfId="8" applyFont="1" applyBorder="1" applyAlignment="1">
      <alignment horizontal="center" vertical="center" shrinkToFit="1"/>
    </xf>
    <xf numFmtId="0" fontId="21" fillId="0" borderId="70" xfId="8" applyFont="1" applyBorder="1" applyAlignment="1">
      <alignment horizontal="center" vertical="center" shrinkToFit="1"/>
    </xf>
    <xf numFmtId="0" fontId="21" fillId="0" borderId="11" xfId="8" applyFont="1" applyBorder="1" applyAlignment="1">
      <alignment horizontal="center" vertical="center" textRotation="255"/>
    </xf>
    <xf numFmtId="0" fontId="21" fillId="0" borderId="7" xfId="8" applyFont="1" applyBorder="1" applyAlignment="1">
      <alignment horizontal="center" vertical="center" textRotation="255"/>
    </xf>
    <xf numFmtId="0" fontId="21" fillId="0" borderId="74" xfId="8" applyFont="1" applyBorder="1" applyAlignment="1">
      <alignment horizontal="center" vertical="center" textRotation="255"/>
    </xf>
    <xf numFmtId="0" fontId="21" fillId="0" borderId="75" xfId="8" applyFont="1" applyBorder="1" applyAlignment="1">
      <alignment horizontal="center" vertical="center" textRotation="255"/>
    </xf>
    <xf numFmtId="0" fontId="21" fillId="0" borderId="70" xfId="8" applyFont="1" applyBorder="1" applyAlignment="1">
      <alignment horizontal="center" vertical="center" textRotation="255"/>
    </xf>
    <xf numFmtId="0" fontId="27" fillId="0" borderId="41" xfId="8" applyFont="1" applyBorder="1" applyAlignment="1">
      <alignment horizontal="center" vertical="center" wrapText="1"/>
    </xf>
    <xf numFmtId="0" fontId="27" fillId="0" borderId="12" xfId="8" applyFont="1" applyBorder="1" applyAlignment="1">
      <alignment horizontal="center" vertical="center" wrapText="1"/>
    </xf>
    <xf numFmtId="0" fontId="27" fillId="0" borderId="51" xfId="8" applyFont="1" applyBorder="1" applyAlignment="1">
      <alignment horizontal="center" vertical="center" wrapText="1"/>
    </xf>
    <xf numFmtId="0" fontId="27" fillId="0" borderId="37" xfId="8" applyFont="1" applyBorder="1" applyAlignment="1">
      <alignment horizontal="center" vertical="center" wrapText="1"/>
    </xf>
    <xf numFmtId="0" fontId="27" fillId="0" borderId="56" xfId="8" applyFont="1" applyBorder="1" applyAlignment="1">
      <alignment horizontal="center" vertical="center" wrapText="1"/>
    </xf>
    <xf numFmtId="0" fontId="27" fillId="0" borderId="40" xfId="8" applyFont="1" applyBorder="1" applyAlignment="1">
      <alignment horizontal="center" vertical="center" wrapText="1"/>
    </xf>
    <xf numFmtId="0" fontId="21" fillId="0" borderId="41" xfId="8" applyFont="1" applyBorder="1" applyAlignment="1">
      <alignment horizontal="center" vertical="center" wrapText="1"/>
    </xf>
    <xf numFmtId="0" fontId="21" fillId="0" borderId="12" xfId="8" applyFont="1" applyBorder="1" applyAlignment="1">
      <alignment horizontal="center" vertical="center" wrapText="1"/>
    </xf>
    <xf numFmtId="0" fontId="21" fillId="0" borderId="51" xfId="8" applyFont="1" applyBorder="1" applyAlignment="1">
      <alignment horizontal="center" vertical="center" wrapText="1"/>
    </xf>
    <xf numFmtId="0" fontId="21" fillId="0" borderId="37" xfId="8" applyFont="1" applyBorder="1" applyAlignment="1">
      <alignment horizontal="center" vertical="center" wrapText="1"/>
    </xf>
    <xf numFmtId="0" fontId="21" fillId="0" borderId="56" xfId="8" applyFont="1" applyBorder="1" applyAlignment="1">
      <alignment horizontal="center" vertical="center" wrapText="1"/>
    </xf>
    <xf numFmtId="0" fontId="21" fillId="0" borderId="40" xfId="8" applyFont="1" applyBorder="1" applyAlignment="1">
      <alignment horizontal="center" vertical="center" wrapText="1"/>
    </xf>
    <xf numFmtId="0" fontId="27" fillId="0" borderId="13" xfId="8" applyFont="1" applyBorder="1" applyAlignment="1">
      <alignment horizontal="center" vertical="center" wrapText="1"/>
    </xf>
    <xf numFmtId="0" fontId="27" fillId="0" borderId="67" xfId="8" applyFont="1" applyBorder="1" applyAlignment="1">
      <alignment horizontal="center" vertical="center" wrapText="1"/>
    </xf>
    <xf numFmtId="0" fontId="21" fillId="0" borderId="0" xfId="8" applyFont="1" applyAlignment="1">
      <alignment horizontal="center" vertical="center" shrinkToFit="1"/>
    </xf>
    <xf numFmtId="186" fontId="21" fillId="0" borderId="0" xfId="8" applyNumberFormat="1" applyFont="1" applyAlignment="1" applyProtection="1">
      <alignment horizontal="center" vertical="center" shrinkToFit="1"/>
      <protection hidden="1"/>
    </xf>
    <xf numFmtId="0" fontId="27" fillId="0" borderId="0" xfId="8" applyFont="1" applyAlignment="1" applyProtection="1">
      <alignment horizontal="left" vertical="center" wrapText="1"/>
      <protection hidden="1"/>
    </xf>
    <xf numFmtId="0" fontId="21" fillId="0" borderId="0" xfId="8" applyFont="1" applyAlignment="1" applyProtection="1">
      <alignment horizontal="center" vertical="center" shrinkToFit="1"/>
      <protection hidden="1"/>
    </xf>
    <xf numFmtId="0" fontId="21" fillId="0" borderId="0" xfId="8" applyFont="1">
      <alignment vertical="center"/>
    </xf>
    <xf numFmtId="0" fontId="21" fillId="0" borderId="0" xfId="10">
      <alignment vertical="center"/>
    </xf>
    <xf numFmtId="49" fontId="24" fillId="0" borderId="1" xfId="11" applyNumberFormat="1" applyFont="1" applyBorder="1" applyAlignment="1">
      <alignment horizontal="center" vertical="center"/>
    </xf>
    <xf numFmtId="49" fontId="24" fillId="0" borderId="2" xfId="11" applyNumberFormat="1" applyFont="1" applyBorder="1" applyAlignment="1">
      <alignment horizontal="center" vertical="center"/>
    </xf>
    <xf numFmtId="49" fontId="24" fillId="0" borderId="3" xfId="11" applyNumberFormat="1" applyFont="1" applyBorder="1" applyAlignment="1">
      <alignment horizontal="center" vertical="center"/>
    </xf>
    <xf numFmtId="0" fontId="21" fillId="0" borderId="39" xfId="11" applyFont="1" applyBorder="1" applyAlignment="1">
      <alignment horizontal="center" vertical="center"/>
    </xf>
    <xf numFmtId="0" fontId="21" fillId="0" borderId="31" xfId="11" applyFont="1" applyBorder="1" applyAlignment="1">
      <alignment horizontal="center" vertical="center"/>
    </xf>
    <xf numFmtId="0" fontId="21" fillId="0" borderId="42" xfId="11" applyFont="1" applyBorder="1" applyAlignment="1">
      <alignment horizontal="center" vertical="center"/>
    </xf>
    <xf numFmtId="0" fontId="21" fillId="0" borderId="34" xfId="11" applyFont="1" applyBorder="1" applyAlignment="1">
      <alignment horizontal="center" vertical="center"/>
    </xf>
    <xf numFmtId="0" fontId="21" fillId="0" borderId="41" xfId="11" applyFont="1" applyBorder="1">
      <alignment vertical="center"/>
    </xf>
    <xf numFmtId="0" fontId="21" fillId="0" borderId="12" xfId="11" applyFont="1" applyBorder="1">
      <alignment vertical="center"/>
    </xf>
    <xf numFmtId="0" fontId="21" fillId="0" borderId="51" xfId="11" applyFont="1" applyBorder="1">
      <alignment vertical="center"/>
    </xf>
    <xf numFmtId="178" fontId="21" fillId="0" borderId="41" xfId="11" applyNumberFormat="1" applyFont="1" applyBorder="1" applyAlignment="1">
      <alignment horizontal="right" vertical="center" shrinkToFit="1"/>
    </xf>
    <xf numFmtId="178" fontId="21" fillId="0" borderId="12" xfId="11" applyNumberFormat="1" applyFont="1" applyBorder="1" applyAlignment="1">
      <alignment horizontal="right" vertical="center" shrinkToFit="1"/>
    </xf>
    <xf numFmtId="178" fontId="21" fillId="0" borderId="82" xfId="11" applyNumberFormat="1" applyFont="1" applyBorder="1" applyAlignment="1">
      <alignment horizontal="right" vertical="center" shrinkToFit="1"/>
    </xf>
    <xf numFmtId="181" fontId="21" fillId="0" borderId="83" xfId="11" applyNumberFormat="1" applyFont="1" applyBorder="1" applyAlignment="1">
      <alignment horizontal="right" vertical="center" shrinkToFit="1"/>
    </xf>
    <xf numFmtId="178" fontId="21" fillId="0" borderId="83" xfId="11" applyNumberFormat="1" applyFont="1" applyBorder="1" applyAlignment="1">
      <alignment horizontal="right" vertical="center" shrinkToFit="1"/>
    </xf>
    <xf numFmtId="181" fontId="21" fillId="0" borderId="84" xfId="11" applyNumberFormat="1" applyFont="1" applyBorder="1" applyAlignment="1">
      <alignment horizontal="right" vertical="center" shrinkToFit="1"/>
    </xf>
    <xf numFmtId="181" fontId="21" fillId="0" borderId="12" xfId="11" applyNumberFormat="1" applyFont="1" applyBorder="1" applyAlignment="1">
      <alignment horizontal="right" vertical="center" shrinkToFit="1"/>
    </xf>
    <xf numFmtId="181" fontId="21" fillId="0" borderId="51" xfId="11" applyNumberFormat="1" applyFont="1" applyBorder="1" applyAlignment="1">
      <alignment horizontal="right" vertical="center" shrinkToFit="1"/>
    </xf>
    <xf numFmtId="0" fontId="21" fillId="0" borderId="65" xfId="11" applyFont="1" applyBorder="1">
      <alignment vertical="center"/>
    </xf>
    <xf numFmtId="0" fontId="21" fillId="0" borderId="0" xfId="11" applyFont="1">
      <alignment vertical="center"/>
    </xf>
    <xf numFmtId="0" fontId="21" fillId="0" borderId="38" xfId="11" applyFont="1" applyBorder="1">
      <alignment vertical="center"/>
    </xf>
    <xf numFmtId="178" fontId="21" fillId="0" borderId="65" xfId="11" applyNumberFormat="1" applyFont="1" applyBorder="1" applyAlignment="1">
      <alignment horizontal="right" vertical="center" shrinkToFit="1"/>
    </xf>
    <xf numFmtId="178" fontId="21" fillId="0" borderId="0" xfId="11" applyNumberFormat="1" applyFont="1" applyAlignment="1">
      <alignment horizontal="right" vertical="center" shrinkToFit="1"/>
    </xf>
    <xf numFmtId="178" fontId="21" fillId="0" borderId="85" xfId="11" applyNumberFormat="1" applyFont="1" applyBorder="1" applyAlignment="1">
      <alignment horizontal="right" vertical="center" shrinkToFit="1"/>
    </xf>
    <xf numFmtId="181" fontId="21" fillId="0" borderId="86" xfId="11" applyNumberFormat="1" applyFont="1" applyBorder="1" applyAlignment="1">
      <alignment horizontal="right" vertical="center" shrinkToFit="1"/>
    </xf>
    <xf numFmtId="178" fontId="21" fillId="0" borderId="86" xfId="11" applyNumberFormat="1" applyFont="1" applyBorder="1" applyAlignment="1">
      <alignment horizontal="right" vertical="center" shrinkToFit="1"/>
    </xf>
    <xf numFmtId="181" fontId="21" fillId="0" borderId="88" xfId="11" applyNumberFormat="1" applyFont="1" applyBorder="1" applyAlignment="1">
      <alignment horizontal="right" vertical="center" shrinkToFit="1"/>
    </xf>
    <xf numFmtId="181" fontId="21" fillId="0" borderId="0" xfId="11" applyNumberFormat="1" applyFont="1" applyAlignment="1">
      <alignment horizontal="right" vertical="center" shrinkToFit="1"/>
    </xf>
    <xf numFmtId="181" fontId="21" fillId="0" borderId="38" xfId="11" applyNumberFormat="1" applyFont="1" applyBorder="1" applyAlignment="1">
      <alignment horizontal="right" vertical="center" shrinkToFit="1"/>
    </xf>
    <xf numFmtId="178" fontId="21" fillId="0" borderId="87" xfId="11" applyNumberFormat="1" applyFont="1" applyBorder="1" applyAlignment="1">
      <alignment horizontal="right" vertical="center" shrinkToFit="1"/>
    </xf>
    <xf numFmtId="178" fontId="21" fillId="0" borderId="88" xfId="11" applyNumberFormat="1" applyFont="1" applyBorder="1" applyAlignment="1">
      <alignment horizontal="right" vertical="center" shrinkToFit="1"/>
    </xf>
    <xf numFmtId="178" fontId="21" fillId="0" borderId="38" xfId="11" applyNumberFormat="1" applyFont="1" applyBorder="1" applyAlignment="1">
      <alignment horizontal="right" vertical="center" shrinkToFit="1"/>
    </xf>
    <xf numFmtId="181" fontId="21" fillId="0" borderId="82" xfId="11" applyNumberFormat="1" applyFont="1" applyBorder="1" applyAlignment="1">
      <alignment horizontal="right" vertical="center" shrinkToFit="1"/>
    </xf>
    <xf numFmtId="181" fontId="21" fillId="0" borderId="85" xfId="11" applyNumberFormat="1" applyFont="1" applyBorder="1" applyAlignment="1">
      <alignment horizontal="right" vertical="center" shrinkToFit="1"/>
    </xf>
    <xf numFmtId="0" fontId="27" fillId="0" borderId="65" xfId="11" applyFont="1" applyBorder="1">
      <alignment vertical="center"/>
    </xf>
    <xf numFmtId="0" fontId="27" fillId="0" borderId="0" xfId="11" applyFont="1">
      <alignment vertical="center"/>
    </xf>
    <xf numFmtId="0" fontId="27" fillId="0" borderId="38" xfId="11" applyFont="1" applyBorder="1">
      <alignment vertical="center"/>
    </xf>
    <xf numFmtId="0" fontId="17" fillId="0" borderId="0" xfId="6" applyAlignment="1">
      <alignment vertical="center"/>
    </xf>
    <xf numFmtId="0" fontId="17" fillId="0" borderId="38" xfId="6" applyBorder="1" applyAlignment="1">
      <alignment vertical="center"/>
    </xf>
    <xf numFmtId="178" fontId="21" fillId="0" borderId="88" xfId="11" applyNumberFormat="1" applyFont="1" applyBorder="1" applyAlignment="1">
      <alignment horizontal="right" vertical="center"/>
    </xf>
    <xf numFmtId="178" fontId="21" fillId="0" borderId="0" xfId="11" applyNumberFormat="1" applyFont="1" applyAlignment="1">
      <alignment horizontal="right" vertical="center"/>
    </xf>
    <xf numFmtId="178" fontId="21" fillId="0" borderId="38" xfId="11" applyNumberFormat="1" applyFont="1" applyBorder="1" applyAlignment="1">
      <alignment horizontal="right" vertical="center"/>
    </xf>
    <xf numFmtId="0" fontId="21" fillId="0" borderId="37" xfId="11" applyFont="1" applyBorder="1">
      <alignment vertical="center"/>
    </xf>
    <xf numFmtId="0" fontId="21" fillId="0" borderId="56" xfId="11" applyFont="1" applyBorder="1">
      <alignment vertical="center"/>
    </xf>
    <xf numFmtId="0" fontId="21" fillId="0" borderId="40" xfId="11" applyFont="1" applyBorder="1">
      <alignment vertical="center"/>
    </xf>
    <xf numFmtId="178" fontId="21" fillId="0" borderId="65" xfId="11" applyNumberFormat="1" applyFont="1" applyBorder="1" applyAlignment="1">
      <alignment horizontal="right" vertical="center"/>
    </xf>
    <xf numFmtId="178" fontId="21" fillId="0" borderId="85" xfId="11" applyNumberFormat="1" applyFont="1" applyBorder="1" applyAlignment="1">
      <alignment horizontal="right" vertical="center"/>
    </xf>
    <xf numFmtId="181" fontId="21" fillId="0" borderId="86" xfId="11" applyNumberFormat="1" applyFont="1" applyBorder="1" applyAlignment="1">
      <alignment horizontal="right" vertical="center"/>
    </xf>
    <xf numFmtId="0" fontId="27" fillId="0" borderId="39" xfId="11" applyFont="1" applyBorder="1" applyAlignment="1">
      <alignment horizontal="center" vertical="center"/>
    </xf>
    <xf numFmtId="0" fontId="27" fillId="0" borderId="31" xfId="11" applyFont="1" applyBorder="1" applyAlignment="1">
      <alignment horizontal="center" vertical="center"/>
    </xf>
    <xf numFmtId="0" fontId="27"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178" fontId="21" fillId="0" borderId="84" xfId="11" applyNumberFormat="1" applyFont="1" applyBorder="1" applyAlignment="1">
      <alignment horizontal="right" vertical="center" shrinkToFit="1"/>
    </xf>
    <xf numFmtId="0" fontId="21" fillId="0" borderId="41" xfId="11" applyFont="1" applyBorder="1" applyAlignment="1">
      <alignment horizontal="center" vertical="center" textRotation="255"/>
    </xf>
    <xf numFmtId="0" fontId="21" fillId="0" borderId="51" xfId="11" applyFont="1" applyBorder="1" applyAlignment="1">
      <alignment horizontal="center" vertical="center" textRotation="255"/>
    </xf>
    <xf numFmtId="0" fontId="21" fillId="0" borderId="65" xfId="11" applyFont="1" applyBorder="1" applyAlignment="1">
      <alignment horizontal="center" vertical="center" textRotation="255"/>
    </xf>
    <xf numFmtId="0" fontId="21" fillId="0" borderId="38" xfId="11" applyFont="1" applyBorder="1" applyAlignment="1">
      <alignment horizontal="center" vertical="center" textRotation="255"/>
    </xf>
    <xf numFmtId="0" fontId="21" fillId="0" borderId="37" xfId="11" applyFont="1" applyBorder="1" applyAlignment="1">
      <alignment horizontal="center" vertical="center" textRotation="255"/>
    </xf>
    <xf numFmtId="0" fontId="21"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1" fillId="0" borderId="41" xfId="11" applyFont="1" applyBorder="1" applyAlignment="1">
      <alignment horizontal="center" vertical="center" wrapText="1"/>
    </xf>
    <xf numFmtId="0" fontId="21" fillId="0" borderId="12" xfId="11" applyFont="1" applyBorder="1" applyAlignment="1">
      <alignment horizontal="center" vertical="center" wrapText="1"/>
    </xf>
    <xf numFmtId="0" fontId="21" fillId="0" borderId="65" xfId="11" applyFont="1" applyBorder="1" applyAlignment="1">
      <alignment horizontal="center" vertical="center" wrapText="1"/>
    </xf>
    <xf numFmtId="0" fontId="21" fillId="0" borderId="0" xfId="11" applyFont="1" applyAlignment="1">
      <alignment horizontal="center" vertical="center" wrapText="1"/>
    </xf>
    <xf numFmtId="0" fontId="21" fillId="0" borderId="37" xfId="11" applyFont="1" applyBorder="1" applyAlignment="1">
      <alignment horizontal="center" vertical="center" wrapText="1"/>
    </xf>
    <xf numFmtId="0" fontId="21" fillId="0" borderId="56" xfId="11" applyFont="1" applyBorder="1" applyAlignment="1">
      <alignment horizontal="center" vertical="center" wrapText="1"/>
    </xf>
    <xf numFmtId="0" fontId="21" fillId="0" borderId="12" xfId="11" applyFont="1" applyBorder="1" applyAlignment="1">
      <alignment vertical="center" textRotation="255"/>
    </xf>
    <xf numFmtId="0" fontId="21" fillId="0" borderId="0" xfId="11" applyFont="1" applyAlignment="1">
      <alignment vertical="center" textRotation="255"/>
    </xf>
    <xf numFmtId="0" fontId="21" fillId="0" borderId="56" xfId="11" applyFont="1" applyBorder="1" applyAlignment="1">
      <alignment vertical="center" textRotation="255"/>
    </xf>
    <xf numFmtId="0" fontId="1" fillId="0" borderId="38" xfId="11" applyBorder="1" applyAlignment="1">
      <alignment horizontal="right" vertical="center" shrinkToFit="1"/>
    </xf>
    <xf numFmtId="181" fontId="21" fillId="0" borderId="41" xfId="11" applyNumberFormat="1" applyFont="1" applyBorder="1" applyAlignment="1">
      <alignment horizontal="right" vertical="center" shrinkToFit="1"/>
    </xf>
    <xf numFmtId="181" fontId="21" fillId="0" borderId="65" xfId="11" applyNumberFormat="1" applyFont="1" applyBorder="1" applyAlignment="1">
      <alignment horizontal="right" vertical="center" shrinkToFit="1"/>
    </xf>
    <xf numFmtId="181" fontId="21"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1"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1" fillId="0" borderId="51" xfId="11" applyNumberFormat="1" applyFont="1" applyBorder="1" applyAlignment="1">
      <alignment horizontal="right" vertical="center" shrinkToFit="1"/>
    </xf>
    <xf numFmtId="0" fontId="21" fillId="0" borderId="65" xfId="11" applyFont="1" applyBorder="1" applyAlignment="1">
      <alignment horizontal="left" vertical="center"/>
    </xf>
    <xf numFmtId="0" fontId="21" fillId="0" borderId="0" xfId="11" applyFont="1" applyAlignment="1">
      <alignment horizontal="left" vertical="center"/>
    </xf>
    <xf numFmtId="0" fontId="21" fillId="0" borderId="38" xfId="11" applyFont="1" applyBorder="1" applyAlignment="1">
      <alignment horizontal="left" vertical="center"/>
    </xf>
    <xf numFmtId="0" fontId="21" fillId="0" borderId="41" xfId="11" applyFont="1" applyBorder="1" applyAlignment="1">
      <alignment horizontal="left" vertical="center"/>
    </xf>
    <xf numFmtId="0" fontId="21" fillId="0" borderId="12" xfId="11" applyFont="1" applyBorder="1" applyAlignment="1">
      <alignment horizontal="left" vertical="center"/>
    </xf>
    <xf numFmtId="0" fontId="21" fillId="0" borderId="51" xfId="11" applyFont="1" applyBorder="1" applyAlignment="1">
      <alignment horizontal="left" vertical="center"/>
    </xf>
    <xf numFmtId="0" fontId="21" fillId="0" borderId="37" xfId="11" applyFont="1" applyBorder="1" applyAlignment="1">
      <alignment horizontal="left" vertical="center"/>
    </xf>
    <xf numFmtId="0" fontId="21" fillId="0" borderId="56" xfId="11" applyFont="1" applyBorder="1" applyAlignment="1">
      <alignment horizontal="left" vertical="center"/>
    </xf>
    <xf numFmtId="0" fontId="21" fillId="0" borderId="40" xfId="11" applyFont="1" applyBorder="1" applyAlignment="1">
      <alignment horizontal="left" vertical="center"/>
    </xf>
    <xf numFmtId="178" fontId="21" fillId="0" borderId="37" xfId="11" applyNumberFormat="1" applyFont="1" applyBorder="1" applyAlignment="1">
      <alignment horizontal="right" vertical="center" shrinkToFit="1"/>
    </xf>
    <xf numFmtId="178" fontId="21" fillId="0" borderId="56" xfId="11" applyNumberFormat="1" applyFont="1" applyBorder="1" applyAlignment="1">
      <alignment horizontal="right" vertical="center" shrinkToFit="1"/>
    </xf>
    <xf numFmtId="0" fontId="21" fillId="5" borderId="88" xfId="11" applyFont="1" applyFill="1" applyBorder="1" applyAlignment="1">
      <alignment horizontal="right" vertical="center" shrinkToFit="1"/>
    </xf>
    <xf numFmtId="0" fontId="21" fillId="5" borderId="0" xfId="11" applyFont="1" applyFill="1" applyAlignment="1">
      <alignment horizontal="right" vertical="center" shrinkToFit="1"/>
    </xf>
    <xf numFmtId="0" fontId="21" fillId="5" borderId="38" xfId="11" applyFont="1" applyFill="1" applyBorder="1" applyAlignment="1">
      <alignment horizontal="right" vertical="center" shrinkToFit="1"/>
    </xf>
    <xf numFmtId="178" fontId="21" fillId="0" borderId="89" xfId="11" applyNumberFormat="1" applyFont="1" applyBorder="1" applyAlignment="1">
      <alignment horizontal="right" vertical="center" shrinkToFit="1"/>
    </xf>
    <xf numFmtId="181" fontId="21" fillId="0" borderId="90" xfId="11" applyNumberFormat="1" applyFont="1" applyBorder="1" applyAlignment="1">
      <alignment horizontal="right" vertical="center" shrinkToFit="1"/>
    </xf>
    <xf numFmtId="178" fontId="21" fillId="0" borderId="90" xfId="11" applyNumberFormat="1" applyFont="1" applyBorder="1" applyAlignment="1">
      <alignment horizontal="right" vertical="center" shrinkToFit="1"/>
    </xf>
    <xf numFmtId="181" fontId="21" fillId="0" borderId="91" xfId="11" applyNumberFormat="1" applyFont="1" applyBorder="1" applyAlignment="1">
      <alignment horizontal="right" vertical="center" shrinkToFit="1"/>
    </xf>
    <xf numFmtId="181" fontId="21" fillId="0" borderId="40" xfId="11" applyNumberFormat="1" applyFont="1" applyBorder="1" applyAlignment="1">
      <alignment horizontal="right" vertical="center" shrinkToFit="1"/>
    </xf>
    <xf numFmtId="178" fontId="21" fillId="0" borderId="40" xfId="11" applyNumberFormat="1" applyFont="1" applyBorder="1" applyAlignment="1">
      <alignment horizontal="right" vertical="center" shrinkToFit="1"/>
    </xf>
    <xf numFmtId="178" fontId="21" fillId="5" borderId="88" xfId="11" applyNumberFormat="1" applyFont="1" applyFill="1" applyBorder="1" applyAlignment="1">
      <alignment horizontal="right" vertical="center" shrinkToFit="1"/>
    </xf>
    <xf numFmtId="178" fontId="21" fillId="5" borderId="0" xfId="11" applyNumberFormat="1" applyFont="1" applyFill="1" applyAlignment="1">
      <alignment horizontal="right" vertical="center" shrinkToFit="1"/>
    </xf>
    <xf numFmtId="178" fontId="21" fillId="5" borderId="85" xfId="11" applyNumberFormat="1" applyFont="1" applyFill="1" applyBorder="1" applyAlignment="1">
      <alignment horizontal="right" vertical="center" shrinkToFit="1"/>
    </xf>
    <xf numFmtId="0" fontId="25" fillId="0" borderId="0" xfId="11" applyFont="1">
      <alignment vertical="center"/>
    </xf>
    <xf numFmtId="0" fontId="25"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1" fillId="0" borderId="91" xfId="11" applyNumberFormat="1" applyFont="1" applyBorder="1" applyAlignment="1">
      <alignment horizontal="right" vertical="center" shrinkToFit="1"/>
    </xf>
    <xf numFmtId="178" fontId="21" fillId="5" borderId="91" xfId="11" applyNumberFormat="1" applyFont="1" applyFill="1" applyBorder="1" applyAlignment="1">
      <alignment horizontal="right" vertical="center" shrinkToFit="1"/>
    </xf>
    <xf numFmtId="178" fontId="21" fillId="5" borderId="56" xfId="11" applyNumberFormat="1" applyFont="1" applyFill="1" applyBorder="1" applyAlignment="1">
      <alignment horizontal="right" vertical="center" shrinkToFit="1"/>
    </xf>
    <xf numFmtId="178" fontId="21" fillId="5" borderId="89" xfId="11" applyNumberFormat="1" applyFont="1" applyFill="1" applyBorder="1" applyAlignment="1">
      <alignment horizontal="right" vertical="center" shrinkToFit="1"/>
    </xf>
    <xf numFmtId="0" fontId="21" fillId="5" borderId="91" xfId="11" applyFont="1" applyFill="1" applyBorder="1" applyAlignment="1">
      <alignment horizontal="right" vertical="center" shrinkToFit="1"/>
    </xf>
    <xf numFmtId="0" fontId="21" fillId="5" borderId="56" xfId="11" applyFont="1" applyFill="1" applyBorder="1" applyAlignment="1">
      <alignment horizontal="right" vertical="center" shrinkToFit="1"/>
    </xf>
    <xf numFmtId="0" fontId="21" fillId="5" borderId="40" xfId="11" applyFont="1" applyFill="1" applyBorder="1" applyAlignment="1">
      <alignment horizontal="right" vertical="center" shrinkToFit="1"/>
    </xf>
    <xf numFmtId="0" fontId="33" fillId="6" borderId="0" xfId="12" applyFont="1" applyFill="1">
      <alignment vertical="center"/>
    </xf>
    <xf numFmtId="0" fontId="34" fillId="6" borderId="1" xfId="12" applyFont="1" applyFill="1" applyBorder="1" applyAlignment="1">
      <alignment horizontal="center" vertical="center"/>
    </xf>
    <xf numFmtId="0" fontId="34" fillId="6" borderId="2" xfId="12" applyFont="1" applyFill="1" applyBorder="1" applyAlignment="1">
      <alignment horizontal="center" vertical="center"/>
    </xf>
    <xf numFmtId="0" fontId="34" fillId="6" borderId="3" xfId="12" applyFont="1" applyFill="1" applyBorder="1" applyAlignment="1">
      <alignment horizontal="center" vertical="center"/>
    </xf>
    <xf numFmtId="0" fontId="35" fillId="6" borderId="75" xfId="12" applyFont="1" applyFill="1" applyBorder="1" applyAlignment="1">
      <alignment horizontal="left" vertical="center"/>
    </xf>
    <xf numFmtId="0" fontId="35" fillId="6" borderId="75" xfId="12" applyFont="1" applyFill="1" applyBorder="1">
      <alignment vertical="center"/>
    </xf>
    <xf numFmtId="0" fontId="35" fillId="7" borderId="36" xfId="12" applyFont="1" applyFill="1" applyBorder="1" applyAlignment="1" applyProtection="1">
      <alignment horizontal="center" vertical="center"/>
      <protection locked="0"/>
    </xf>
    <xf numFmtId="0" fontId="35" fillId="7" borderId="8" xfId="12" applyFont="1" applyFill="1" applyBorder="1" applyAlignment="1" applyProtection="1">
      <alignment horizontal="center" vertical="center"/>
      <protection locked="0"/>
    </xf>
    <xf numFmtId="0" fontId="35" fillId="7" borderId="23" xfId="12" applyFont="1" applyFill="1" applyBorder="1" applyAlignment="1" applyProtection="1">
      <alignment horizontal="center" vertical="center"/>
      <protection locked="0"/>
    </xf>
    <xf numFmtId="0" fontId="35" fillId="7" borderId="92" xfId="12" applyFont="1" applyFill="1" applyBorder="1" applyAlignment="1" applyProtection="1">
      <alignment horizontal="center" vertical="center"/>
      <protection locked="0"/>
    </xf>
    <xf numFmtId="0" fontId="35" fillId="7" borderId="93" xfId="12" applyFont="1" applyFill="1" applyBorder="1" applyAlignment="1" applyProtection="1">
      <alignment horizontal="center" vertical="center"/>
      <protection locked="0"/>
    </xf>
    <xf numFmtId="0" fontId="35" fillId="7" borderId="94" xfId="12" applyFont="1" applyFill="1" applyBorder="1" applyAlignment="1" applyProtection="1">
      <alignment horizontal="center" vertical="center"/>
      <protection locked="0"/>
    </xf>
    <xf numFmtId="0" fontId="35" fillId="7" borderId="64" xfId="12" applyFont="1" applyFill="1" applyBorder="1" applyAlignment="1" applyProtection="1">
      <alignment horizontal="center" vertical="center" wrapText="1"/>
      <protection locked="0"/>
    </xf>
    <xf numFmtId="0" fontId="35" fillId="7" borderId="8" xfId="12" applyFont="1" applyFill="1" applyBorder="1" applyAlignment="1" applyProtection="1">
      <alignment horizontal="center" vertical="center" wrapText="1"/>
      <protection locked="0"/>
    </xf>
    <xf numFmtId="0" fontId="35" fillId="7" borderId="23" xfId="12" applyFont="1" applyFill="1" applyBorder="1" applyAlignment="1" applyProtection="1">
      <alignment horizontal="center" vertical="center" wrapText="1"/>
      <protection locked="0"/>
    </xf>
    <xf numFmtId="0" fontId="35" fillId="7" borderId="95" xfId="12" applyFont="1" applyFill="1" applyBorder="1" applyAlignment="1" applyProtection="1">
      <alignment horizontal="center" vertical="center" wrapText="1"/>
      <protection locked="0"/>
    </xf>
    <xf numFmtId="0" fontId="35" fillId="7" borderId="93" xfId="12" applyFont="1" applyFill="1" applyBorder="1" applyAlignment="1" applyProtection="1">
      <alignment horizontal="center" vertical="center" wrapText="1"/>
      <protection locked="0"/>
    </xf>
    <xf numFmtId="0" fontId="35" fillId="7" borderId="94" xfId="12" applyFont="1" applyFill="1" applyBorder="1" applyAlignment="1" applyProtection="1">
      <alignment horizontal="center" vertical="center" wrapText="1"/>
      <protection locked="0"/>
    </xf>
    <xf numFmtId="0" fontId="35" fillId="7" borderId="36" xfId="12" applyFont="1" applyFill="1" applyBorder="1" applyAlignment="1" applyProtection="1">
      <alignment horizontal="center" vertical="center" wrapText="1"/>
      <protection locked="0"/>
    </xf>
    <xf numFmtId="0" fontId="35" fillId="7" borderId="9" xfId="12" applyFont="1" applyFill="1" applyBorder="1" applyAlignment="1" applyProtection="1">
      <alignment horizontal="center" vertical="center" wrapText="1"/>
      <protection locked="0"/>
    </xf>
    <xf numFmtId="0" fontId="35" fillId="7" borderId="92" xfId="12" applyFont="1" applyFill="1" applyBorder="1" applyAlignment="1" applyProtection="1">
      <alignment horizontal="center" vertical="center" wrapText="1"/>
      <protection locked="0"/>
    </xf>
    <xf numFmtId="0" fontId="35" fillId="7" borderId="96" xfId="12" applyFont="1" applyFill="1" applyBorder="1" applyAlignment="1" applyProtection="1">
      <alignment horizontal="center" vertical="center" wrapText="1"/>
      <protection locked="0"/>
    </xf>
    <xf numFmtId="177" fontId="35" fillId="0" borderId="98" xfId="15" applyNumberFormat="1" applyFont="1" applyBorder="1" applyAlignment="1" applyProtection="1">
      <alignment horizontal="right" vertical="center" shrinkToFit="1"/>
      <protection locked="0"/>
    </xf>
    <xf numFmtId="177" fontId="35" fillId="0" borderId="99" xfId="15" applyNumberFormat="1" applyFont="1" applyBorder="1" applyAlignment="1" applyProtection="1">
      <alignment horizontal="right" vertical="center" shrinkToFit="1"/>
      <protection locked="0"/>
    </xf>
    <xf numFmtId="177" fontId="35" fillId="0" borderId="100" xfId="15" applyNumberFormat="1" applyFont="1" applyBorder="1" applyAlignment="1" applyProtection="1">
      <alignment horizontal="right" vertical="center" shrinkToFit="1"/>
      <protection locked="0"/>
    </xf>
    <xf numFmtId="0" fontId="35" fillId="0" borderId="98" xfId="15" applyFont="1" applyBorder="1" applyAlignment="1" applyProtection="1">
      <alignment horizontal="left" vertical="center" shrinkToFit="1"/>
      <protection locked="0"/>
    </xf>
    <xf numFmtId="0" fontId="35" fillId="0" borderId="99" xfId="15" applyFont="1" applyBorder="1" applyAlignment="1" applyProtection="1">
      <alignment horizontal="left" vertical="center" shrinkToFit="1"/>
      <protection locked="0"/>
    </xf>
    <xf numFmtId="0" fontId="35" fillId="0" borderId="110" xfId="15" applyFont="1" applyBorder="1" applyAlignment="1" applyProtection="1">
      <alignment horizontal="left" vertical="center" shrinkToFit="1"/>
      <protection locked="0"/>
    </xf>
    <xf numFmtId="0" fontId="35" fillId="0" borderId="98" xfId="14" applyFont="1" applyBorder="1" applyAlignment="1" applyProtection="1">
      <alignment horizontal="left" vertical="center" shrinkToFit="1"/>
      <protection locked="0"/>
    </xf>
    <xf numFmtId="0" fontId="35" fillId="0" borderId="99" xfId="14" applyFont="1" applyBorder="1" applyAlignment="1" applyProtection="1">
      <alignment horizontal="left" vertical="center" shrinkToFit="1"/>
      <protection locked="0"/>
    </xf>
    <xf numFmtId="0" fontId="35" fillId="0" borderId="100" xfId="14" applyFont="1" applyBorder="1" applyAlignment="1" applyProtection="1">
      <alignment horizontal="left" vertical="center" shrinkToFit="1"/>
      <protection locked="0"/>
    </xf>
    <xf numFmtId="177" fontId="35" fillId="0" borderId="101" xfId="14" applyNumberFormat="1" applyFont="1" applyBorder="1" applyAlignment="1" applyProtection="1">
      <alignment horizontal="right" vertical="center" shrinkToFit="1"/>
      <protection locked="0"/>
    </xf>
    <xf numFmtId="177" fontId="35" fillId="0" borderId="102" xfId="14" applyNumberFormat="1" applyFont="1" applyBorder="1" applyAlignment="1" applyProtection="1">
      <alignment horizontal="right" vertical="center" shrinkToFit="1"/>
      <protection locked="0"/>
    </xf>
    <xf numFmtId="177" fontId="35" fillId="0" borderId="103" xfId="14" applyNumberFormat="1" applyFont="1" applyBorder="1" applyAlignment="1" applyProtection="1">
      <alignment horizontal="right" vertical="center" shrinkToFit="1"/>
      <protection locked="0"/>
    </xf>
    <xf numFmtId="177" fontId="35" fillId="0" borderId="104" xfId="14" applyNumberFormat="1" applyFont="1" applyBorder="1" applyAlignment="1" applyProtection="1">
      <alignment horizontal="right" vertical="center" shrinkToFit="1"/>
      <protection locked="0"/>
    </xf>
    <xf numFmtId="177" fontId="35" fillId="0" borderId="105" xfId="14" applyNumberFormat="1" applyFont="1" applyBorder="1" applyAlignment="1" applyProtection="1">
      <alignment horizontal="right" vertical="center" shrinkToFit="1"/>
      <protection locked="0"/>
    </xf>
    <xf numFmtId="177" fontId="35" fillId="0" borderId="106" xfId="14" applyNumberFormat="1" applyFont="1" applyBorder="1" applyAlignment="1" applyProtection="1">
      <alignment horizontal="right" vertical="center" shrinkToFit="1"/>
      <protection locked="0"/>
    </xf>
    <xf numFmtId="177" fontId="35" fillId="0" borderId="107" xfId="15" applyNumberFormat="1" applyFont="1" applyBorder="1" applyAlignment="1" applyProtection="1">
      <alignment horizontal="right" vertical="center" shrinkToFit="1"/>
      <protection locked="0"/>
    </xf>
    <xf numFmtId="177" fontId="35" fillId="0" borderId="102" xfId="15" applyNumberFormat="1" applyFont="1" applyBorder="1" applyAlignment="1" applyProtection="1">
      <alignment horizontal="right" vertical="center" shrinkToFit="1"/>
      <protection locked="0"/>
    </xf>
    <xf numFmtId="0" fontId="35" fillId="0" borderId="102" xfId="15" applyFont="1" applyBorder="1" applyAlignment="1" applyProtection="1">
      <alignment horizontal="left" vertical="center" shrinkToFit="1"/>
      <protection locked="0"/>
    </xf>
    <xf numFmtId="0" fontId="35" fillId="0" borderId="108" xfId="15" applyFont="1" applyBorder="1" applyAlignment="1" applyProtection="1">
      <alignment horizontal="left" vertical="center" shrinkToFit="1"/>
      <protection locked="0"/>
    </xf>
    <xf numFmtId="0" fontId="35"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5" fillId="0" borderId="120" xfId="15" applyNumberFormat="1" applyFont="1" applyBorder="1" applyAlignment="1" applyProtection="1">
      <alignment horizontal="right" vertical="center" shrinkToFit="1"/>
      <protection locked="0"/>
    </xf>
    <xf numFmtId="177" fontId="35" fillId="0" borderId="116" xfId="15" applyNumberFormat="1" applyFont="1" applyBorder="1" applyAlignment="1" applyProtection="1">
      <alignment horizontal="right" vertical="center" shrinkToFit="1"/>
      <protection locked="0"/>
    </xf>
    <xf numFmtId="0" fontId="35" fillId="0" borderId="116" xfId="15" applyFont="1" applyBorder="1" applyAlignment="1" applyProtection="1">
      <alignment horizontal="left" vertical="center" shrinkToFit="1"/>
      <protection locked="0"/>
    </xf>
    <xf numFmtId="0" fontId="35" fillId="0" borderId="121" xfId="15" applyFont="1" applyBorder="1" applyAlignment="1" applyProtection="1">
      <alignment horizontal="left" vertical="center" shrinkToFit="1"/>
      <protection locked="0"/>
    </xf>
    <xf numFmtId="0" fontId="35" fillId="0" borderId="112" xfId="15" applyFont="1" applyBorder="1" applyAlignment="1" applyProtection="1">
      <alignment horizontal="left" vertical="center" shrinkToFit="1"/>
      <protection locked="0"/>
    </xf>
    <xf numFmtId="0" fontId="35" fillId="0" borderId="113" xfId="15" applyFont="1" applyBorder="1" applyAlignment="1" applyProtection="1">
      <alignment horizontal="left" vertical="center" shrinkToFit="1"/>
      <protection locked="0"/>
    </xf>
    <xf numFmtId="0" fontId="35" fillId="0" borderId="114" xfId="15" applyFont="1" applyBorder="1" applyAlignment="1" applyProtection="1">
      <alignment horizontal="left" vertical="center" shrinkToFit="1"/>
      <protection locked="0"/>
    </xf>
    <xf numFmtId="177" fontId="35" fillId="0" borderId="112" xfId="15" applyNumberFormat="1" applyFont="1" applyBorder="1" applyAlignment="1" applyProtection="1">
      <alignment horizontal="right" vertical="center" shrinkToFit="1"/>
      <protection locked="0"/>
    </xf>
    <xf numFmtId="177" fontId="35" fillId="0" borderId="113" xfId="15" applyNumberFormat="1" applyFont="1" applyBorder="1" applyAlignment="1" applyProtection="1">
      <alignment horizontal="right" vertical="center" shrinkToFit="1"/>
      <protection locked="0"/>
    </xf>
    <xf numFmtId="177" fontId="35" fillId="0" borderId="114" xfId="15" applyNumberFormat="1" applyFont="1" applyBorder="1" applyAlignment="1" applyProtection="1">
      <alignment horizontal="right" vertical="center" shrinkToFit="1"/>
      <protection locked="0"/>
    </xf>
    <xf numFmtId="0" fontId="35" fillId="0" borderId="119" xfId="15" applyFont="1" applyBorder="1" applyAlignment="1" applyProtection="1">
      <alignment horizontal="left" vertical="center" shrinkToFit="1"/>
      <protection locked="0"/>
    </xf>
    <xf numFmtId="0" fontId="35" fillId="0" borderId="112" xfId="14" applyFont="1" applyBorder="1" applyAlignment="1" applyProtection="1">
      <alignment horizontal="left" vertical="center" shrinkToFit="1"/>
      <protection locked="0"/>
    </xf>
    <xf numFmtId="0" fontId="35" fillId="0" borderId="113" xfId="14" applyFont="1" applyBorder="1" applyAlignment="1" applyProtection="1">
      <alignment horizontal="left" vertical="center" shrinkToFit="1"/>
      <protection locked="0"/>
    </xf>
    <xf numFmtId="0" fontId="35" fillId="0" borderId="114" xfId="14" applyFont="1" applyBorder="1" applyAlignment="1" applyProtection="1">
      <alignment horizontal="left" vertical="center" shrinkToFit="1"/>
      <protection locked="0"/>
    </xf>
    <xf numFmtId="177" fontId="35" fillId="0" borderId="115" xfId="14" applyNumberFormat="1" applyFont="1" applyBorder="1" applyAlignment="1" applyProtection="1">
      <alignment horizontal="right" vertical="center" shrinkToFit="1"/>
      <protection locked="0"/>
    </xf>
    <xf numFmtId="177" fontId="35" fillId="0" borderId="116" xfId="14" applyNumberFormat="1" applyFont="1" applyBorder="1" applyAlignment="1" applyProtection="1">
      <alignment horizontal="right" vertical="center" shrinkToFit="1"/>
      <protection locked="0"/>
    </xf>
    <xf numFmtId="177" fontId="35" fillId="0" borderId="117" xfId="14" applyNumberFormat="1" applyFont="1" applyBorder="1" applyAlignment="1" applyProtection="1">
      <alignment horizontal="right" vertical="center" shrinkToFit="1"/>
      <protection locked="0"/>
    </xf>
    <xf numFmtId="177" fontId="35" fillId="0" borderId="118" xfId="14" applyNumberFormat="1" applyFont="1" applyBorder="1" applyAlignment="1" applyProtection="1">
      <alignment horizontal="right" vertical="center" shrinkToFit="1"/>
      <protection locked="0"/>
    </xf>
    <xf numFmtId="177" fontId="35" fillId="0" borderId="113" xfId="14" applyNumberFormat="1" applyFont="1" applyBorder="1" applyAlignment="1" applyProtection="1">
      <alignment horizontal="right" vertical="center" shrinkToFit="1"/>
      <protection locked="0"/>
    </xf>
    <xf numFmtId="177" fontId="35" fillId="0" borderId="119" xfId="14" applyNumberFormat="1" applyFont="1" applyBorder="1" applyAlignment="1" applyProtection="1">
      <alignment horizontal="right" vertical="center" shrinkToFit="1"/>
      <protection locked="0"/>
    </xf>
    <xf numFmtId="0" fontId="35" fillId="8" borderId="44" xfId="12" applyFont="1" applyFill="1" applyBorder="1" applyAlignment="1" applyProtection="1">
      <alignment horizontal="left" vertical="center" shrinkToFit="1"/>
      <protection locked="0"/>
    </xf>
    <xf numFmtId="0" fontId="35" fillId="8" borderId="18" xfId="12" applyFont="1" applyFill="1" applyBorder="1" applyAlignment="1" applyProtection="1">
      <alignment horizontal="left" vertical="center" shrinkToFit="1"/>
      <protection locked="0"/>
    </xf>
    <xf numFmtId="0" fontId="35" fillId="8" borderId="43" xfId="12" applyFont="1" applyFill="1" applyBorder="1" applyAlignment="1" applyProtection="1">
      <alignment horizontal="left" vertical="center" shrinkToFit="1"/>
      <protection locked="0"/>
    </xf>
    <xf numFmtId="177" fontId="35" fillId="8" borderId="128" xfId="15" applyNumberFormat="1" applyFont="1" applyFill="1" applyBorder="1" applyAlignment="1" applyProtection="1">
      <alignment horizontal="right" vertical="center" shrinkToFit="1"/>
      <protection locked="0"/>
    </xf>
    <xf numFmtId="177" fontId="35" fillId="8" borderId="129" xfId="15" applyNumberFormat="1" applyFont="1" applyFill="1" applyBorder="1" applyAlignment="1" applyProtection="1">
      <alignment horizontal="right" vertical="center" shrinkToFit="1"/>
      <protection locked="0"/>
    </xf>
    <xf numFmtId="177" fontId="35" fillId="8" borderId="130" xfId="15" applyNumberFormat="1" applyFont="1" applyFill="1" applyBorder="1" applyAlignment="1" applyProtection="1">
      <alignment horizontal="right" vertical="center" shrinkToFit="1"/>
      <protection locked="0"/>
    </xf>
    <xf numFmtId="177" fontId="35" fillId="8" borderId="131" xfId="15" applyNumberFormat="1" applyFont="1" applyFill="1" applyBorder="1" applyAlignment="1" applyProtection="1">
      <alignment horizontal="right" vertical="center" shrinkToFit="1"/>
      <protection locked="0"/>
    </xf>
    <xf numFmtId="177" fontId="35" fillId="8" borderId="132" xfId="15" applyNumberFormat="1" applyFont="1" applyFill="1" applyBorder="1" applyAlignment="1" applyProtection="1">
      <alignment horizontal="right" vertical="center" shrinkToFit="1"/>
      <protection locked="0"/>
    </xf>
    <xf numFmtId="177" fontId="35" fillId="8" borderId="133" xfId="15" applyNumberFormat="1" applyFont="1" applyFill="1" applyBorder="1" applyAlignment="1" applyProtection="1">
      <alignment horizontal="right" vertical="center" shrinkToFit="1"/>
      <protection locked="0"/>
    </xf>
    <xf numFmtId="177" fontId="35" fillId="8" borderId="134" xfId="15" applyNumberFormat="1" applyFont="1" applyFill="1" applyBorder="1" applyAlignment="1" applyProtection="1">
      <alignment horizontal="right" vertical="center" shrinkToFit="1"/>
      <protection locked="0"/>
    </xf>
    <xf numFmtId="177" fontId="35" fillId="0" borderId="123" xfId="14" applyNumberFormat="1" applyFont="1" applyBorder="1" applyAlignment="1" applyProtection="1">
      <alignment horizontal="right" vertical="center" shrinkToFit="1"/>
      <protection locked="0"/>
    </xf>
    <xf numFmtId="177" fontId="35" fillId="0" borderId="124" xfId="14" applyNumberFormat="1" applyFont="1" applyBorder="1" applyAlignment="1" applyProtection="1">
      <alignment horizontal="right" vertical="center" shrinkToFit="1"/>
      <protection locked="0"/>
    </xf>
    <xf numFmtId="177" fontId="35" fillId="0" borderId="125" xfId="14" applyNumberFormat="1" applyFont="1" applyBorder="1" applyAlignment="1" applyProtection="1">
      <alignment horizontal="right" vertical="center" shrinkToFit="1"/>
      <protection locked="0"/>
    </xf>
    <xf numFmtId="177" fontId="35" fillId="0" borderId="126" xfId="15" applyNumberFormat="1" applyFont="1" applyBorder="1" applyAlignment="1" applyProtection="1">
      <alignment horizontal="right" vertical="center" shrinkToFit="1"/>
      <protection locked="0"/>
    </xf>
    <xf numFmtId="177" fontId="35" fillId="0" borderId="124" xfId="15" applyNumberFormat="1" applyFont="1" applyBorder="1" applyAlignment="1" applyProtection="1">
      <alignment horizontal="right" vertical="center" shrinkToFit="1"/>
      <protection locked="0"/>
    </xf>
    <xf numFmtId="0" fontId="35" fillId="0" borderId="124" xfId="15" applyFont="1" applyBorder="1" applyAlignment="1" applyProtection="1">
      <alignment horizontal="left" vertical="center" shrinkToFit="1"/>
      <protection locked="0"/>
    </xf>
    <xf numFmtId="0" fontId="35" fillId="0" borderId="127" xfId="15" applyFont="1" applyBorder="1" applyAlignment="1" applyProtection="1">
      <alignment horizontal="left" vertical="center" shrinkToFit="1"/>
      <protection locked="0"/>
    </xf>
    <xf numFmtId="0" fontId="35" fillId="0" borderId="25" xfId="12" applyFont="1" applyBorder="1" applyAlignment="1" applyProtection="1">
      <alignment horizontal="center" vertical="center"/>
      <protection locked="0"/>
    </xf>
    <xf numFmtId="0" fontId="35" fillId="0" borderId="26" xfId="12" applyFont="1" applyBorder="1" applyAlignment="1" applyProtection="1">
      <alignment horizontal="center" vertical="center"/>
      <protection locked="0"/>
    </xf>
    <xf numFmtId="0" fontId="35" fillId="6" borderId="8" xfId="12" applyFont="1" applyFill="1" applyBorder="1" applyAlignment="1">
      <alignment horizontal="left" vertical="center"/>
    </xf>
    <xf numFmtId="0" fontId="35" fillId="8" borderId="129" xfId="15" applyFont="1" applyFill="1" applyBorder="1" applyAlignment="1" applyProtection="1">
      <alignment horizontal="left" vertical="center" shrinkToFit="1"/>
      <protection locked="0"/>
    </xf>
    <xf numFmtId="0" fontId="35" fillId="8" borderId="132" xfId="15" applyFont="1" applyFill="1" applyBorder="1" applyAlignment="1" applyProtection="1">
      <alignment horizontal="left" vertical="center" shrinkToFit="1"/>
      <protection locked="0"/>
    </xf>
    <xf numFmtId="177" fontId="35" fillId="8" borderId="17" xfId="15" applyNumberFormat="1" applyFont="1" applyFill="1" applyBorder="1" applyAlignment="1" applyProtection="1">
      <alignment horizontal="right" vertical="center" shrinkToFit="1"/>
      <protection locked="0"/>
    </xf>
    <xf numFmtId="177" fontId="35" fillId="8" borderId="18" xfId="15" applyNumberFormat="1" applyFont="1" applyFill="1" applyBorder="1" applyAlignment="1" applyProtection="1">
      <alignment horizontal="right" vertical="center" shrinkToFit="1"/>
      <protection locked="0"/>
    </xf>
    <xf numFmtId="177" fontId="35" fillId="8" borderId="19" xfId="15" applyNumberFormat="1" applyFont="1" applyFill="1" applyBorder="1" applyAlignment="1" applyProtection="1">
      <alignment horizontal="right" vertical="center" shrinkToFit="1"/>
      <protection locked="0"/>
    </xf>
    <xf numFmtId="0" fontId="35" fillId="7" borderId="36" xfId="12" applyFont="1" applyFill="1" applyBorder="1" applyAlignment="1" applyProtection="1">
      <alignment horizontal="center" vertical="center" wrapText="1" shrinkToFit="1"/>
      <protection locked="0"/>
    </xf>
    <xf numFmtId="0" fontId="35" fillId="7" borderId="8" xfId="12" applyFont="1" applyFill="1" applyBorder="1" applyAlignment="1" applyProtection="1">
      <alignment horizontal="center" vertical="center" shrinkToFit="1"/>
      <protection locked="0"/>
    </xf>
    <xf numFmtId="0" fontId="35" fillId="7" borderId="9" xfId="12" applyFont="1" applyFill="1" applyBorder="1" applyAlignment="1" applyProtection="1">
      <alignment horizontal="center" vertical="center" shrinkToFit="1"/>
      <protection locked="0"/>
    </xf>
    <xf numFmtId="0" fontId="35" fillId="7" borderId="92" xfId="12" applyFont="1" applyFill="1" applyBorder="1" applyAlignment="1" applyProtection="1">
      <alignment horizontal="center" vertical="center" shrinkToFit="1"/>
      <protection locked="0"/>
    </xf>
    <xf numFmtId="0" fontId="35" fillId="7" borderId="93" xfId="12" applyFont="1" applyFill="1" applyBorder="1" applyAlignment="1" applyProtection="1">
      <alignment horizontal="center" vertical="center" shrinkToFit="1"/>
      <protection locked="0"/>
    </xf>
    <xf numFmtId="0" fontId="35" fillId="7" borderId="96" xfId="12" applyFont="1" applyFill="1" applyBorder="1" applyAlignment="1" applyProtection="1">
      <alignment horizontal="center" vertical="center" shrinkToFit="1"/>
      <protection locked="0"/>
    </xf>
    <xf numFmtId="0" fontId="35" fillId="0" borderId="137" xfId="12" applyFont="1" applyBorder="1" applyAlignment="1" applyProtection="1">
      <alignment horizontal="left" vertical="center" shrinkToFit="1"/>
      <protection locked="0"/>
    </xf>
    <xf numFmtId="0" fontId="35" fillId="0" borderId="140" xfId="12" applyFont="1" applyBorder="1" applyAlignment="1" applyProtection="1">
      <alignment horizontal="left" vertical="center" shrinkToFit="1"/>
      <protection locked="0"/>
    </xf>
    <xf numFmtId="177" fontId="35" fillId="0" borderId="136" xfId="14" applyNumberFormat="1" applyFont="1" applyBorder="1" applyAlignment="1" applyProtection="1">
      <alignment horizontal="right" vertical="center" shrinkToFit="1"/>
      <protection locked="0"/>
    </xf>
    <xf numFmtId="177" fontId="35" fillId="0" borderId="137" xfId="14" applyNumberFormat="1" applyFont="1" applyBorder="1" applyAlignment="1" applyProtection="1">
      <alignment horizontal="right" vertical="center" shrinkToFit="1"/>
      <protection locked="0"/>
    </xf>
    <xf numFmtId="177" fontId="35" fillId="0" borderId="138" xfId="14" applyNumberFormat="1" applyFont="1" applyBorder="1" applyAlignment="1" applyProtection="1">
      <alignment horizontal="right" vertical="center" shrinkToFit="1"/>
      <protection locked="0"/>
    </xf>
    <xf numFmtId="177" fontId="35" fillId="0" borderId="139" xfId="14" applyNumberFormat="1" applyFont="1" applyBorder="1" applyAlignment="1" applyProtection="1">
      <alignment horizontal="right" vertical="center" shrinkToFit="1"/>
      <protection locked="0"/>
    </xf>
    <xf numFmtId="177" fontId="35" fillId="0" borderId="140" xfId="14" applyNumberFormat="1" applyFont="1" applyBorder="1" applyAlignment="1" applyProtection="1">
      <alignment horizontal="right" vertical="center" shrinkToFit="1"/>
      <protection locked="0"/>
    </xf>
    <xf numFmtId="177" fontId="35" fillId="0" borderId="141" xfId="12" applyNumberFormat="1" applyFont="1" applyBorder="1" applyAlignment="1" applyProtection="1">
      <alignment horizontal="right" vertical="center" shrinkToFit="1"/>
      <protection locked="0"/>
    </xf>
    <xf numFmtId="177" fontId="35" fillId="0" borderId="137" xfId="12" applyNumberFormat="1" applyFont="1" applyBorder="1" applyAlignment="1" applyProtection="1">
      <alignment horizontal="right" vertical="center" shrinkToFit="1"/>
      <protection locked="0"/>
    </xf>
    <xf numFmtId="187" fontId="35" fillId="0" borderId="137" xfId="12" applyNumberFormat="1" applyFont="1" applyBorder="1" applyAlignment="1" applyProtection="1">
      <alignment horizontal="right" vertical="center" shrinkToFit="1"/>
      <protection locked="0"/>
    </xf>
    <xf numFmtId="177" fontId="35" fillId="0" borderId="116" xfId="12" applyNumberFormat="1" applyFont="1" applyBorder="1" applyAlignment="1" applyProtection="1">
      <alignment horizontal="right" vertical="center" shrinkToFit="1"/>
      <protection locked="0"/>
    </xf>
    <xf numFmtId="187" fontId="35" fillId="0" borderId="116" xfId="12" applyNumberFormat="1" applyFont="1" applyBorder="1" applyAlignment="1" applyProtection="1">
      <alignment horizontal="right" vertical="center" shrinkToFit="1"/>
      <protection locked="0"/>
    </xf>
    <xf numFmtId="0" fontId="35" fillId="0" borderId="116" xfId="12" applyFont="1" applyBorder="1" applyAlignment="1" applyProtection="1">
      <alignment horizontal="left" vertical="center" shrinkToFit="1"/>
      <protection locked="0"/>
    </xf>
    <xf numFmtId="0" fontId="35" fillId="0" borderId="121" xfId="12" applyFont="1" applyBorder="1" applyAlignment="1" applyProtection="1">
      <alignment horizontal="left" vertical="center" shrinkToFit="1"/>
      <protection locked="0"/>
    </xf>
    <xf numFmtId="177" fontId="35" fillId="0" borderId="120" xfId="12" applyNumberFormat="1" applyFont="1" applyBorder="1" applyAlignment="1" applyProtection="1">
      <alignment horizontal="right" vertical="center" shrinkToFit="1"/>
      <protection locked="0"/>
    </xf>
    <xf numFmtId="177" fontId="35" fillId="6" borderId="115" xfId="13" applyNumberFormat="1" applyFont="1" applyFill="1" applyBorder="1" applyAlignment="1" applyProtection="1">
      <alignment horizontal="right" vertical="center" shrinkToFit="1"/>
      <protection locked="0"/>
    </xf>
    <xf numFmtId="177" fontId="35" fillId="6" borderId="116" xfId="13" applyNumberFormat="1" applyFont="1" applyFill="1" applyBorder="1" applyAlignment="1" applyProtection="1">
      <alignment horizontal="right" vertical="center" shrinkToFit="1"/>
      <protection locked="0"/>
    </xf>
    <xf numFmtId="177" fontId="35" fillId="6" borderId="117" xfId="13" applyNumberFormat="1" applyFont="1" applyFill="1" applyBorder="1" applyAlignment="1" applyProtection="1">
      <alignment horizontal="right" vertical="center" shrinkToFit="1"/>
      <protection locked="0"/>
    </xf>
    <xf numFmtId="187" fontId="35" fillId="6" borderId="116" xfId="13" applyNumberFormat="1" applyFont="1" applyFill="1" applyBorder="1" applyAlignment="1" applyProtection="1">
      <alignment horizontal="right" vertical="center" shrinkToFit="1"/>
      <protection locked="0"/>
    </xf>
    <xf numFmtId="177" fontId="35" fillId="6" borderId="120" xfId="13" applyNumberFormat="1" applyFont="1" applyFill="1" applyBorder="1" applyAlignment="1" applyProtection="1">
      <alignment horizontal="right" vertical="center" shrinkToFit="1"/>
      <protection locked="0"/>
    </xf>
    <xf numFmtId="177" fontId="35" fillId="8" borderId="142" xfId="12" applyNumberFormat="1" applyFont="1" applyFill="1" applyBorder="1" applyAlignment="1" applyProtection="1">
      <alignment horizontal="right" vertical="center" shrinkToFit="1"/>
      <protection locked="0"/>
    </xf>
    <xf numFmtId="177" fontId="35" fillId="8" borderId="134" xfId="12" applyNumberFormat="1" applyFont="1" applyFill="1" applyBorder="1" applyAlignment="1" applyProtection="1">
      <alignment horizontal="right" vertical="center" shrinkToFit="1"/>
      <protection locked="0"/>
    </xf>
    <xf numFmtId="177" fontId="35" fillId="8" borderId="143" xfId="12" applyNumberFormat="1" applyFont="1" applyFill="1" applyBorder="1" applyAlignment="1" applyProtection="1">
      <alignment horizontal="right" vertical="center" shrinkToFit="1"/>
      <protection locked="0"/>
    </xf>
    <xf numFmtId="177" fontId="35" fillId="8" borderId="131" xfId="12" applyNumberFormat="1" applyFont="1" applyFill="1" applyBorder="1" applyAlignment="1" applyProtection="1">
      <alignment horizontal="right" vertical="center" shrinkToFit="1"/>
      <protection locked="0"/>
    </xf>
    <xf numFmtId="177" fontId="35" fillId="8" borderId="129" xfId="12" applyNumberFormat="1" applyFont="1" applyFill="1" applyBorder="1" applyAlignment="1" applyProtection="1">
      <alignment horizontal="right" vertical="center" shrinkToFit="1"/>
      <protection locked="0"/>
    </xf>
    <xf numFmtId="177" fontId="35" fillId="8" borderId="132" xfId="12" applyNumberFormat="1" applyFont="1" applyFill="1" applyBorder="1" applyAlignment="1" applyProtection="1">
      <alignment horizontal="right" vertical="center" shrinkToFit="1"/>
      <protection locked="0"/>
    </xf>
    <xf numFmtId="177" fontId="35" fillId="8" borderId="133" xfId="12" applyNumberFormat="1" applyFont="1" applyFill="1" applyBorder="1" applyAlignment="1" applyProtection="1">
      <alignment horizontal="right" vertical="center" shrinkToFit="1"/>
      <protection locked="0"/>
    </xf>
    <xf numFmtId="0" fontId="35" fillId="0" borderId="81" xfId="12" applyFont="1" applyBorder="1" applyAlignment="1" applyProtection="1">
      <alignment horizontal="center" vertical="center" shrinkToFit="1"/>
      <protection locked="0"/>
    </xf>
    <xf numFmtId="187" fontId="35" fillId="8" borderId="134" xfId="12" applyNumberFormat="1" applyFont="1" applyFill="1" applyBorder="1" applyAlignment="1" applyProtection="1">
      <alignment horizontal="right" vertical="center" shrinkToFit="1"/>
      <protection locked="0"/>
    </xf>
    <xf numFmtId="0" fontId="35" fillId="8" borderId="129" xfId="12" applyFont="1" applyFill="1" applyBorder="1" applyAlignment="1" applyProtection="1">
      <alignment horizontal="left" vertical="center" shrinkToFit="1"/>
      <protection locked="0"/>
    </xf>
    <xf numFmtId="0" fontId="35" fillId="8" borderId="132" xfId="12" applyFont="1" applyFill="1" applyBorder="1" applyAlignment="1" applyProtection="1">
      <alignment horizontal="left" vertical="center" shrinkToFit="1"/>
      <protection locked="0"/>
    </xf>
    <xf numFmtId="177" fontId="35" fillId="8" borderId="17" xfId="12" applyNumberFormat="1" applyFont="1" applyFill="1" applyBorder="1" applyAlignment="1" applyProtection="1">
      <alignment horizontal="right" vertical="center" shrinkToFit="1"/>
      <protection locked="0"/>
    </xf>
    <xf numFmtId="177" fontId="35" fillId="8" borderId="18" xfId="12" applyNumberFormat="1" applyFont="1" applyFill="1" applyBorder="1" applyAlignment="1" applyProtection="1">
      <alignment horizontal="right" vertical="center" shrinkToFit="1"/>
      <protection locked="0"/>
    </xf>
    <xf numFmtId="177" fontId="35" fillId="8" borderId="19" xfId="12" applyNumberFormat="1" applyFont="1" applyFill="1" applyBorder="1" applyAlignment="1" applyProtection="1">
      <alignment horizontal="right" vertical="center" shrinkToFit="1"/>
      <protection locked="0"/>
    </xf>
    <xf numFmtId="0" fontId="35" fillId="7" borderId="64" xfId="12" applyFont="1" applyFill="1" applyBorder="1" applyAlignment="1" applyProtection="1">
      <alignment horizontal="center" vertical="center" wrapText="1" shrinkToFit="1"/>
      <protection locked="0"/>
    </xf>
    <xf numFmtId="0" fontId="35" fillId="7" borderId="23" xfId="12" applyFont="1" applyFill="1" applyBorder="1" applyAlignment="1" applyProtection="1">
      <alignment horizontal="center" vertical="center" shrinkToFit="1"/>
      <protection locked="0"/>
    </xf>
    <xf numFmtId="0" fontId="35" fillId="7" borderId="95" xfId="12" applyFont="1" applyFill="1" applyBorder="1" applyAlignment="1" applyProtection="1">
      <alignment horizontal="center" vertical="center" shrinkToFit="1"/>
      <protection locked="0"/>
    </xf>
    <xf numFmtId="0" fontId="35" fillId="7" borderId="94" xfId="12" applyFont="1" applyFill="1" applyBorder="1" applyAlignment="1" applyProtection="1">
      <alignment horizontal="center" vertical="center" shrinkToFit="1"/>
      <protection locked="0"/>
    </xf>
    <xf numFmtId="0" fontId="35" fillId="7" borderId="95" xfId="12" applyFont="1" applyFill="1" applyBorder="1" applyAlignment="1" applyProtection="1">
      <alignment horizontal="center" vertical="center"/>
      <protection locked="0"/>
    </xf>
    <xf numFmtId="0" fontId="35" fillId="6" borderId="112" xfId="12" applyFont="1" applyFill="1" applyBorder="1" applyAlignment="1" applyProtection="1">
      <alignment horizontal="left" vertical="center" shrinkToFit="1"/>
      <protection locked="0"/>
    </xf>
    <xf numFmtId="0" fontId="35" fillId="6" borderId="113" xfId="12" applyFont="1" applyFill="1" applyBorder="1" applyAlignment="1" applyProtection="1">
      <alignment horizontal="left" vertical="center" shrinkToFit="1"/>
      <protection locked="0"/>
    </xf>
    <xf numFmtId="0" fontId="35" fillId="6" borderId="119" xfId="12" applyFont="1" applyFill="1" applyBorder="1" applyAlignment="1" applyProtection="1">
      <alignment horizontal="left" vertical="center" shrinkToFit="1"/>
      <protection locked="0"/>
    </xf>
    <xf numFmtId="177" fontId="35" fillId="6" borderId="112" xfId="12" applyNumberFormat="1" applyFont="1" applyFill="1" applyBorder="1" applyAlignment="1" applyProtection="1">
      <alignment horizontal="right" vertical="center" shrinkToFit="1"/>
      <protection locked="0"/>
    </xf>
    <xf numFmtId="177" fontId="35" fillId="6" borderId="113" xfId="12" applyNumberFormat="1" applyFont="1" applyFill="1" applyBorder="1" applyAlignment="1" applyProtection="1">
      <alignment horizontal="right" vertical="center" shrinkToFit="1"/>
      <protection locked="0"/>
    </xf>
    <xf numFmtId="177" fontId="35" fillId="6" borderId="114" xfId="12" applyNumberFormat="1" applyFont="1" applyFill="1" applyBorder="1" applyAlignment="1" applyProtection="1">
      <alignment horizontal="right" vertical="center" shrinkToFit="1"/>
      <protection locked="0"/>
    </xf>
    <xf numFmtId="0" fontId="35" fillId="6" borderId="114" xfId="12" applyFont="1" applyFill="1" applyBorder="1" applyAlignment="1" applyProtection="1">
      <alignment horizontal="left" vertical="center" shrinkToFit="1"/>
      <protection locked="0"/>
    </xf>
    <xf numFmtId="177" fontId="35" fillId="0" borderId="102" xfId="12" applyNumberFormat="1" applyFont="1" applyBorder="1" applyAlignment="1" applyProtection="1">
      <alignment horizontal="right" vertical="center" shrinkToFit="1"/>
      <protection locked="0"/>
    </xf>
    <xf numFmtId="0" fontId="35" fillId="0" borderId="102" xfId="12" applyFont="1" applyBorder="1" applyAlignment="1" applyProtection="1">
      <alignment horizontal="left" vertical="center" shrinkToFit="1"/>
      <protection locked="0"/>
    </xf>
    <xf numFmtId="0" fontId="35" fillId="0" borderId="108" xfId="12" applyFont="1" applyBorder="1" applyAlignment="1" applyProtection="1">
      <alignment horizontal="left" vertical="center" shrinkToFit="1"/>
      <protection locked="0"/>
    </xf>
    <xf numFmtId="0" fontId="35" fillId="0" borderId="98" xfId="12" applyFont="1" applyBorder="1" applyAlignment="1" applyProtection="1">
      <alignment horizontal="left" vertical="center" shrinkToFit="1"/>
      <protection locked="0"/>
    </xf>
    <xf numFmtId="0" fontId="35" fillId="0" borderId="99" xfId="12" applyFont="1" applyBorder="1" applyAlignment="1" applyProtection="1">
      <alignment horizontal="left" vertical="center" shrinkToFit="1"/>
      <protection locked="0"/>
    </xf>
    <xf numFmtId="0" fontId="35" fillId="0" borderId="100" xfId="12" applyFont="1" applyBorder="1" applyAlignment="1" applyProtection="1">
      <alignment horizontal="left" vertical="center" shrinkToFit="1"/>
      <protection locked="0"/>
    </xf>
    <xf numFmtId="177" fontId="35" fillId="0" borderId="101" xfId="12" applyNumberFormat="1" applyFont="1" applyBorder="1" applyAlignment="1" applyProtection="1">
      <alignment horizontal="right" vertical="center" shrinkToFit="1"/>
      <protection locked="0"/>
    </xf>
    <xf numFmtId="0" fontId="35" fillId="0" borderId="112" xfId="12" applyFont="1" applyBorder="1" applyAlignment="1" applyProtection="1">
      <alignment horizontal="left" vertical="center" shrinkToFit="1"/>
      <protection locked="0"/>
    </xf>
    <xf numFmtId="0" fontId="35" fillId="0" borderId="113" xfId="12" applyFont="1" applyBorder="1" applyAlignment="1" applyProtection="1">
      <alignment horizontal="left" vertical="center" shrinkToFit="1"/>
      <protection locked="0"/>
    </xf>
    <xf numFmtId="0" fontId="35" fillId="0" borderId="114" xfId="12" applyFont="1" applyBorder="1" applyAlignment="1" applyProtection="1">
      <alignment horizontal="left" vertical="center" shrinkToFit="1"/>
      <protection locked="0"/>
    </xf>
    <xf numFmtId="177" fontId="35" fillId="0" borderId="115" xfId="12" applyNumberFormat="1" applyFont="1" applyBorder="1" applyAlignment="1" applyProtection="1">
      <alignment horizontal="right" vertical="center" shrinkToFit="1"/>
      <protection locked="0"/>
    </xf>
    <xf numFmtId="177" fontId="35" fillId="0" borderId="112" xfId="12" applyNumberFormat="1" applyFont="1" applyBorder="1" applyAlignment="1" applyProtection="1">
      <alignment horizontal="right" vertical="center" shrinkToFit="1"/>
      <protection locked="0"/>
    </xf>
    <xf numFmtId="177" fontId="35" fillId="0" borderId="113" xfId="12" applyNumberFormat="1" applyFont="1" applyBorder="1" applyAlignment="1" applyProtection="1">
      <alignment horizontal="right" vertical="center" shrinkToFit="1"/>
      <protection locked="0"/>
    </xf>
    <xf numFmtId="177" fontId="35" fillId="0" borderId="117" xfId="12" applyNumberFormat="1" applyFont="1" applyBorder="1" applyAlignment="1" applyProtection="1">
      <alignment horizontal="right" vertical="center" shrinkToFit="1"/>
      <protection locked="0"/>
    </xf>
    <xf numFmtId="177" fontId="36" fillId="0" borderId="115" xfId="12" applyNumberFormat="1" applyFont="1" applyBorder="1" applyAlignment="1" applyProtection="1">
      <alignment horizontal="right" vertical="center" shrinkToFit="1"/>
      <protection locked="0"/>
    </xf>
    <xf numFmtId="177" fontId="36" fillId="0" borderId="116" xfId="12" applyNumberFormat="1" applyFont="1" applyBorder="1" applyAlignment="1" applyProtection="1">
      <alignment horizontal="right" vertical="center" shrinkToFit="1"/>
      <protection locked="0"/>
    </xf>
    <xf numFmtId="177" fontId="39" fillId="0" borderId="188" xfId="12" applyNumberFormat="1" applyFont="1" applyBorder="1" applyAlignment="1" applyProtection="1">
      <alignment horizontal="right" vertical="center" shrinkToFit="1"/>
      <protection locked="0"/>
    </xf>
    <xf numFmtId="177" fontId="36" fillId="0" borderId="188" xfId="12" applyNumberFormat="1" applyFont="1" applyBorder="1" applyAlignment="1" applyProtection="1">
      <alignment horizontal="right" vertical="center" shrinkToFit="1"/>
      <protection locked="0"/>
    </xf>
    <xf numFmtId="0" fontId="35" fillId="6" borderId="145" xfId="12" applyFont="1" applyFill="1" applyBorder="1" applyAlignment="1" applyProtection="1">
      <alignment horizontal="left" vertical="center" shrinkToFit="1"/>
      <protection locked="0"/>
    </xf>
    <xf numFmtId="0" fontId="35" fillId="6" borderId="146" xfId="12" applyFont="1" applyFill="1" applyBorder="1" applyAlignment="1" applyProtection="1">
      <alignment horizontal="left" vertical="center" shrinkToFit="1"/>
      <protection locked="0"/>
    </xf>
    <xf numFmtId="0" fontId="35" fillId="6" borderId="147" xfId="12" applyFont="1" applyFill="1" applyBorder="1" applyAlignment="1" applyProtection="1">
      <alignment horizontal="left" vertical="center" shrinkToFit="1"/>
      <protection locked="0"/>
    </xf>
    <xf numFmtId="177" fontId="35" fillId="6" borderId="123" xfId="12" applyNumberFormat="1" applyFont="1" applyFill="1" applyBorder="1" applyAlignment="1" applyProtection="1">
      <alignment horizontal="right" vertical="center" shrinkToFit="1"/>
      <protection locked="0"/>
    </xf>
    <xf numFmtId="177" fontId="35" fillId="6" borderId="124" xfId="12" applyNumberFormat="1" applyFont="1" applyFill="1" applyBorder="1" applyAlignment="1" applyProtection="1">
      <alignment horizontal="right" vertical="center" shrinkToFit="1"/>
      <protection locked="0"/>
    </xf>
    <xf numFmtId="0" fontId="35" fillId="6" borderId="124" xfId="12" applyFont="1" applyFill="1" applyBorder="1" applyAlignment="1" applyProtection="1">
      <alignment horizontal="left" vertical="center" shrinkToFit="1"/>
      <protection locked="0"/>
    </xf>
    <xf numFmtId="0" fontId="35" fillId="6" borderId="127" xfId="12" applyFont="1" applyFill="1" applyBorder="1" applyAlignment="1" applyProtection="1">
      <alignment horizontal="left" vertical="center" shrinkToFit="1"/>
      <protection locked="0"/>
    </xf>
    <xf numFmtId="177" fontId="35" fillId="8" borderId="148" xfId="12" applyNumberFormat="1" applyFont="1" applyFill="1" applyBorder="1" applyAlignment="1" applyProtection="1">
      <alignment horizontal="right" vertical="center" shrinkToFit="1"/>
      <protection locked="0"/>
    </xf>
    <xf numFmtId="177" fontId="35" fillId="8" borderId="149" xfId="12" applyNumberFormat="1" applyFont="1" applyFill="1" applyBorder="1" applyAlignment="1" applyProtection="1">
      <alignment horizontal="right" vertical="center" shrinkToFit="1"/>
      <protection locked="0"/>
    </xf>
    <xf numFmtId="177" fontId="35" fillId="8" borderId="150" xfId="12" applyNumberFormat="1" applyFont="1" applyFill="1" applyBorder="1" applyAlignment="1" applyProtection="1">
      <alignment horizontal="right" vertical="center" shrinkToFit="1"/>
      <protection locked="0"/>
    </xf>
    <xf numFmtId="177" fontId="35" fillId="8" borderId="44" xfId="12" applyNumberFormat="1" applyFont="1" applyFill="1" applyBorder="1" applyAlignment="1" applyProtection="1">
      <alignment horizontal="right" vertical="center" shrinkToFit="1"/>
      <protection locked="0"/>
    </xf>
    <xf numFmtId="177" fontId="35" fillId="8" borderId="43" xfId="12" applyNumberFormat="1" applyFont="1" applyFill="1" applyBorder="1" applyAlignment="1" applyProtection="1">
      <alignment horizontal="right" vertical="center" shrinkToFit="1"/>
      <protection locked="0"/>
    </xf>
    <xf numFmtId="0" fontId="35" fillId="6" borderId="39" xfId="12" applyFont="1" applyFill="1" applyBorder="1" applyAlignment="1">
      <alignment horizontal="center" vertical="center"/>
    </xf>
    <xf numFmtId="0" fontId="35" fillId="6" borderId="31" xfId="12" applyFont="1" applyFill="1" applyBorder="1" applyAlignment="1">
      <alignment horizontal="center" vertical="center"/>
    </xf>
    <xf numFmtId="0" fontId="35" fillId="6" borderId="42" xfId="12" applyFont="1" applyFill="1" applyBorder="1" applyAlignment="1">
      <alignment horizontal="center" vertical="center"/>
    </xf>
    <xf numFmtId="0" fontId="35" fillId="6" borderId="32" xfId="12" applyFont="1" applyFill="1" applyBorder="1" applyAlignment="1">
      <alignment horizontal="center" vertical="center"/>
    </xf>
    <xf numFmtId="0" fontId="35" fillId="6" borderId="11" xfId="12" applyFont="1" applyFill="1" applyBorder="1">
      <alignment vertical="center"/>
    </xf>
    <xf numFmtId="0" fontId="35" fillId="6" borderId="12" xfId="12" applyFont="1" applyFill="1" applyBorder="1">
      <alignment vertical="center"/>
    </xf>
    <xf numFmtId="0" fontId="35" fillId="6" borderId="51" xfId="12" applyFont="1" applyFill="1" applyBorder="1">
      <alignment vertical="center"/>
    </xf>
    <xf numFmtId="177" fontId="35" fillId="6" borderId="41" xfId="14" applyNumberFormat="1" applyFont="1" applyFill="1" applyBorder="1" applyAlignment="1">
      <alignment horizontal="right" vertical="center" shrinkToFit="1"/>
    </xf>
    <xf numFmtId="177" fontId="35" fillId="6" borderId="12" xfId="14" applyNumberFormat="1" applyFont="1" applyFill="1" applyBorder="1" applyAlignment="1">
      <alignment horizontal="right" vertical="center" shrinkToFit="1"/>
    </xf>
    <xf numFmtId="177" fontId="35" fillId="6" borderId="82" xfId="14" applyNumberFormat="1" applyFont="1" applyFill="1" applyBorder="1" applyAlignment="1">
      <alignment horizontal="right" vertical="center" shrinkToFit="1"/>
    </xf>
    <xf numFmtId="177" fontId="35" fillId="6" borderId="84" xfId="14" applyNumberFormat="1" applyFont="1" applyFill="1" applyBorder="1" applyAlignment="1">
      <alignment horizontal="right" vertical="center" shrinkToFit="1"/>
    </xf>
    <xf numFmtId="187" fontId="35" fillId="6" borderId="84" xfId="14" applyNumberFormat="1" applyFont="1" applyFill="1" applyBorder="1" applyAlignment="1">
      <alignment horizontal="right" vertical="center" shrinkToFit="1"/>
    </xf>
    <xf numFmtId="187" fontId="35" fillId="6" borderId="12" xfId="14" applyNumberFormat="1" applyFont="1" applyFill="1" applyBorder="1" applyAlignment="1">
      <alignment horizontal="right" vertical="center" shrinkToFit="1"/>
    </xf>
    <xf numFmtId="187" fontId="35" fillId="6" borderId="13" xfId="14" applyNumberFormat="1" applyFont="1" applyFill="1" applyBorder="1" applyAlignment="1">
      <alignment horizontal="right" vertical="center" shrinkToFit="1"/>
    </xf>
    <xf numFmtId="0" fontId="35" fillId="6" borderId="11" xfId="12" applyFont="1" applyFill="1" applyBorder="1" applyAlignment="1">
      <alignment horizontal="center" vertical="top"/>
    </xf>
    <xf numFmtId="0" fontId="35" fillId="6" borderId="12" xfId="12" applyFont="1" applyFill="1" applyBorder="1" applyAlignment="1">
      <alignment horizontal="center" vertical="top"/>
    </xf>
    <xf numFmtId="0" fontId="35" fillId="6" borderId="7" xfId="12" applyFont="1" applyFill="1" applyBorder="1" applyAlignment="1">
      <alignment horizontal="center" vertical="top"/>
    </xf>
    <xf numFmtId="0" fontId="35" fillId="6" borderId="0" xfId="12" applyFont="1" applyFill="1" applyAlignment="1">
      <alignment horizontal="center" vertical="top"/>
    </xf>
    <xf numFmtId="0" fontId="35" fillId="6" borderId="24" xfId="12" applyFont="1" applyFill="1" applyBorder="1" applyAlignment="1">
      <alignment horizontal="center" vertical="top"/>
    </xf>
    <xf numFmtId="0" fontId="35" fillId="6" borderId="56" xfId="12" applyFont="1" applyFill="1" applyBorder="1" applyAlignment="1">
      <alignment horizontal="center" vertical="top"/>
    </xf>
    <xf numFmtId="0" fontId="35" fillId="6" borderId="30" xfId="12" applyFont="1" applyFill="1" applyBorder="1" applyAlignment="1">
      <alignment horizontal="center" vertical="center"/>
    </xf>
    <xf numFmtId="0" fontId="35" fillId="6" borderId="34" xfId="12" applyFont="1" applyFill="1" applyBorder="1" applyAlignment="1">
      <alignment horizontal="center" vertical="center"/>
    </xf>
    <xf numFmtId="0" fontId="35" fillId="8" borderId="19" xfId="12" applyFont="1" applyFill="1" applyBorder="1" applyAlignment="1" applyProtection="1">
      <alignment horizontal="left" vertical="center" shrinkToFit="1"/>
      <protection locked="0"/>
    </xf>
    <xf numFmtId="0" fontId="35" fillId="6" borderId="8" xfId="12" applyFont="1" applyFill="1" applyBorder="1" applyAlignment="1">
      <alignment horizontal="left" vertical="center" wrapText="1"/>
    </xf>
    <xf numFmtId="0" fontId="35" fillId="6" borderId="0" xfId="13" applyFont="1" applyFill="1" applyAlignment="1">
      <alignment horizontal="left" vertical="center"/>
    </xf>
    <xf numFmtId="0" fontId="35" fillId="6" borderId="24" xfId="12" applyFont="1" applyFill="1" applyBorder="1" applyAlignment="1">
      <alignment horizontal="center" vertical="center"/>
    </xf>
    <xf numFmtId="0" fontId="35" fillId="6" borderId="56" xfId="12" applyFont="1" applyFill="1" applyBorder="1" applyAlignment="1">
      <alignment horizontal="center" vertical="center"/>
    </xf>
    <xf numFmtId="0" fontId="35" fillId="6" borderId="67" xfId="12" applyFont="1" applyFill="1" applyBorder="1" applyAlignment="1">
      <alignment horizontal="center" vertical="center"/>
    </xf>
    <xf numFmtId="187" fontId="35" fillId="6" borderId="87" xfId="14" applyNumberFormat="1" applyFont="1" applyFill="1" applyBorder="1" applyAlignment="1">
      <alignment horizontal="right" vertical="center" shrinkToFit="1"/>
    </xf>
    <xf numFmtId="187" fontId="35" fillId="6" borderId="48" xfId="14" applyNumberFormat="1" applyFont="1" applyFill="1" applyBorder="1" applyAlignment="1">
      <alignment horizontal="right" vertical="center" shrinkToFit="1"/>
    </xf>
    <xf numFmtId="0" fontId="35" fillId="6" borderId="65" xfId="12" applyFont="1" applyFill="1" applyBorder="1">
      <alignment vertical="center"/>
    </xf>
    <xf numFmtId="0" fontId="35" fillId="6" borderId="0" xfId="12" applyFont="1" applyFill="1">
      <alignment vertical="center"/>
    </xf>
    <xf numFmtId="0" fontId="35" fillId="6" borderId="38" xfId="12" applyFont="1" applyFill="1" applyBorder="1">
      <alignment vertical="center"/>
    </xf>
    <xf numFmtId="177" fontId="35" fillId="6" borderId="154" xfId="14" applyNumberFormat="1" applyFont="1" applyFill="1" applyBorder="1" applyAlignment="1">
      <alignment horizontal="right" vertical="center" shrinkToFit="1"/>
    </xf>
    <xf numFmtId="177" fontId="35" fillId="6" borderId="86" xfId="14" applyNumberFormat="1" applyFont="1" applyFill="1" applyBorder="1" applyAlignment="1">
      <alignment horizontal="right" vertical="center" shrinkToFit="1"/>
    </xf>
    <xf numFmtId="187" fontId="35" fillId="6" borderId="86" xfId="14" applyNumberFormat="1" applyFont="1" applyFill="1" applyBorder="1" applyAlignment="1">
      <alignment horizontal="right" vertical="center" shrinkToFit="1"/>
    </xf>
    <xf numFmtId="187" fontId="35" fillId="6" borderId="155" xfId="14" applyNumberFormat="1" applyFont="1" applyFill="1" applyBorder="1" applyAlignment="1">
      <alignment horizontal="right" vertical="center" shrinkToFit="1"/>
    </xf>
    <xf numFmtId="0" fontId="35" fillId="6" borderId="41" xfId="12" applyFont="1" applyFill="1" applyBorder="1">
      <alignment vertical="center"/>
    </xf>
    <xf numFmtId="177" fontId="35" fillId="6" borderId="151" xfId="14" applyNumberFormat="1" applyFont="1" applyFill="1" applyBorder="1" applyAlignment="1">
      <alignment horizontal="right" vertical="center" shrinkToFit="1"/>
    </xf>
    <xf numFmtId="177" fontId="35" fillId="6" borderId="83" xfId="14" applyNumberFormat="1" applyFont="1" applyFill="1" applyBorder="1" applyAlignment="1">
      <alignment horizontal="right" vertical="center" shrinkToFit="1"/>
    </xf>
    <xf numFmtId="187" fontId="35" fillId="6" borderId="83" xfId="14" applyNumberFormat="1" applyFont="1" applyFill="1" applyBorder="1" applyAlignment="1">
      <alignment horizontal="right" vertical="center" shrinkToFit="1"/>
    </xf>
    <xf numFmtId="187" fontId="35" fillId="6" borderId="153" xfId="14" applyNumberFormat="1" applyFont="1" applyFill="1" applyBorder="1" applyAlignment="1">
      <alignment horizontal="right" vertical="center" shrinkToFit="1"/>
    </xf>
    <xf numFmtId="0" fontId="35" fillId="6" borderId="7" xfId="12" applyFont="1" applyFill="1" applyBorder="1" applyAlignment="1">
      <alignment horizontal="left" vertical="center"/>
    </xf>
    <xf numFmtId="0" fontId="35" fillId="6" borderId="0" xfId="12" applyFont="1" applyFill="1" applyAlignment="1">
      <alignment horizontal="left" vertical="center"/>
    </xf>
    <xf numFmtId="0" fontId="35" fillId="6" borderId="38" xfId="12" applyFont="1" applyFill="1" applyBorder="1" applyAlignment="1">
      <alignment horizontal="left" vertical="center"/>
    </xf>
    <xf numFmtId="177" fontId="35" fillId="6" borderId="65" xfId="13" applyNumberFormat="1" applyFont="1" applyFill="1" applyBorder="1" applyAlignment="1">
      <alignment horizontal="right" vertical="center" shrinkToFit="1"/>
    </xf>
    <xf numFmtId="177" fontId="35" fillId="6" borderId="0" xfId="13" applyNumberFormat="1" applyFont="1" applyFill="1" applyAlignment="1">
      <alignment horizontal="right" vertical="center" shrinkToFit="1"/>
    </xf>
    <xf numFmtId="177" fontId="35" fillId="6" borderId="85" xfId="13" applyNumberFormat="1" applyFont="1" applyFill="1" applyBorder="1" applyAlignment="1">
      <alignment horizontal="right" vertical="center" shrinkToFit="1"/>
    </xf>
    <xf numFmtId="177" fontId="35" fillId="6" borderId="88" xfId="13" applyNumberFormat="1" applyFont="1" applyFill="1" applyBorder="1" applyAlignment="1">
      <alignment horizontal="right" vertical="center" shrinkToFit="1"/>
    </xf>
    <xf numFmtId="187" fontId="35" fillId="6" borderId="88" xfId="13" applyNumberFormat="1" applyFont="1" applyFill="1" applyBorder="1" applyAlignment="1">
      <alignment horizontal="right" vertical="center" shrinkToFit="1"/>
    </xf>
    <xf numFmtId="187" fontId="35" fillId="6" borderId="0" xfId="13" applyNumberFormat="1" applyFont="1" applyFill="1" applyAlignment="1">
      <alignment horizontal="right" vertical="center" shrinkToFit="1"/>
    </xf>
    <xf numFmtId="187" fontId="35" fillId="6" borderId="66" xfId="13" applyNumberFormat="1" applyFont="1" applyFill="1" applyBorder="1" applyAlignment="1">
      <alignment horizontal="right" vertical="center" shrinkToFit="1"/>
    </xf>
    <xf numFmtId="187" fontId="35" fillId="6" borderId="152" xfId="14" applyNumberFormat="1" applyFont="1" applyFill="1" applyBorder="1" applyAlignment="1">
      <alignment horizontal="right" vertical="center" shrinkToFit="1"/>
    </xf>
    <xf numFmtId="187" fontId="35" fillId="6" borderId="15" xfId="14" applyNumberFormat="1" applyFont="1" applyFill="1" applyBorder="1" applyAlignment="1">
      <alignment horizontal="right" vertical="center" shrinkToFit="1"/>
    </xf>
    <xf numFmtId="0" fontId="35" fillId="6" borderId="41" xfId="12" applyFont="1" applyFill="1" applyBorder="1" applyAlignment="1">
      <alignment horizontal="center" vertical="center" textRotation="255" wrapText="1"/>
    </xf>
    <xf numFmtId="0" fontId="35" fillId="6" borderId="51" xfId="12" applyFont="1" applyFill="1" applyBorder="1" applyAlignment="1">
      <alignment horizontal="center" vertical="center" textRotation="255" wrapText="1"/>
    </xf>
    <xf numFmtId="0" fontId="35" fillId="6" borderId="65" xfId="12" applyFont="1" applyFill="1" applyBorder="1" applyAlignment="1">
      <alignment horizontal="center" vertical="center" textRotation="255" wrapText="1"/>
    </xf>
    <xf numFmtId="0" fontId="35" fillId="6" borderId="38" xfId="12" applyFont="1" applyFill="1" applyBorder="1" applyAlignment="1">
      <alignment horizontal="center" vertical="center" textRotation="255" wrapText="1"/>
    </xf>
    <xf numFmtId="0" fontId="35" fillId="6" borderId="37" xfId="12" applyFont="1" applyFill="1" applyBorder="1" applyAlignment="1">
      <alignment horizontal="center" vertical="center" textRotation="255" wrapText="1"/>
    </xf>
    <xf numFmtId="0" fontId="35" fillId="6" borderId="40" xfId="12" applyFont="1" applyFill="1" applyBorder="1" applyAlignment="1">
      <alignment horizontal="center" vertical="center" textRotation="255" wrapText="1"/>
    </xf>
    <xf numFmtId="0" fontId="35" fillId="6" borderId="11" xfId="12" applyFont="1" applyFill="1" applyBorder="1" applyAlignment="1">
      <alignment horizontal="center" vertical="center" textRotation="255" shrinkToFit="1"/>
    </xf>
    <xf numFmtId="0" fontId="35" fillId="6" borderId="51" xfId="12" applyFont="1" applyFill="1" applyBorder="1" applyAlignment="1">
      <alignment horizontal="center" vertical="center" textRotation="255" shrinkToFit="1"/>
    </xf>
    <xf numFmtId="0" fontId="35" fillId="6" borderId="7" xfId="12" applyFont="1" applyFill="1" applyBorder="1" applyAlignment="1">
      <alignment horizontal="center" vertical="center" textRotation="255" shrinkToFit="1"/>
    </xf>
    <xf numFmtId="0" fontId="35" fillId="6" borderId="38" xfId="12" applyFont="1" applyFill="1" applyBorder="1" applyAlignment="1">
      <alignment horizontal="center" vertical="center" textRotation="255" shrinkToFit="1"/>
    </xf>
    <xf numFmtId="0" fontId="35" fillId="6" borderId="24" xfId="12" applyFont="1" applyFill="1" applyBorder="1" applyAlignment="1">
      <alignment horizontal="center" vertical="center" textRotation="255" shrinkToFit="1"/>
    </xf>
    <xf numFmtId="0" fontId="35" fillId="6" borderId="40" xfId="12" applyFont="1" applyFill="1" applyBorder="1" applyAlignment="1">
      <alignment horizontal="center" vertical="center" textRotation="255" shrinkToFit="1"/>
    </xf>
    <xf numFmtId="177" fontId="35" fillId="6" borderId="65" xfId="14" applyNumberFormat="1" applyFont="1" applyFill="1" applyBorder="1" applyAlignment="1">
      <alignment horizontal="right" vertical="center" shrinkToFit="1"/>
    </xf>
    <xf numFmtId="177" fontId="35" fillId="6" borderId="0" xfId="14" applyNumberFormat="1" applyFont="1" applyFill="1" applyAlignment="1">
      <alignment horizontal="right" vertical="center" shrinkToFit="1"/>
    </xf>
    <xf numFmtId="177" fontId="35" fillId="6" borderId="85" xfId="14" applyNumberFormat="1" applyFont="1" applyFill="1" applyBorder="1" applyAlignment="1">
      <alignment horizontal="right" vertical="center" shrinkToFit="1"/>
    </xf>
    <xf numFmtId="177" fontId="35" fillId="6" borderId="88" xfId="14" applyNumberFormat="1" applyFont="1" applyFill="1" applyBorder="1" applyAlignment="1">
      <alignment horizontal="right" vertical="center" shrinkToFit="1"/>
    </xf>
    <xf numFmtId="187" fontId="35" fillId="6" borderId="88" xfId="14" applyNumberFormat="1" applyFont="1" applyFill="1" applyBorder="1" applyAlignment="1">
      <alignment horizontal="right" vertical="center" shrinkToFit="1"/>
    </xf>
    <xf numFmtId="187" fontId="35" fillId="6" borderId="0" xfId="14" applyNumberFormat="1" applyFont="1" applyFill="1" applyAlignment="1">
      <alignment horizontal="right" vertical="center" shrinkToFit="1"/>
    </xf>
    <xf numFmtId="187" fontId="35" fillId="6" borderId="66" xfId="14" applyNumberFormat="1" applyFont="1" applyFill="1" applyBorder="1" applyAlignment="1">
      <alignment horizontal="right" vertical="center" shrinkToFit="1"/>
    </xf>
    <xf numFmtId="0" fontId="35" fillId="6" borderId="56" xfId="12" applyFont="1" applyFill="1" applyBorder="1">
      <alignment vertical="center"/>
    </xf>
    <xf numFmtId="0" fontId="35"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5" fillId="6" borderId="39" xfId="14" applyFont="1" applyFill="1" applyBorder="1" applyAlignment="1">
      <alignment horizontal="center" vertical="center"/>
    </xf>
    <xf numFmtId="0" fontId="35" fillId="6" borderId="31" xfId="14" applyFont="1" applyFill="1" applyBorder="1" applyAlignment="1">
      <alignment horizontal="center" vertical="center"/>
    </xf>
    <xf numFmtId="0" fontId="35" fillId="6" borderId="32" xfId="14" applyFont="1" applyFill="1" applyBorder="1" applyAlignment="1">
      <alignment horizontal="center" vertical="center"/>
    </xf>
    <xf numFmtId="0" fontId="35" fillId="6" borderId="37" xfId="12" applyFont="1" applyFill="1" applyBorder="1">
      <alignment vertical="center"/>
    </xf>
    <xf numFmtId="0" fontId="35" fillId="6" borderId="65" xfId="12" applyFont="1" applyFill="1" applyBorder="1" applyAlignment="1">
      <alignment vertical="center" shrinkToFit="1"/>
    </xf>
    <xf numFmtId="0" fontId="35" fillId="6" borderId="0" xfId="12" applyFont="1" applyFill="1" applyAlignment="1">
      <alignment vertical="center" shrinkToFit="1"/>
    </xf>
    <xf numFmtId="0" fontId="35" fillId="6" borderId="38" xfId="12" applyFont="1" applyFill="1" applyBorder="1" applyAlignment="1">
      <alignment vertical="center" shrinkToFit="1"/>
    </xf>
    <xf numFmtId="0" fontId="35" fillId="6" borderId="31" xfId="12" applyFont="1" applyFill="1" applyBorder="1" applyAlignment="1">
      <alignment horizontal="center" vertical="center" wrapText="1"/>
    </xf>
    <xf numFmtId="177" fontId="35" fillId="6" borderId="39" xfId="14" applyNumberFormat="1" applyFont="1" applyFill="1" applyBorder="1" applyAlignment="1">
      <alignment horizontal="right" vertical="center" shrinkToFit="1"/>
    </xf>
    <xf numFmtId="177" fontId="35" fillId="6" borderId="31" xfId="14" applyNumberFormat="1" applyFont="1" applyFill="1" applyBorder="1" applyAlignment="1">
      <alignment horizontal="right" vertical="center" shrinkToFit="1"/>
    </xf>
    <xf numFmtId="177" fontId="35" fillId="6" borderId="156" xfId="14" applyNumberFormat="1" applyFont="1" applyFill="1" applyBorder="1" applyAlignment="1">
      <alignment horizontal="right" vertical="center" shrinkToFit="1"/>
    </xf>
    <xf numFmtId="177" fontId="35" fillId="6" borderId="157" xfId="14" applyNumberFormat="1" applyFont="1" applyFill="1" applyBorder="1" applyAlignment="1">
      <alignment horizontal="right" vertical="center" shrinkToFit="1"/>
    </xf>
    <xf numFmtId="177" fontId="35" fillId="6" borderId="158" xfId="14" applyNumberFormat="1" applyFont="1" applyFill="1" applyBorder="1" applyAlignment="1">
      <alignment horizontal="right" vertical="center" shrinkToFit="1"/>
    </xf>
    <xf numFmtId="177" fontId="35" fillId="6" borderId="159" xfId="14" applyNumberFormat="1" applyFont="1" applyFill="1" applyBorder="1" applyAlignment="1">
      <alignment horizontal="right" vertical="center" shrinkToFit="1"/>
    </xf>
    <xf numFmtId="177" fontId="35" fillId="6" borderId="160" xfId="14" applyNumberFormat="1" applyFont="1" applyFill="1" applyBorder="1" applyAlignment="1">
      <alignment horizontal="right" vertical="center" shrinkToFit="1"/>
    </xf>
    <xf numFmtId="177" fontId="35" fillId="6" borderId="91" xfId="14" applyNumberFormat="1" applyFont="1" applyFill="1" applyBorder="1" applyAlignment="1">
      <alignment horizontal="right" vertical="center" shrinkToFit="1"/>
    </xf>
    <xf numFmtId="177" fontId="35" fillId="6" borderId="56" xfId="14" applyNumberFormat="1" applyFont="1" applyFill="1" applyBorder="1" applyAlignment="1">
      <alignment horizontal="right" vertical="center" shrinkToFit="1"/>
    </xf>
    <xf numFmtId="177" fontId="35" fillId="6" borderId="89" xfId="14" applyNumberFormat="1" applyFont="1" applyFill="1" applyBorder="1" applyAlignment="1">
      <alignment horizontal="right" vertical="center" shrinkToFit="1"/>
    </xf>
    <xf numFmtId="187" fontId="35" fillId="6" borderId="91" xfId="14" applyNumberFormat="1" applyFont="1" applyFill="1" applyBorder="1" applyAlignment="1">
      <alignment horizontal="right" vertical="center" shrinkToFit="1"/>
    </xf>
    <xf numFmtId="187" fontId="35" fillId="6" borderId="56" xfId="14" applyNumberFormat="1" applyFont="1" applyFill="1" applyBorder="1" applyAlignment="1">
      <alignment horizontal="right" vertical="center" shrinkToFit="1"/>
    </xf>
    <xf numFmtId="187" fontId="35" fillId="6" borderId="67" xfId="14" applyNumberFormat="1" applyFont="1" applyFill="1" applyBorder="1" applyAlignment="1">
      <alignment horizontal="right" vertical="center" shrinkToFit="1"/>
    </xf>
    <xf numFmtId="0" fontId="35" fillId="6" borderId="11" xfId="12" applyFont="1" applyFill="1" applyBorder="1" applyAlignment="1">
      <alignment horizontal="center" vertical="top" wrapText="1"/>
    </xf>
    <xf numFmtId="0" fontId="35" fillId="6" borderId="12" xfId="12" applyFont="1" applyFill="1" applyBorder="1" applyAlignment="1">
      <alignment horizontal="center" vertical="top" wrapText="1"/>
    </xf>
    <xf numFmtId="0" fontId="35" fillId="6" borderId="51" xfId="12" applyFont="1" applyFill="1" applyBorder="1" applyAlignment="1">
      <alignment horizontal="center" vertical="top" wrapText="1"/>
    </xf>
    <xf numFmtId="0" fontId="35" fillId="6" borderId="7" xfId="12" applyFont="1" applyFill="1" applyBorder="1" applyAlignment="1">
      <alignment horizontal="center" vertical="top" wrapText="1"/>
    </xf>
    <xf numFmtId="0" fontId="35" fillId="6" borderId="0" xfId="12" applyFont="1" applyFill="1" applyAlignment="1">
      <alignment horizontal="center" vertical="top" wrapText="1"/>
    </xf>
    <xf numFmtId="0" fontId="35" fillId="6" borderId="38" xfId="12" applyFont="1" applyFill="1" applyBorder="1" applyAlignment="1">
      <alignment horizontal="center" vertical="top" wrapText="1"/>
    </xf>
    <xf numFmtId="0" fontId="35" fillId="6" borderId="24" xfId="12" applyFont="1" applyFill="1" applyBorder="1" applyAlignment="1">
      <alignment horizontal="center" vertical="top" wrapText="1"/>
    </xf>
    <xf numFmtId="0" fontId="35" fillId="6" borderId="56" xfId="12" applyFont="1" applyFill="1" applyBorder="1" applyAlignment="1">
      <alignment horizontal="center" vertical="top" wrapText="1"/>
    </xf>
    <xf numFmtId="177" fontId="35" fillId="6" borderId="161" xfId="14" applyNumberFormat="1" applyFont="1" applyFill="1" applyBorder="1" applyAlignment="1">
      <alignment horizontal="right" vertical="center" shrinkToFit="1"/>
    </xf>
    <xf numFmtId="177" fontId="35" fillId="6" borderId="90" xfId="14" applyNumberFormat="1" applyFont="1" applyFill="1" applyBorder="1" applyAlignment="1">
      <alignment horizontal="right" vertical="center" shrinkToFit="1"/>
    </xf>
    <xf numFmtId="187" fontId="35" fillId="6" borderId="158" xfId="14" applyNumberFormat="1" applyFont="1" applyFill="1" applyBorder="1" applyAlignment="1">
      <alignment horizontal="right" vertical="center" shrinkToFit="1"/>
    </xf>
    <xf numFmtId="187" fontId="35" fillId="6" borderId="159" xfId="14" applyNumberFormat="1" applyFont="1" applyFill="1" applyBorder="1" applyAlignment="1">
      <alignment horizontal="right" vertical="center" shrinkToFit="1"/>
    </xf>
    <xf numFmtId="187" fontId="35" fillId="6" borderId="162" xfId="14" applyNumberFormat="1" applyFont="1" applyFill="1" applyBorder="1" applyAlignment="1">
      <alignment horizontal="right" vertical="center" shrinkToFit="1"/>
    </xf>
    <xf numFmtId="177" fontId="35" fillId="6" borderId="37" xfId="14" applyNumberFormat="1" applyFont="1" applyFill="1" applyBorder="1" applyAlignment="1">
      <alignment horizontal="right" vertical="center" shrinkToFit="1"/>
    </xf>
    <xf numFmtId="0" fontId="37" fillId="6" borderId="42" xfId="12" applyFont="1" applyFill="1" applyBorder="1" applyAlignment="1">
      <alignment horizontal="center" vertical="center"/>
    </xf>
    <xf numFmtId="0" fontId="35" fillId="6" borderId="41" xfId="12" applyFont="1" applyFill="1" applyBorder="1" applyAlignment="1">
      <alignment horizontal="center" vertical="center" wrapText="1"/>
    </xf>
    <xf numFmtId="0" fontId="35" fillId="6" borderId="12" xfId="12" applyFont="1" applyFill="1" applyBorder="1" applyAlignment="1">
      <alignment horizontal="center" vertical="center" wrapText="1"/>
    </xf>
    <xf numFmtId="0" fontId="35" fillId="6" borderId="51" xfId="12" applyFont="1" applyFill="1" applyBorder="1" applyAlignment="1">
      <alignment horizontal="center" vertical="center" wrapText="1"/>
    </xf>
    <xf numFmtId="0" fontId="35" fillId="6" borderId="65" xfId="12" applyFont="1" applyFill="1" applyBorder="1" applyAlignment="1">
      <alignment horizontal="center" vertical="center" wrapText="1"/>
    </xf>
    <xf numFmtId="0" fontId="35" fillId="6" borderId="0" xfId="12" applyFont="1" applyFill="1" applyAlignment="1">
      <alignment horizontal="center" vertical="center" wrapText="1"/>
    </xf>
    <xf numFmtId="0" fontId="35" fillId="6" borderId="38" xfId="12" applyFont="1" applyFill="1" applyBorder="1" applyAlignment="1">
      <alignment horizontal="center" vertical="center" wrapText="1"/>
    </xf>
    <xf numFmtId="0" fontId="35" fillId="6" borderId="56" xfId="12" applyFont="1" applyFill="1" applyBorder="1" applyAlignment="1">
      <alignment horizontal="center" vertical="center" wrapText="1"/>
    </xf>
    <xf numFmtId="0" fontId="35" fillId="6" borderId="40" xfId="12" applyFont="1" applyFill="1" applyBorder="1" applyAlignment="1">
      <alignment horizontal="center" vertical="center" wrapText="1"/>
    </xf>
    <xf numFmtId="0" fontId="35" fillId="6" borderId="41" xfId="14" applyFont="1" applyFill="1" applyBorder="1" applyAlignment="1">
      <alignment horizontal="left" vertical="center" shrinkToFit="1"/>
    </xf>
    <xf numFmtId="0" fontId="35" fillId="6" borderId="12" xfId="14" applyFont="1" applyFill="1" applyBorder="1" applyAlignment="1">
      <alignment horizontal="left" vertical="center" shrinkToFit="1"/>
    </xf>
    <xf numFmtId="0" fontId="35" fillId="6" borderId="51" xfId="14" applyFont="1" applyFill="1" applyBorder="1" applyAlignment="1">
      <alignment horizontal="left" vertical="center" shrinkToFit="1"/>
    </xf>
    <xf numFmtId="187" fontId="35" fillId="6" borderId="163" xfId="14" applyNumberFormat="1" applyFont="1" applyFill="1" applyBorder="1" applyAlignment="1">
      <alignment horizontal="right" vertical="center" shrinkToFit="1"/>
    </xf>
    <xf numFmtId="187" fontId="35" fillId="6" borderId="50" xfId="14" applyNumberFormat="1" applyFont="1" applyFill="1" applyBorder="1" applyAlignment="1">
      <alignment horizontal="right" vertical="center" shrinkToFit="1"/>
    </xf>
    <xf numFmtId="0" fontId="35" fillId="6" borderId="65" xfId="14" applyFont="1" applyFill="1" applyBorder="1" applyAlignment="1">
      <alignment horizontal="left" vertical="center" shrinkToFit="1"/>
    </xf>
    <xf numFmtId="0" fontId="35" fillId="6" borderId="0" xfId="14" applyFont="1" applyFill="1" applyAlignment="1">
      <alignment horizontal="left" vertical="center" shrinkToFit="1"/>
    </xf>
    <xf numFmtId="0" fontId="35" fillId="6" borderId="38" xfId="14" applyFont="1" applyFill="1" applyBorder="1" applyAlignment="1">
      <alignment horizontal="left" vertical="center" shrinkToFit="1"/>
    </xf>
    <xf numFmtId="0" fontId="35" fillId="6" borderId="11" xfId="12" applyFont="1" applyFill="1" applyBorder="1" applyAlignment="1">
      <alignment horizontal="center" vertical="center" wrapText="1"/>
    </xf>
    <xf numFmtId="0" fontId="35" fillId="6" borderId="7" xfId="12" applyFont="1" applyFill="1" applyBorder="1" applyAlignment="1">
      <alignment horizontal="center" vertical="center" wrapText="1"/>
    </xf>
    <xf numFmtId="0" fontId="35" fillId="6" borderId="74" xfId="12" applyFont="1" applyFill="1" applyBorder="1" applyAlignment="1">
      <alignment horizontal="center" vertical="center" wrapText="1"/>
    </xf>
    <xf numFmtId="0" fontId="35" fillId="6" borderId="75" xfId="12" applyFont="1" applyFill="1" applyBorder="1" applyAlignment="1">
      <alignment horizontal="center" vertical="center" wrapText="1"/>
    </xf>
    <xf numFmtId="0" fontId="35" fillId="6" borderId="70" xfId="12" applyFont="1" applyFill="1" applyBorder="1" applyAlignment="1">
      <alignment horizontal="center" vertical="center" wrapText="1"/>
    </xf>
    <xf numFmtId="187" fontId="35" fillId="6" borderId="129" xfId="14" applyNumberFormat="1" applyFont="1" applyFill="1" applyBorder="1" applyAlignment="1">
      <alignment horizontal="right" vertical="center" shrinkToFit="1"/>
    </xf>
    <xf numFmtId="187" fontId="35" fillId="6" borderId="166" xfId="14" applyNumberFormat="1" applyFont="1" applyFill="1" applyBorder="1" applyAlignment="1">
      <alignment horizontal="right" vertical="center" shrinkToFit="1"/>
    </xf>
    <xf numFmtId="187" fontId="35" fillId="6" borderId="167" xfId="14" applyNumberFormat="1" applyFont="1" applyFill="1" applyBorder="1" applyAlignment="1">
      <alignment horizontal="right" vertical="center" shrinkToFit="1"/>
    </xf>
    <xf numFmtId="187" fontId="35" fillId="6" borderId="168" xfId="14" applyNumberFormat="1" applyFont="1" applyFill="1" applyBorder="1" applyAlignment="1">
      <alignment horizontal="right" vertical="center" shrinkToFit="1"/>
    </xf>
    <xf numFmtId="0" fontId="35" fillId="6" borderId="81" xfId="12" applyFont="1" applyFill="1" applyBorder="1" applyAlignment="1">
      <alignment horizontal="center" vertical="center"/>
    </xf>
    <xf numFmtId="0" fontId="35" fillId="6" borderId="25" xfId="12" applyFont="1" applyFill="1" applyBorder="1" applyAlignment="1">
      <alignment horizontal="center" vertical="center"/>
    </xf>
    <xf numFmtId="0" fontId="35" fillId="6" borderId="46" xfId="12" applyFont="1" applyFill="1" applyBorder="1" applyAlignment="1">
      <alignment horizontal="center" vertical="center"/>
    </xf>
    <xf numFmtId="0" fontId="35" fillId="6" borderId="45" xfId="12" applyFont="1" applyFill="1" applyBorder="1" applyAlignment="1">
      <alignment horizontal="center" vertical="center"/>
    </xf>
    <xf numFmtId="0" fontId="35" fillId="6" borderId="72" xfId="12" applyFont="1" applyFill="1" applyBorder="1">
      <alignment vertical="center"/>
    </xf>
    <xf numFmtId="0" fontId="35" fillId="6" borderId="70" xfId="12" applyFont="1" applyFill="1" applyBorder="1">
      <alignment vertical="center"/>
    </xf>
    <xf numFmtId="177" fontId="35" fillId="6" borderId="172" xfId="14" applyNumberFormat="1" applyFont="1" applyFill="1" applyBorder="1" applyAlignment="1">
      <alignment horizontal="right" vertical="center" shrinkToFit="1"/>
    </xf>
    <xf numFmtId="177" fontId="35" fillId="6" borderId="173" xfId="14" applyNumberFormat="1" applyFont="1" applyFill="1" applyBorder="1" applyAlignment="1">
      <alignment horizontal="right" vertical="center" shrinkToFit="1"/>
    </xf>
    <xf numFmtId="187" fontId="35" fillId="6" borderId="173" xfId="14" applyNumberFormat="1" applyFont="1" applyFill="1" applyBorder="1" applyAlignment="1">
      <alignment horizontal="right" vertical="center" shrinkToFit="1"/>
    </xf>
    <xf numFmtId="187" fontId="35" fillId="6" borderId="174" xfId="14" applyNumberFormat="1" applyFont="1" applyFill="1" applyBorder="1" applyAlignment="1">
      <alignment horizontal="right" vertical="center" shrinkToFit="1"/>
    </xf>
    <xf numFmtId="0" fontId="35" fillId="6" borderId="11" xfId="12" applyFont="1" applyFill="1" applyBorder="1" applyAlignment="1">
      <alignment horizontal="left" vertical="center"/>
    </xf>
    <xf numFmtId="0" fontId="35" fillId="6" borderId="12" xfId="12" applyFont="1" applyFill="1" applyBorder="1" applyAlignment="1">
      <alignment horizontal="left" vertical="center"/>
    </xf>
    <xf numFmtId="0" fontId="35" fillId="6" borderId="12" xfId="12" applyFont="1" applyFill="1" applyBorder="1" applyAlignment="1">
      <alignment horizontal="right" vertical="center"/>
    </xf>
    <xf numFmtId="0" fontId="35" fillId="6" borderId="51" xfId="12" applyFont="1" applyFill="1" applyBorder="1" applyAlignment="1">
      <alignment horizontal="right" vertical="center"/>
    </xf>
    <xf numFmtId="177" fontId="35" fillId="6" borderId="41" xfId="13" applyNumberFormat="1" applyFont="1" applyFill="1" applyBorder="1" applyAlignment="1">
      <alignment horizontal="right" vertical="center" shrinkToFit="1"/>
    </xf>
    <xf numFmtId="177" fontId="35" fillId="6" borderId="12" xfId="13" applyNumberFormat="1" applyFont="1" applyFill="1" applyBorder="1" applyAlignment="1">
      <alignment horizontal="right" vertical="center" shrinkToFit="1"/>
    </xf>
    <xf numFmtId="177" fontId="35" fillId="6" borderId="82" xfId="13" applyNumberFormat="1" applyFont="1" applyFill="1" applyBorder="1" applyAlignment="1">
      <alignment horizontal="right" vertical="center" shrinkToFit="1"/>
    </xf>
    <xf numFmtId="177" fontId="35" fillId="6" borderId="84" xfId="13" applyNumberFormat="1" applyFont="1" applyFill="1" applyBorder="1" applyAlignment="1">
      <alignment horizontal="right" vertical="center" shrinkToFit="1"/>
    </xf>
    <xf numFmtId="187" fontId="35" fillId="6" borderId="169" xfId="14" applyNumberFormat="1" applyFont="1" applyFill="1" applyBorder="1" applyAlignment="1">
      <alignment horizontal="right" vertical="center" shrinkToFit="1"/>
    </xf>
    <xf numFmtId="187" fontId="35" fillId="6" borderId="170" xfId="14" applyNumberFormat="1" applyFont="1" applyFill="1" applyBorder="1" applyAlignment="1">
      <alignment horizontal="right" vertical="center" shrinkToFit="1"/>
    </xf>
    <xf numFmtId="187" fontId="35" fillId="6" borderId="171" xfId="14" applyNumberFormat="1" applyFont="1" applyFill="1" applyBorder="1" applyAlignment="1">
      <alignment horizontal="right" vertical="center" shrinkToFit="1"/>
    </xf>
    <xf numFmtId="176" fontId="35" fillId="6" borderId="41" xfId="14" applyNumberFormat="1" applyFont="1" applyFill="1" applyBorder="1" applyAlignment="1">
      <alignment horizontal="right" vertical="center" shrinkToFit="1"/>
    </xf>
    <xf numFmtId="176" fontId="35" fillId="6" borderId="12" xfId="14" applyNumberFormat="1" applyFont="1" applyFill="1" applyBorder="1" applyAlignment="1">
      <alignment horizontal="right" vertical="center" shrinkToFit="1"/>
    </xf>
    <xf numFmtId="176" fontId="35" fillId="6" borderId="51" xfId="14" applyNumberFormat="1" applyFont="1" applyFill="1" applyBorder="1" applyAlignment="1">
      <alignment horizontal="right" vertical="center" shrinkToFit="1"/>
    </xf>
    <xf numFmtId="0" fontId="35" fillId="6" borderId="26" xfId="12" applyFont="1" applyFill="1" applyBorder="1" applyAlignment="1">
      <alignment horizontal="center" vertical="center"/>
    </xf>
    <xf numFmtId="0" fontId="35" fillId="6" borderId="11" xfId="12" applyFont="1" applyFill="1" applyBorder="1" applyAlignment="1">
      <alignment horizontal="center" vertical="center" textRotation="255" wrapText="1"/>
    </xf>
    <xf numFmtId="0" fontId="35" fillId="6" borderId="7" xfId="12" applyFont="1" applyFill="1" applyBorder="1" applyAlignment="1">
      <alignment horizontal="center" vertical="center" textRotation="255" wrapText="1"/>
    </xf>
    <xf numFmtId="0" fontId="35" fillId="6" borderId="24" xfId="12" applyFont="1" applyFill="1" applyBorder="1" applyAlignment="1">
      <alignment horizontal="center" vertical="center" textRotation="255" wrapText="1"/>
    </xf>
    <xf numFmtId="0" fontId="35" fillId="6" borderId="17" xfId="12" applyFont="1" applyFill="1" applyBorder="1" applyAlignment="1">
      <alignment horizontal="left" vertical="center" wrapText="1"/>
    </xf>
    <xf numFmtId="0" fontId="35" fillId="6" borderId="18" xfId="12" applyFont="1" applyFill="1" applyBorder="1" applyAlignment="1">
      <alignment horizontal="left" vertical="center"/>
    </xf>
    <xf numFmtId="0" fontId="35" fillId="6" borderId="43" xfId="12" applyFont="1" applyFill="1" applyBorder="1" applyAlignment="1">
      <alignment horizontal="left" vertical="center"/>
    </xf>
    <xf numFmtId="187" fontId="35" fillId="6" borderId="128" xfId="14" applyNumberFormat="1" applyFont="1" applyFill="1" applyBorder="1" applyAlignment="1">
      <alignment horizontal="right" vertical="center" shrinkToFit="1"/>
    </xf>
    <xf numFmtId="177" fontId="35" fillId="6" borderId="164" xfId="14" applyNumberFormat="1" applyFont="1" applyFill="1" applyBorder="1" applyAlignment="1">
      <alignment horizontal="right" vertical="center" shrinkToFit="1"/>
    </xf>
    <xf numFmtId="177" fontId="35" fillId="6" borderId="165" xfId="14" applyNumberFormat="1" applyFont="1" applyFill="1" applyBorder="1" applyAlignment="1">
      <alignment horizontal="right" vertical="center" shrinkToFit="1"/>
    </xf>
    <xf numFmtId="0" fontId="35" fillId="6" borderId="7" xfId="12" applyFont="1" applyFill="1" applyBorder="1">
      <alignment vertical="center"/>
    </xf>
    <xf numFmtId="176" fontId="35" fillId="6" borderId="65" xfId="14" applyNumberFormat="1" applyFont="1" applyFill="1" applyBorder="1" applyAlignment="1">
      <alignment horizontal="right" vertical="center" shrinkToFit="1"/>
    </xf>
    <xf numFmtId="176" fontId="35" fillId="6" borderId="0" xfId="14" applyNumberFormat="1" applyFont="1" applyFill="1" applyAlignment="1">
      <alignment horizontal="right" vertical="center" shrinkToFit="1"/>
    </xf>
    <xf numFmtId="176" fontId="35" fillId="6" borderId="38" xfId="14" applyNumberFormat="1" applyFont="1" applyFill="1" applyBorder="1" applyAlignment="1">
      <alignment horizontal="right" vertical="center" shrinkToFit="1"/>
    </xf>
    <xf numFmtId="176" fontId="35" fillId="6" borderId="66" xfId="14" applyNumberFormat="1" applyFont="1" applyFill="1" applyBorder="1" applyAlignment="1">
      <alignment horizontal="right" vertical="center" shrinkToFit="1"/>
    </xf>
    <xf numFmtId="0" fontId="35" fillId="6" borderId="0" xfId="12" applyFont="1" applyFill="1" applyAlignment="1">
      <alignment horizontal="right" vertical="center" wrapText="1"/>
    </xf>
    <xf numFmtId="0" fontId="35" fillId="6" borderId="0" xfId="12" applyFont="1" applyFill="1" applyAlignment="1">
      <alignment horizontal="right" vertical="center"/>
    </xf>
    <xf numFmtId="0" fontId="35" fillId="6" borderId="38" xfId="12" applyFont="1" applyFill="1" applyBorder="1" applyAlignment="1">
      <alignment horizontal="right" vertical="center"/>
    </xf>
    <xf numFmtId="187" fontId="35" fillId="6" borderId="175" xfId="14" applyNumberFormat="1" applyFont="1" applyFill="1" applyBorder="1" applyAlignment="1">
      <alignment horizontal="right" vertical="center" shrinkToFit="1"/>
    </xf>
    <xf numFmtId="187" fontId="35" fillId="6" borderId="176" xfId="14" applyNumberFormat="1" applyFont="1" applyFill="1" applyBorder="1" applyAlignment="1">
      <alignment horizontal="right" vertical="center" shrinkToFit="1"/>
    </xf>
    <xf numFmtId="187" fontId="35" fillId="6" borderId="177" xfId="14" applyNumberFormat="1" applyFont="1" applyFill="1" applyBorder="1" applyAlignment="1">
      <alignment horizontal="right" vertical="center" shrinkToFit="1"/>
    </xf>
    <xf numFmtId="176" fontId="35" fillId="6" borderId="13" xfId="14" applyNumberFormat="1" applyFont="1" applyFill="1" applyBorder="1" applyAlignment="1">
      <alignment horizontal="right" vertical="center" shrinkToFit="1"/>
    </xf>
    <xf numFmtId="0" fontId="35" fillId="6" borderId="75" xfId="12" applyFont="1" applyFill="1" applyBorder="1" applyAlignment="1">
      <alignment horizontal="center" vertical="center"/>
    </xf>
    <xf numFmtId="0" fontId="35" fillId="6" borderId="70" xfId="12" applyFont="1" applyFill="1" applyBorder="1" applyAlignment="1">
      <alignment horizontal="center" vertical="center"/>
    </xf>
    <xf numFmtId="187" fontId="35" fillId="6" borderId="130" xfId="14" applyNumberFormat="1" applyFont="1" applyFill="1" applyBorder="1" applyAlignment="1">
      <alignment horizontal="right" vertical="center" shrinkToFit="1"/>
    </xf>
    <xf numFmtId="187" fontId="35" fillId="6" borderId="18" xfId="14" applyNumberFormat="1" applyFont="1" applyFill="1" applyBorder="1" applyAlignment="1">
      <alignment horizontal="right" vertical="center" shrinkToFit="1"/>
    </xf>
    <xf numFmtId="187" fontId="35" fillId="6" borderId="184" xfId="14" applyNumberFormat="1" applyFont="1" applyFill="1" applyBorder="1" applyAlignment="1">
      <alignment horizontal="right" vertical="center" shrinkToFit="1"/>
    </xf>
    <xf numFmtId="187" fontId="35" fillId="6" borderId="185" xfId="14" applyNumberFormat="1" applyFont="1" applyFill="1" applyBorder="1" applyAlignment="1">
      <alignment horizontal="right" vertical="center" shrinkToFit="1"/>
    </xf>
    <xf numFmtId="0" fontId="35" fillId="6" borderId="74" xfId="12" applyFont="1" applyFill="1" applyBorder="1">
      <alignment vertical="center"/>
    </xf>
    <xf numFmtId="188" fontId="35" fillId="6" borderId="72" xfId="14" applyNumberFormat="1" applyFont="1" applyFill="1" applyBorder="1" applyAlignment="1">
      <alignment horizontal="right" vertical="center" shrinkToFit="1"/>
    </xf>
    <xf numFmtId="188" fontId="35" fillId="6" borderId="75" xfId="14" applyNumberFormat="1" applyFont="1" applyFill="1" applyBorder="1" applyAlignment="1">
      <alignment horizontal="right" vertical="center" shrinkToFit="1"/>
    </xf>
    <xf numFmtId="188" fontId="35" fillId="6" borderId="70" xfId="14" applyNumberFormat="1" applyFont="1" applyFill="1" applyBorder="1" applyAlignment="1">
      <alignment horizontal="right" vertical="center" shrinkToFit="1"/>
    </xf>
    <xf numFmtId="188" fontId="35" fillId="6" borderId="181" xfId="14" applyNumberFormat="1" applyFont="1" applyFill="1" applyBorder="1" applyAlignment="1">
      <alignment horizontal="right" vertical="center" shrinkToFit="1"/>
    </xf>
    <xf numFmtId="188" fontId="35" fillId="6" borderId="182" xfId="14" applyNumberFormat="1" applyFont="1" applyFill="1" applyBorder="1" applyAlignment="1">
      <alignment horizontal="right" vertical="center" shrinkToFit="1"/>
    </xf>
    <xf numFmtId="188" fontId="35" fillId="6" borderId="183" xfId="14" applyNumberFormat="1" applyFont="1" applyFill="1" applyBorder="1" applyAlignment="1">
      <alignment horizontal="right" vertical="center" shrinkToFit="1"/>
    </xf>
    <xf numFmtId="0" fontId="35" fillId="6" borderId="11" xfId="12" applyFont="1" applyFill="1" applyBorder="1" applyAlignment="1">
      <alignment horizontal="left" vertical="center" wrapText="1"/>
    </xf>
    <xf numFmtId="0" fontId="35" fillId="6" borderId="12" xfId="12" applyFont="1" applyFill="1" applyBorder="1" applyAlignment="1">
      <alignment horizontal="left" vertical="center" wrapText="1"/>
    </xf>
    <xf numFmtId="0" fontId="35" fillId="6" borderId="74" xfId="12" applyFont="1" applyFill="1" applyBorder="1" applyAlignment="1">
      <alignment horizontal="left" vertical="center" wrapText="1"/>
    </xf>
    <xf numFmtId="0" fontId="35" fillId="6" borderId="75" xfId="12" applyFont="1" applyFill="1" applyBorder="1" applyAlignment="1">
      <alignment horizontal="left" vertical="center" wrapText="1"/>
    </xf>
    <xf numFmtId="0" fontId="35" fillId="6" borderId="12" xfId="12" applyFont="1" applyFill="1" applyBorder="1" applyAlignment="1">
      <alignment horizontal="center" vertical="center"/>
    </xf>
    <xf numFmtId="0" fontId="35" fillId="6" borderId="51" xfId="12" applyFont="1" applyFill="1" applyBorder="1" applyAlignment="1">
      <alignment horizontal="center" vertical="center"/>
    </xf>
    <xf numFmtId="187" fontId="35" fillId="6" borderId="39" xfId="14" applyNumberFormat="1" applyFont="1" applyFill="1" applyBorder="1" applyAlignment="1">
      <alignment horizontal="right" vertical="center" shrinkToFit="1"/>
    </xf>
    <xf numFmtId="187" fontId="35" fillId="6" borderId="31" xfId="14" applyNumberFormat="1" applyFont="1" applyFill="1" applyBorder="1" applyAlignment="1">
      <alignment horizontal="right" vertical="center" shrinkToFit="1"/>
    </xf>
    <xf numFmtId="187" fontId="35" fillId="6" borderId="156" xfId="14" applyNumberFormat="1" applyFont="1" applyFill="1" applyBorder="1" applyAlignment="1">
      <alignment horizontal="right" vertical="center" shrinkToFit="1"/>
    </xf>
    <xf numFmtId="187" fontId="35" fillId="6" borderId="157" xfId="14" applyNumberFormat="1" applyFont="1" applyFill="1" applyBorder="1" applyAlignment="1">
      <alignment horizontal="right" vertical="center" shrinkToFit="1"/>
    </xf>
    <xf numFmtId="187" fontId="35" fillId="6" borderId="160" xfId="14" applyNumberFormat="1" applyFont="1" applyFill="1" applyBorder="1" applyAlignment="1">
      <alignment horizontal="right" vertical="center" shrinkToFit="1"/>
    </xf>
    <xf numFmtId="188" fontId="35" fillId="6" borderId="65" xfId="14" applyNumberFormat="1" applyFont="1" applyFill="1" applyBorder="1" applyAlignment="1">
      <alignment horizontal="right" vertical="center" shrinkToFit="1"/>
    </xf>
    <xf numFmtId="188" fontId="35" fillId="6" borderId="0" xfId="14" applyNumberFormat="1" applyFont="1" applyFill="1" applyAlignment="1">
      <alignment horizontal="right" vertical="center" shrinkToFit="1"/>
    </xf>
    <xf numFmtId="188" fontId="35" fillId="6" borderId="38" xfId="14" applyNumberFormat="1" applyFont="1" applyFill="1" applyBorder="1" applyAlignment="1">
      <alignment horizontal="right" vertical="center" shrinkToFit="1"/>
    </xf>
    <xf numFmtId="188" fontId="35" fillId="6" borderId="66" xfId="14" applyNumberFormat="1" applyFont="1" applyFill="1" applyBorder="1" applyAlignment="1">
      <alignment horizontal="right" vertical="center" shrinkToFit="1"/>
    </xf>
    <xf numFmtId="0" fontId="37" fillId="6" borderId="24" xfId="12" applyFont="1" applyFill="1" applyBorder="1" applyAlignment="1">
      <alignment horizontal="left" vertical="center"/>
    </xf>
    <xf numFmtId="0" fontId="35" fillId="6" borderId="56" xfId="12" applyFont="1" applyFill="1" applyBorder="1" applyAlignment="1">
      <alignment horizontal="left" vertical="center"/>
    </xf>
    <xf numFmtId="0" fontId="35" fillId="6" borderId="56" xfId="12" applyFont="1" applyFill="1" applyBorder="1" applyAlignment="1">
      <alignment horizontal="right" vertical="center" wrapText="1"/>
    </xf>
    <xf numFmtId="0" fontId="35" fillId="6" borderId="56" xfId="12" applyFont="1" applyFill="1" applyBorder="1" applyAlignment="1">
      <alignment horizontal="right" vertical="center"/>
    </xf>
    <xf numFmtId="0" fontId="35" fillId="6" borderId="40" xfId="12" applyFont="1" applyFill="1" applyBorder="1" applyAlignment="1">
      <alignment horizontal="right" vertical="center"/>
    </xf>
    <xf numFmtId="187" fontId="35" fillId="6" borderId="178" xfId="14" applyNumberFormat="1" applyFont="1" applyFill="1" applyBorder="1" applyAlignment="1">
      <alignment horizontal="right" vertical="center" shrinkToFit="1"/>
    </xf>
    <xf numFmtId="187" fontId="35" fillId="6" borderId="179" xfId="14" applyNumberFormat="1" applyFont="1" applyFill="1" applyBorder="1" applyAlignment="1">
      <alignment horizontal="right" vertical="center" shrinkToFit="1"/>
    </xf>
    <xf numFmtId="187" fontId="35"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8" fillId="0" borderId="39" xfId="16" applyNumberFormat="1" applyFont="1" applyBorder="1">
      <alignment vertical="center"/>
    </xf>
    <xf numFmtId="178" fontId="18" fillId="0" borderId="31" xfId="16" applyNumberFormat="1" applyFont="1" applyBorder="1">
      <alignment vertical="center"/>
    </xf>
    <xf numFmtId="178" fontId="18" fillId="0" borderId="42" xfId="16" applyNumberFormat="1" applyFont="1" applyBorder="1">
      <alignment vertical="center"/>
    </xf>
    <xf numFmtId="178" fontId="18" fillId="0" borderId="15" xfId="18" applyNumberFormat="1" applyFont="1" applyBorder="1" applyAlignment="1">
      <alignment horizontal="center" vertical="center" wrapText="1"/>
    </xf>
    <xf numFmtId="178" fontId="18" fillId="0" borderId="50" xfId="18" applyNumberFormat="1" applyFont="1" applyBorder="1" applyAlignment="1">
      <alignment horizontal="center" vertical="center" wrapText="1"/>
    </xf>
    <xf numFmtId="178" fontId="18" fillId="0" borderId="39" xfId="18" applyNumberFormat="1" applyFont="1" applyBorder="1" applyAlignment="1">
      <alignment horizontal="center" vertical="center"/>
    </xf>
    <xf numFmtId="178" fontId="18" fillId="0" borderId="31" xfId="18" applyNumberFormat="1" applyFont="1" applyBorder="1" applyAlignment="1">
      <alignment horizontal="center" vertical="center"/>
    </xf>
    <xf numFmtId="178" fontId="18"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1" fillId="0" borderId="45" xfId="3" applyFont="1" applyBorder="1">
      <alignment vertical="center"/>
    </xf>
    <xf numFmtId="0" fontId="11" fillId="0" borderId="25" xfId="3" applyFont="1" applyBorder="1">
      <alignment vertical="center"/>
    </xf>
    <xf numFmtId="0" fontId="11"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4" fillId="0" borderId="39" xfId="1" applyFont="1" applyBorder="1" applyAlignment="1" applyProtection="1">
      <alignment horizontal="left" vertical="center" wrapText="1"/>
      <protection locked="0"/>
    </xf>
    <xf numFmtId="0" fontId="14" fillId="0" borderId="31" xfId="1" applyFont="1" applyBorder="1" applyAlignment="1" applyProtection="1">
      <alignment horizontal="left" vertical="center" wrapText="1"/>
      <protection locked="0"/>
    </xf>
    <xf numFmtId="0" fontId="14" fillId="0" borderId="32" xfId="1" applyFont="1" applyBorder="1" applyAlignment="1" applyProtection="1">
      <alignment horizontal="left" vertical="center" wrapText="1"/>
      <protection locked="0"/>
    </xf>
    <xf numFmtId="0" fontId="14" fillId="0" borderId="44" xfId="1" applyFont="1" applyBorder="1" applyAlignment="1" applyProtection="1">
      <alignment horizontal="left" vertical="center" wrapText="1"/>
      <protection locked="0"/>
    </xf>
    <xf numFmtId="0" fontId="14" fillId="0" borderId="18" xfId="1" applyFont="1" applyBorder="1" applyAlignment="1" applyProtection="1">
      <alignment horizontal="left" vertical="center" wrapText="1"/>
      <protection locked="0"/>
    </xf>
    <xf numFmtId="0" fontId="14" fillId="0" borderId="19" xfId="1" applyFont="1" applyBorder="1" applyAlignment="1" applyProtection="1">
      <alignment horizontal="left" vertical="center" wrapText="1"/>
      <protection locked="0"/>
    </xf>
    <xf numFmtId="0" fontId="14" fillId="0" borderId="2" xfId="1" applyFont="1" applyBorder="1" applyAlignment="1">
      <alignment horizontal="left" vertical="center"/>
    </xf>
    <xf numFmtId="0" fontId="14" fillId="0" borderId="3" xfId="1" applyFont="1" applyBorder="1" applyAlignment="1">
      <alignment horizontal="left" vertical="center"/>
    </xf>
    <xf numFmtId="0" fontId="14" fillId="0" borderId="8" xfId="1" applyFont="1" applyBorder="1" applyAlignment="1">
      <alignment horizontal="left" vertical="center" wrapText="1"/>
    </xf>
    <xf numFmtId="0" fontId="14" fillId="0" borderId="9" xfId="1" applyFont="1" applyBorder="1" applyAlignment="1">
      <alignment horizontal="left" vertical="center" wrapText="1"/>
    </xf>
    <xf numFmtId="0" fontId="14" fillId="0" borderId="12" xfId="1" applyFont="1" applyBorder="1" applyAlignment="1">
      <alignment horizontal="left" vertical="center"/>
    </xf>
    <xf numFmtId="0" fontId="14" fillId="0" borderId="13" xfId="1" applyFont="1" applyBorder="1" applyAlignment="1">
      <alignment horizontal="left" vertical="center"/>
    </xf>
    <xf numFmtId="0" fontId="14" fillId="0" borderId="31" xfId="1" applyFont="1" applyBorder="1" applyAlignment="1">
      <alignment horizontal="left" vertical="center"/>
    </xf>
    <xf numFmtId="0" fontId="14" fillId="0" borderId="32" xfId="1" applyFont="1" applyBorder="1" applyAlignment="1">
      <alignment horizontal="left" vertical="center"/>
    </xf>
    <xf numFmtId="0" fontId="0" fillId="6" borderId="0" xfId="6" applyFont="1" applyFill="1" applyAlignment="1">
      <alignment vertical="center"/>
    </xf>
    <xf numFmtId="0" fontId="17" fillId="6" borderId="0" xfId="6" applyFill="1" applyAlignment="1" applyProtection="1">
      <alignment vertical="center"/>
      <protection hidden="1"/>
    </xf>
    <xf numFmtId="0" fontId="17"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40" fillId="0" borderId="0" xfId="16" applyNumberFormat="1" applyFont="1">
      <alignment vertical="center"/>
    </xf>
    <xf numFmtId="178" fontId="1" fillId="0" borderId="0" xfId="16" applyNumberFormat="1" applyFont="1">
      <alignmen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vertical="center" wrapText="1"/>
    </xf>
    <xf numFmtId="0" fontId="1" fillId="0" borderId="0" xfId="16" applyFont="1" applyAlignment="1">
      <alignment horizontal="center" vertical="center"/>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34" xfId="17" applyNumberFormat="1" applyFont="1" applyFill="1" applyBorder="1" applyAlignment="1">
      <alignment horizontal="center" vertical="center"/>
    </xf>
    <xf numFmtId="178" fontId="1" fillId="0" borderId="65" xfId="16" applyNumberFormat="1" applyFont="1" applyBorder="1">
      <alignment vertical="center"/>
    </xf>
    <xf numFmtId="178" fontId="17" fillId="0" borderId="0" xfId="16" applyNumberFormat="1" applyAlignment="1">
      <alignment horizontal="center"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7" fillId="0" borderId="0" xfId="18" applyNumberFormat="1" applyAlignment="1">
      <alignment vertical="center"/>
    </xf>
    <xf numFmtId="177" fontId="17" fillId="0" borderId="0" xfId="19" applyNumberFormat="1" applyAlignment="1">
      <alignment horizontal="right" vertical="center"/>
    </xf>
    <xf numFmtId="187" fontId="17" fillId="0" borderId="0" xfId="19" applyNumberFormat="1" applyAlignment="1">
      <alignment horizontal="right" vertical="center"/>
    </xf>
    <xf numFmtId="178" fontId="1" fillId="6" borderId="0" xfId="16" applyNumberFormat="1" applyFont="1" applyFill="1" applyAlignment="1">
      <alignment vertical="center" wrapText="1"/>
    </xf>
    <xf numFmtId="178" fontId="17" fillId="0" borderId="0" xfId="18"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41" fillId="0" borderId="0" xfId="20" applyFont="1">
      <alignmen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3CE9388E-7EC8-462E-9140-26AECB89E50F}"/>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R01</c:v>
                </c:pt>
                <c:pt idx="1">
                  <c:v> R02</c:v>
                </c:pt>
                <c:pt idx="2">
                  <c:v> R03</c:v>
                </c:pt>
                <c:pt idx="3">
                  <c:v> R04</c:v>
                </c:pt>
                <c:pt idx="4">
                  <c:v> R05</c:v>
                </c:pt>
              </c:strCache>
            </c:strRef>
          </c:cat>
          <c:val>
            <c:numRef>
              <c:f>(データシート!$F$3,データシート!$F$5,データシート!$F$7,データシート!$F$9,データシート!$F$11)</c:f>
              <c:numCache>
                <c:formatCode>#,##0;"△ "#,##0</c:formatCode>
                <c:ptCount val="5"/>
                <c:pt idx="0">
                  <c:v>45588</c:v>
                </c:pt>
                <c:pt idx="1">
                  <c:v>44161</c:v>
                </c:pt>
                <c:pt idx="2">
                  <c:v>43955</c:v>
                </c:pt>
                <c:pt idx="3">
                  <c:v>41921</c:v>
                </c:pt>
                <c:pt idx="4">
                  <c:v>44585</c:v>
                </c:pt>
              </c:numCache>
            </c:numRef>
          </c:val>
          <c:smooth val="0"/>
          <c:extLst>
            <c:ext xmlns:c16="http://schemas.microsoft.com/office/drawing/2014/chart" uri="{C3380CC4-5D6E-409C-BE32-E72D297353CC}">
              <c16:uniqueId val="{00000000-15D1-48C5-B54E-CE3FB6597709}"/>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R01</c:v>
                </c:pt>
                <c:pt idx="1">
                  <c:v> R02</c:v>
                </c:pt>
                <c:pt idx="2">
                  <c:v> R03</c:v>
                </c:pt>
                <c:pt idx="3">
                  <c:v> R04</c:v>
                </c:pt>
                <c:pt idx="4">
                  <c:v> R05</c:v>
                </c:pt>
              </c:strCache>
            </c:strRef>
          </c:cat>
          <c:val>
            <c:numRef>
              <c:f>(データシート!$D$3,データシート!$D$5,データシート!$D$7,データシート!$D$9,データシート!$D$11)</c:f>
              <c:numCache>
                <c:formatCode>#,##0;"△ "#,##0</c:formatCode>
                <c:ptCount val="5"/>
                <c:pt idx="0">
                  <c:v>40671</c:v>
                </c:pt>
                <c:pt idx="1">
                  <c:v>49704</c:v>
                </c:pt>
                <c:pt idx="2">
                  <c:v>50083</c:v>
                </c:pt>
                <c:pt idx="3">
                  <c:v>67640</c:v>
                </c:pt>
                <c:pt idx="4">
                  <c:v>71116</c:v>
                </c:pt>
              </c:numCache>
            </c:numRef>
          </c:val>
          <c:smooth val="0"/>
          <c:extLst>
            <c:ext xmlns:c16="http://schemas.microsoft.com/office/drawing/2014/chart" uri="{C3380CC4-5D6E-409C-BE32-E72D297353CC}">
              <c16:uniqueId val="{00000001-15D1-48C5-B54E-CE3FB6597709}"/>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9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R01</c:v>
                </c:pt>
                <c:pt idx="1">
                  <c:v>R02</c:v>
                </c:pt>
                <c:pt idx="2">
                  <c:v>R03</c:v>
                </c:pt>
                <c:pt idx="3">
                  <c:v>R04</c:v>
                </c:pt>
                <c:pt idx="4">
                  <c:v>R05</c:v>
                </c:pt>
              </c:strCache>
            </c:strRef>
          </c:cat>
          <c:val>
            <c:numRef>
              <c:f>データシート!$B$19:$F$19</c:f>
              <c:numCache>
                <c:formatCode>General</c:formatCode>
                <c:ptCount val="5"/>
                <c:pt idx="0">
                  <c:v>8.65</c:v>
                </c:pt>
                <c:pt idx="1">
                  <c:v>13.09</c:v>
                </c:pt>
                <c:pt idx="2">
                  <c:v>15.92</c:v>
                </c:pt>
                <c:pt idx="3">
                  <c:v>10.87</c:v>
                </c:pt>
                <c:pt idx="4">
                  <c:v>12.87</c:v>
                </c:pt>
              </c:numCache>
            </c:numRef>
          </c:val>
          <c:extLst>
            <c:ext xmlns:c16="http://schemas.microsoft.com/office/drawing/2014/chart" uri="{C3380CC4-5D6E-409C-BE32-E72D297353CC}">
              <c16:uniqueId val="{00000000-ABED-4E17-A271-AAACD0CE2B87}"/>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R01</c:v>
                </c:pt>
                <c:pt idx="1">
                  <c:v>R02</c:v>
                </c:pt>
                <c:pt idx="2">
                  <c:v>R03</c:v>
                </c:pt>
                <c:pt idx="3">
                  <c:v>R04</c:v>
                </c:pt>
                <c:pt idx="4">
                  <c:v>R05</c:v>
                </c:pt>
              </c:strCache>
            </c:strRef>
          </c:cat>
          <c:val>
            <c:numRef>
              <c:f>データシート!$B$20:$F$20</c:f>
              <c:numCache>
                <c:formatCode>General</c:formatCode>
                <c:ptCount val="5"/>
                <c:pt idx="0">
                  <c:v>49.54</c:v>
                </c:pt>
                <c:pt idx="1">
                  <c:v>40.5</c:v>
                </c:pt>
                <c:pt idx="2">
                  <c:v>41.88</c:v>
                </c:pt>
                <c:pt idx="3">
                  <c:v>37.340000000000003</c:v>
                </c:pt>
                <c:pt idx="4">
                  <c:v>36.880000000000003</c:v>
                </c:pt>
              </c:numCache>
            </c:numRef>
          </c:val>
          <c:extLst>
            <c:ext xmlns:c16="http://schemas.microsoft.com/office/drawing/2014/chart" uri="{C3380CC4-5D6E-409C-BE32-E72D297353CC}">
              <c16:uniqueId val="{00000001-ABED-4E17-A271-AAACD0CE2B87}"/>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R01</c:v>
                </c:pt>
                <c:pt idx="1">
                  <c:v>R02</c:v>
                </c:pt>
                <c:pt idx="2">
                  <c:v>R03</c:v>
                </c:pt>
                <c:pt idx="3">
                  <c:v>R04</c:v>
                </c:pt>
                <c:pt idx="4">
                  <c:v>R05</c:v>
                </c:pt>
              </c:strCache>
            </c:strRef>
          </c:cat>
          <c:val>
            <c:numRef>
              <c:f>データシート!$B$21:$F$21</c:f>
              <c:numCache>
                <c:formatCode>General</c:formatCode>
                <c:ptCount val="5"/>
                <c:pt idx="0">
                  <c:v>-1.53</c:v>
                </c:pt>
                <c:pt idx="1">
                  <c:v>-0.32</c:v>
                </c:pt>
                <c:pt idx="2">
                  <c:v>-2.81</c:v>
                </c:pt>
                <c:pt idx="3">
                  <c:v>-11.11</c:v>
                </c:pt>
                <c:pt idx="4">
                  <c:v>-3.45</c:v>
                </c:pt>
              </c:numCache>
            </c:numRef>
          </c:val>
          <c:smooth val="0"/>
          <c:extLst>
            <c:ext xmlns:c16="http://schemas.microsoft.com/office/drawing/2014/chart" uri="{C3380CC4-5D6E-409C-BE32-E72D297353CC}">
              <c16:uniqueId val="{00000002-ABED-4E17-A271-AAACD0CE2B87}"/>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4228-43F0-9409-85D97F1F5136}"/>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4228-43F0-9409-85D97F1F5136}"/>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4228-43F0-9409-85D97F1F5136}"/>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4228-43F0-9409-85D97F1F5136}"/>
            </c:ext>
          </c:extLst>
        </c:ser>
        <c:ser>
          <c:idx val="4"/>
          <c:order val="4"/>
          <c:tx>
            <c:strRef>
              <c:f>データシート!$A$31</c:f>
              <c:strCache>
                <c:ptCount val="1"/>
                <c:pt idx="0">
                  <c:v>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データシート!$B$31:$K$31</c:f>
              <c:numCache>
                <c:formatCode>General</c:formatCode>
                <c:ptCount val="10"/>
                <c:pt idx="0">
                  <c:v>#N/A</c:v>
                </c:pt>
                <c:pt idx="1">
                  <c:v>0.05</c:v>
                </c:pt>
                <c:pt idx="2">
                  <c:v>#N/A</c:v>
                </c:pt>
                <c:pt idx="3">
                  <c:v>0.08</c:v>
                </c:pt>
                <c:pt idx="4">
                  <c:v>#N/A</c:v>
                </c:pt>
                <c:pt idx="5">
                  <c:v>0.05</c:v>
                </c:pt>
                <c:pt idx="6">
                  <c:v>#N/A</c:v>
                </c:pt>
                <c:pt idx="7">
                  <c:v>0.04</c:v>
                </c:pt>
                <c:pt idx="8">
                  <c:v>#N/A</c:v>
                </c:pt>
                <c:pt idx="9">
                  <c:v>0.05</c:v>
                </c:pt>
              </c:numCache>
            </c:numRef>
          </c:val>
          <c:extLst>
            <c:ext xmlns:c16="http://schemas.microsoft.com/office/drawing/2014/chart" uri="{C3380CC4-5D6E-409C-BE32-E72D297353CC}">
              <c16:uniqueId val="{00000004-4228-43F0-9409-85D97F1F5136}"/>
            </c:ext>
          </c:extLst>
        </c:ser>
        <c:ser>
          <c:idx val="5"/>
          <c:order val="5"/>
          <c:tx>
            <c:strRef>
              <c:f>データシート!$A$32</c:f>
              <c:strCache>
                <c:ptCount val="1"/>
                <c:pt idx="0">
                  <c:v>国民健康保険特別会計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データシート!$B$32:$K$32</c:f>
              <c:numCache>
                <c:formatCode>General</c:formatCode>
                <c:ptCount val="10"/>
                <c:pt idx="0">
                  <c:v>#N/A</c:v>
                </c:pt>
                <c:pt idx="1">
                  <c:v>0.36</c:v>
                </c:pt>
                <c:pt idx="2">
                  <c:v>#N/A</c:v>
                </c:pt>
                <c:pt idx="3">
                  <c:v>0.38</c:v>
                </c:pt>
                <c:pt idx="4">
                  <c:v>#N/A</c:v>
                </c:pt>
                <c:pt idx="5">
                  <c:v>0.13</c:v>
                </c:pt>
                <c:pt idx="6">
                  <c:v>#N/A</c:v>
                </c:pt>
                <c:pt idx="7">
                  <c:v>0</c:v>
                </c:pt>
                <c:pt idx="8">
                  <c:v>#N/A</c:v>
                </c:pt>
                <c:pt idx="9">
                  <c:v>0.06</c:v>
                </c:pt>
              </c:numCache>
            </c:numRef>
          </c:val>
          <c:extLst>
            <c:ext xmlns:c16="http://schemas.microsoft.com/office/drawing/2014/chart" uri="{C3380CC4-5D6E-409C-BE32-E72D297353CC}">
              <c16:uniqueId val="{00000005-4228-43F0-9409-85D97F1F5136}"/>
            </c:ext>
          </c:extLst>
        </c:ser>
        <c:ser>
          <c:idx val="6"/>
          <c:order val="6"/>
          <c:tx>
            <c:strRef>
              <c:f>データシート!$A$33</c:f>
              <c:strCache>
                <c:ptCount val="1"/>
                <c:pt idx="0">
                  <c:v>介護保険特別会計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データシート!$B$33:$K$33</c:f>
              <c:numCache>
                <c:formatCode>General</c:formatCode>
                <c:ptCount val="10"/>
                <c:pt idx="0">
                  <c:v>#N/A</c:v>
                </c:pt>
                <c:pt idx="1">
                  <c:v>0.94</c:v>
                </c:pt>
                <c:pt idx="2">
                  <c:v>#N/A</c:v>
                </c:pt>
                <c:pt idx="3">
                  <c:v>1.26</c:v>
                </c:pt>
                <c:pt idx="4">
                  <c:v>#N/A</c:v>
                </c:pt>
                <c:pt idx="5">
                  <c:v>0.94</c:v>
                </c:pt>
                <c:pt idx="6">
                  <c:v>#N/A</c:v>
                </c:pt>
                <c:pt idx="7">
                  <c:v>0.9</c:v>
                </c:pt>
                <c:pt idx="8">
                  <c:v>#N/A</c:v>
                </c:pt>
                <c:pt idx="9">
                  <c:v>0.64</c:v>
                </c:pt>
              </c:numCache>
            </c:numRef>
          </c:val>
          <c:extLst>
            <c:ext xmlns:c16="http://schemas.microsoft.com/office/drawing/2014/chart" uri="{C3380CC4-5D6E-409C-BE32-E72D297353CC}">
              <c16:uniqueId val="{00000006-4228-43F0-9409-85D97F1F5136}"/>
            </c:ext>
          </c:extLst>
        </c:ser>
        <c:ser>
          <c:idx val="7"/>
          <c:order val="7"/>
          <c:tx>
            <c:strRef>
              <c:f>データシート!$A$34</c:f>
              <c:strCache>
                <c:ptCount val="1"/>
                <c:pt idx="0">
                  <c:v>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データシート!$B$34:$K$34</c:f>
              <c:numCache>
                <c:formatCode>General</c:formatCode>
                <c:ptCount val="10"/>
                <c:pt idx="0">
                  <c:v>#N/A</c:v>
                </c:pt>
                <c:pt idx="1">
                  <c:v>8.74</c:v>
                </c:pt>
                <c:pt idx="2">
                  <c:v>#N/A</c:v>
                </c:pt>
                <c:pt idx="3">
                  <c:v>8.14</c:v>
                </c:pt>
                <c:pt idx="4">
                  <c:v>#N/A</c:v>
                </c:pt>
                <c:pt idx="5">
                  <c:v>8.2799999999999994</c:v>
                </c:pt>
                <c:pt idx="6">
                  <c:v>#N/A</c:v>
                </c:pt>
                <c:pt idx="7">
                  <c:v>7.41</c:v>
                </c:pt>
                <c:pt idx="8">
                  <c:v>#N/A</c:v>
                </c:pt>
                <c:pt idx="9">
                  <c:v>7.02</c:v>
                </c:pt>
              </c:numCache>
            </c:numRef>
          </c:val>
          <c:extLst>
            <c:ext xmlns:c16="http://schemas.microsoft.com/office/drawing/2014/chart" uri="{C3380CC4-5D6E-409C-BE32-E72D297353CC}">
              <c16:uniqueId val="{00000007-4228-43F0-9409-85D97F1F5136}"/>
            </c:ext>
          </c:extLst>
        </c:ser>
        <c:ser>
          <c:idx val="8"/>
          <c:order val="8"/>
          <c:tx>
            <c:strRef>
              <c:f>データシート!$A$35</c:f>
              <c:strCache>
                <c:ptCount val="1"/>
                <c:pt idx="0">
                  <c:v>下水道事業会計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データシート!$B$35:$K$35</c:f>
              <c:numCache>
                <c:formatCode>General</c:formatCode>
                <c:ptCount val="10"/>
                <c:pt idx="0">
                  <c:v>0.08</c:v>
                </c:pt>
                <c:pt idx="1">
                  <c:v>#N/A</c:v>
                </c:pt>
                <c:pt idx="2">
                  <c:v>#N/A</c:v>
                </c:pt>
                <c:pt idx="3">
                  <c:v>5.94</c:v>
                </c:pt>
                <c:pt idx="4">
                  <c:v>#N/A</c:v>
                </c:pt>
                <c:pt idx="5">
                  <c:v>7.03</c:v>
                </c:pt>
                <c:pt idx="6">
                  <c:v>#N/A</c:v>
                </c:pt>
                <c:pt idx="7">
                  <c:v>7</c:v>
                </c:pt>
                <c:pt idx="8">
                  <c:v>#N/A</c:v>
                </c:pt>
                <c:pt idx="9">
                  <c:v>7.69</c:v>
                </c:pt>
              </c:numCache>
            </c:numRef>
          </c:val>
          <c:extLst>
            <c:ext xmlns:c16="http://schemas.microsoft.com/office/drawing/2014/chart" uri="{C3380CC4-5D6E-409C-BE32-E72D297353CC}">
              <c16:uniqueId val="{00000008-4228-43F0-9409-85D97F1F5136}"/>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データシート!$B$36:$K$36</c:f>
              <c:numCache>
                <c:formatCode>General</c:formatCode>
                <c:ptCount val="10"/>
                <c:pt idx="0">
                  <c:v>#N/A</c:v>
                </c:pt>
                <c:pt idx="1">
                  <c:v>8.65</c:v>
                </c:pt>
                <c:pt idx="2">
                  <c:v>#N/A</c:v>
                </c:pt>
                <c:pt idx="3">
                  <c:v>13.08</c:v>
                </c:pt>
                <c:pt idx="4">
                  <c:v>#N/A</c:v>
                </c:pt>
                <c:pt idx="5">
                  <c:v>15.91</c:v>
                </c:pt>
                <c:pt idx="6">
                  <c:v>#N/A</c:v>
                </c:pt>
                <c:pt idx="7">
                  <c:v>10.87</c:v>
                </c:pt>
                <c:pt idx="8">
                  <c:v>#N/A</c:v>
                </c:pt>
                <c:pt idx="9">
                  <c:v>12.87</c:v>
                </c:pt>
              </c:numCache>
            </c:numRef>
          </c:val>
          <c:extLst>
            <c:ext xmlns:c16="http://schemas.microsoft.com/office/drawing/2014/chart" uri="{C3380CC4-5D6E-409C-BE32-E72D297353CC}">
              <c16:uniqueId val="{00000009-4228-43F0-9409-85D97F1F5136}"/>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データシート!$B$42:$P$42</c:f>
              <c:numCache>
                <c:formatCode>General</c:formatCode>
                <c:ptCount val="15"/>
                <c:pt idx="2">
                  <c:v>2946</c:v>
                </c:pt>
                <c:pt idx="5">
                  <c:v>2801</c:v>
                </c:pt>
                <c:pt idx="8">
                  <c:v>2684</c:v>
                </c:pt>
                <c:pt idx="11">
                  <c:v>2437</c:v>
                </c:pt>
                <c:pt idx="14">
                  <c:v>2373</c:v>
                </c:pt>
              </c:numCache>
            </c:numRef>
          </c:val>
          <c:extLst>
            <c:ext xmlns:c16="http://schemas.microsoft.com/office/drawing/2014/chart" uri="{C3380CC4-5D6E-409C-BE32-E72D297353CC}">
              <c16:uniqueId val="{00000000-6BC9-4C35-833F-79D6119646C5}"/>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6BC9-4C35-833F-79D6119646C5}"/>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データシート!$B$44:$P$44</c:f>
              <c:numCache>
                <c:formatCode>General</c:formatCode>
                <c:ptCount val="15"/>
                <c:pt idx="0">
                  <c:v>830</c:v>
                </c:pt>
                <c:pt idx="3">
                  <c:v>770</c:v>
                </c:pt>
                <c:pt idx="6">
                  <c:v>615</c:v>
                </c:pt>
                <c:pt idx="9">
                  <c:v>614</c:v>
                </c:pt>
                <c:pt idx="12">
                  <c:v>575</c:v>
                </c:pt>
              </c:numCache>
            </c:numRef>
          </c:val>
          <c:extLst>
            <c:ext xmlns:c16="http://schemas.microsoft.com/office/drawing/2014/chart" uri="{C3380CC4-5D6E-409C-BE32-E72D297353CC}">
              <c16:uniqueId val="{00000002-6BC9-4C35-833F-79D6119646C5}"/>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データシート!$B$45:$P$45</c:f>
              <c:numCache>
                <c:formatCode>General</c:formatCode>
                <c:ptCount val="15"/>
                <c:pt idx="0">
                  <c:v>256</c:v>
                </c:pt>
                <c:pt idx="3">
                  <c:v>300</c:v>
                </c:pt>
                <c:pt idx="6">
                  <c:v>335</c:v>
                </c:pt>
                <c:pt idx="9">
                  <c:v>347</c:v>
                </c:pt>
                <c:pt idx="12">
                  <c:v>367</c:v>
                </c:pt>
              </c:numCache>
            </c:numRef>
          </c:val>
          <c:extLst>
            <c:ext xmlns:c16="http://schemas.microsoft.com/office/drawing/2014/chart" uri="{C3380CC4-5D6E-409C-BE32-E72D297353CC}">
              <c16:uniqueId val="{00000003-6BC9-4C35-833F-79D6119646C5}"/>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データシート!$B$46:$P$46</c:f>
              <c:numCache>
                <c:formatCode>General</c:formatCode>
                <c:ptCount val="15"/>
                <c:pt idx="0">
                  <c:v>161</c:v>
                </c:pt>
                <c:pt idx="3">
                  <c:v>56</c:v>
                </c:pt>
                <c:pt idx="6">
                  <c:v>45</c:v>
                </c:pt>
                <c:pt idx="9">
                  <c:v>36</c:v>
                </c:pt>
                <c:pt idx="12">
                  <c:v>37</c:v>
                </c:pt>
              </c:numCache>
            </c:numRef>
          </c:val>
          <c:extLst>
            <c:ext xmlns:c16="http://schemas.microsoft.com/office/drawing/2014/chart" uri="{C3380CC4-5D6E-409C-BE32-E72D297353CC}">
              <c16:uniqueId val="{00000004-6BC9-4C35-833F-79D6119646C5}"/>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6BC9-4C35-833F-79D6119646C5}"/>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6BC9-4C35-833F-79D6119646C5}"/>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データシート!$B$49:$P$49</c:f>
              <c:numCache>
                <c:formatCode>General</c:formatCode>
                <c:ptCount val="15"/>
                <c:pt idx="0">
                  <c:v>1839</c:v>
                </c:pt>
                <c:pt idx="3">
                  <c:v>1700</c:v>
                </c:pt>
                <c:pt idx="6">
                  <c:v>1690</c:v>
                </c:pt>
                <c:pt idx="9">
                  <c:v>1586</c:v>
                </c:pt>
                <c:pt idx="12">
                  <c:v>1621</c:v>
                </c:pt>
              </c:numCache>
            </c:numRef>
          </c:val>
          <c:extLst>
            <c:ext xmlns:c16="http://schemas.microsoft.com/office/drawing/2014/chart" uri="{C3380CC4-5D6E-409C-BE32-E72D297353CC}">
              <c16:uniqueId val="{00000007-6BC9-4C35-833F-79D6119646C5}"/>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データシート!$B$50:$P$50</c:f>
              <c:numCache>
                <c:formatCode>General</c:formatCode>
                <c:ptCount val="15"/>
                <c:pt idx="0">
                  <c:v>#N/A</c:v>
                </c:pt>
                <c:pt idx="1">
                  <c:v>140</c:v>
                </c:pt>
                <c:pt idx="2">
                  <c:v>#N/A</c:v>
                </c:pt>
                <c:pt idx="3">
                  <c:v>#N/A</c:v>
                </c:pt>
                <c:pt idx="4">
                  <c:v>25</c:v>
                </c:pt>
                <c:pt idx="5">
                  <c:v>#N/A</c:v>
                </c:pt>
                <c:pt idx="6">
                  <c:v>#N/A</c:v>
                </c:pt>
                <c:pt idx="7">
                  <c:v>1</c:v>
                </c:pt>
                <c:pt idx="8">
                  <c:v>#N/A</c:v>
                </c:pt>
                <c:pt idx="9">
                  <c:v>#N/A</c:v>
                </c:pt>
                <c:pt idx="10">
                  <c:v>146</c:v>
                </c:pt>
                <c:pt idx="11">
                  <c:v>#N/A</c:v>
                </c:pt>
                <c:pt idx="12">
                  <c:v>#N/A</c:v>
                </c:pt>
                <c:pt idx="13">
                  <c:v>227</c:v>
                </c:pt>
                <c:pt idx="14">
                  <c:v>#N/A</c:v>
                </c:pt>
              </c:numCache>
            </c:numRef>
          </c:val>
          <c:smooth val="0"/>
          <c:extLst>
            <c:ext xmlns:c16="http://schemas.microsoft.com/office/drawing/2014/chart" uri="{C3380CC4-5D6E-409C-BE32-E72D297353CC}">
              <c16:uniqueId val="{00000008-6BC9-4C35-833F-79D6119646C5}"/>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データシート!$B$56:$P$56</c:f>
              <c:numCache>
                <c:formatCode>General</c:formatCode>
                <c:ptCount val="15"/>
                <c:pt idx="2">
                  <c:v>12338</c:v>
                </c:pt>
                <c:pt idx="5">
                  <c:v>11488</c:v>
                </c:pt>
                <c:pt idx="8">
                  <c:v>10262</c:v>
                </c:pt>
                <c:pt idx="11">
                  <c:v>10147</c:v>
                </c:pt>
                <c:pt idx="14">
                  <c:v>11295</c:v>
                </c:pt>
              </c:numCache>
            </c:numRef>
          </c:val>
          <c:extLst>
            <c:ext xmlns:c16="http://schemas.microsoft.com/office/drawing/2014/chart" uri="{C3380CC4-5D6E-409C-BE32-E72D297353CC}">
              <c16:uniqueId val="{00000000-C237-42D8-AD57-FBBD5B5100DD}"/>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データシート!$B$57:$P$57</c:f>
              <c:numCache>
                <c:formatCode>General</c:formatCode>
                <c:ptCount val="15"/>
                <c:pt idx="2">
                  <c:v>5501</c:v>
                </c:pt>
                <c:pt idx="5">
                  <c:v>5794</c:v>
                </c:pt>
                <c:pt idx="8">
                  <c:v>5070</c:v>
                </c:pt>
                <c:pt idx="11">
                  <c:v>4052</c:v>
                </c:pt>
                <c:pt idx="14">
                  <c:v>3157</c:v>
                </c:pt>
              </c:numCache>
            </c:numRef>
          </c:val>
          <c:extLst>
            <c:ext xmlns:c16="http://schemas.microsoft.com/office/drawing/2014/chart" uri="{C3380CC4-5D6E-409C-BE32-E72D297353CC}">
              <c16:uniqueId val="{00000001-C237-42D8-AD57-FBBD5B5100DD}"/>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データシート!$B$58:$P$58</c:f>
              <c:numCache>
                <c:formatCode>General</c:formatCode>
                <c:ptCount val="15"/>
                <c:pt idx="2">
                  <c:v>18175</c:v>
                </c:pt>
                <c:pt idx="5">
                  <c:v>17021</c:v>
                </c:pt>
                <c:pt idx="8">
                  <c:v>17560</c:v>
                </c:pt>
                <c:pt idx="11">
                  <c:v>19564</c:v>
                </c:pt>
                <c:pt idx="14">
                  <c:v>21542</c:v>
                </c:pt>
              </c:numCache>
            </c:numRef>
          </c:val>
          <c:extLst>
            <c:ext xmlns:c16="http://schemas.microsoft.com/office/drawing/2014/chart" uri="{C3380CC4-5D6E-409C-BE32-E72D297353CC}">
              <c16:uniqueId val="{00000002-C237-42D8-AD57-FBBD5B5100DD}"/>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C237-42D8-AD57-FBBD5B5100DD}"/>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C237-42D8-AD57-FBBD5B5100DD}"/>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C237-42D8-AD57-FBBD5B5100DD}"/>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データシート!$B$62:$P$62</c:f>
              <c:numCache>
                <c:formatCode>General</c:formatCode>
                <c:ptCount val="15"/>
                <c:pt idx="0">
                  <c:v>3277</c:v>
                </c:pt>
                <c:pt idx="3">
                  <c:v>3422</c:v>
                </c:pt>
                <c:pt idx="6">
                  <c:v>3725</c:v>
                </c:pt>
                <c:pt idx="9">
                  <c:v>3989</c:v>
                </c:pt>
                <c:pt idx="12">
                  <c:v>4379</c:v>
                </c:pt>
              </c:numCache>
            </c:numRef>
          </c:val>
          <c:extLst>
            <c:ext xmlns:c16="http://schemas.microsoft.com/office/drawing/2014/chart" uri="{C3380CC4-5D6E-409C-BE32-E72D297353CC}">
              <c16:uniqueId val="{00000006-C237-42D8-AD57-FBBD5B5100DD}"/>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データシート!$B$63:$P$63</c:f>
              <c:numCache>
                <c:formatCode>General</c:formatCode>
                <c:ptCount val="15"/>
                <c:pt idx="0">
                  <c:v>2127</c:v>
                </c:pt>
                <c:pt idx="3">
                  <c:v>2312</c:v>
                </c:pt>
                <c:pt idx="6">
                  <c:v>2208</c:v>
                </c:pt>
                <c:pt idx="9">
                  <c:v>2226</c:v>
                </c:pt>
                <c:pt idx="12">
                  <c:v>2258</c:v>
                </c:pt>
              </c:numCache>
            </c:numRef>
          </c:val>
          <c:extLst>
            <c:ext xmlns:c16="http://schemas.microsoft.com/office/drawing/2014/chart" uri="{C3380CC4-5D6E-409C-BE32-E72D297353CC}">
              <c16:uniqueId val="{00000007-C237-42D8-AD57-FBBD5B5100DD}"/>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データシート!$B$64:$P$64</c:f>
              <c:numCache>
                <c:formatCode>General</c:formatCode>
                <c:ptCount val="15"/>
                <c:pt idx="0">
                  <c:v>1691</c:v>
                </c:pt>
                <c:pt idx="3">
                  <c:v>1262</c:v>
                </c:pt>
                <c:pt idx="6">
                  <c:v>825</c:v>
                </c:pt>
                <c:pt idx="9">
                  <c:v>430</c:v>
                </c:pt>
                <c:pt idx="12">
                  <c:v>397</c:v>
                </c:pt>
              </c:numCache>
            </c:numRef>
          </c:val>
          <c:extLst>
            <c:ext xmlns:c16="http://schemas.microsoft.com/office/drawing/2014/chart" uri="{C3380CC4-5D6E-409C-BE32-E72D297353CC}">
              <c16:uniqueId val="{00000008-C237-42D8-AD57-FBBD5B5100DD}"/>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データシート!$B$65:$P$65</c:f>
              <c:numCache>
                <c:formatCode>General</c:formatCode>
                <c:ptCount val="15"/>
                <c:pt idx="0">
                  <c:v>5547</c:v>
                </c:pt>
                <c:pt idx="3">
                  <c:v>5175</c:v>
                </c:pt>
                <c:pt idx="6">
                  <c:v>13744</c:v>
                </c:pt>
                <c:pt idx="9">
                  <c:v>12999</c:v>
                </c:pt>
                <c:pt idx="12">
                  <c:v>12182</c:v>
                </c:pt>
              </c:numCache>
            </c:numRef>
          </c:val>
          <c:extLst>
            <c:ext xmlns:c16="http://schemas.microsoft.com/office/drawing/2014/chart" uri="{C3380CC4-5D6E-409C-BE32-E72D297353CC}">
              <c16:uniqueId val="{00000009-C237-42D8-AD57-FBBD5B5100DD}"/>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データシート!$B$66:$P$66</c:f>
              <c:numCache>
                <c:formatCode>General</c:formatCode>
                <c:ptCount val="15"/>
                <c:pt idx="0">
                  <c:v>13462</c:v>
                </c:pt>
                <c:pt idx="3">
                  <c:v>13368</c:v>
                </c:pt>
                <c:pt idx="6">
                  <c:v>12862</c:v>
                </c:pt>
                <c:pt idx="9">
                  <c:v>13606</c:v>
                </c:pt>
                <c:pt idx="12">
                  <c:v>15282</c:v>
                </c:pt>
              </c:numCache>
            </c:numRef>
          </c:val>
          <c:extLst>
            <c:ext xmlns:c16="http://schemas.microsoft.com/office/drawing/2014/chart" uri="{C3380CC4-5D6E-409C-BE32-E72D297353CC}">
              <c16:uniqueId val="{0000000A-C237-42D8-AD57-FBBD5B5100DD}"/>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472</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C237-42D8-AD57-FBBD5B5100DD}"/>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R03</c:v>
                </c:pt>
                <c:pt idx="1">
                  <c:v>R04</c:v>
                </c:pt>
                <c:pt idx="2">
                  <c:v>R05</c:v>
                </c:pt>
              </c:strCache>
            </c:strRef>
          </c:cat>
          <c:val>
            <c:numRef>
              <c:f>データシート!$B$72:$D$72</c:f>
              <c:numCache>
                <c:formatCode>#,##0;"▲ "#,##0</c:formatCode>
                <c:ptCount val="3"/>
                <c:pt idx="0">
                  <c:v>9519</c:v>
                </c:pt>
                <c:pt idx="1">
                  <c:v>9466</c:v>
                </c:pt>
                <c:pt idx="2">
                  <c:v>9443</c:v>
                </c:pt>
              </c:numCache>
            </c:numRef>
          </c:val>
          <c:extLst>
            <c:ext xmlns:c16="http://schemas.microsoft.com/office/drawing/2014/chart" uri="{C3380CC4-5D6E-409C-BE32-E72D297353CC}">
              <c16:uniqueId val="{00000000-B39B-4863-875E-4C6432408EAF}"/>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R03</c:v>
                </c:pt>
                <c:pt idx="1">
                  <c:v>R04</c:v>
                </c:pt>
                <c:pt idx="2">
                  <c:v>R05</c:v>
                </c:pt>
              </c:strCache>
            </c:strRef>
          </c:cat>
          <c:val>
            <c:numRef>
              <c:f>データシート!$B$73:$D$73</c:f>
              <c:numCache>
                <c:formatCode>#,##0;"▲ "#,##0</c:formatCode>
                <c:ptCount val="3"/>
                <c:pt idx="0">
                  <c:v>88</c:v>
                </c:pt>
                <c:pt idx="1">
                  <c:v>72</c:v>
                </c:pt>
                <c:pt idx="2">
                  <c:v>55</c:v>
                </c:pt>
              </c:numCache>
            </c:numRef>
          </c:val>
          <c:extLst>
            <c:ext xmlns:c16="http://schemas.microsoft.com/office/drawing/2014/chart" uri="{C3380CC4-5D6E-409C-BE32-E72D297353CC}">
              <c16:uniqueId val="{00000001-B39B-4863-875E-4C6432408EAF}"/>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R03</c:v>
                </c:pt>
                <c:pt idx="1">
                  <c:v>R04</c:v>
                </c:pt>
                <c:pt idx="2">
                  <c:v>R05</c:v>
                </c:pt>
              </c:strCache>
            </c:strRef>
          </c:cat>
          <c:val>
            <c:numRef>
              <c:f>データシート!$B$74:$D$74</c:f>
              <c:numCache>
                <c:formatCode>#,##0;"▲ "#,##0</c:formatCode>
                <c:ptCount val="3"/>
                <c:pt idx="0">
                  <c:v>6743</c:v>
                </c:pt>
                <c:pt idx="1">
                  <c:v>8802</c:v>
                </c:pt>
                <c:pt idx="2">
                  <c:v>10772</c:v>
                </c:pt>
              </c:numCache>
            </c:numRef>
          </c:val>
          <c:extLst>
            <c:ext xmlns:c16="http://schemas.microsoft.com/office/drawing/2014/chart" uri="{C3380CC4-5D6E-409C-BE32-E72D297353CC}">
              <c16:uniqueId val="{00000002-B39B-4863-875E-4C6432408EAF}"/>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{8B7D419C-AD2A-4F81-812C-8AB1EB8F9A36}</c15:txfldGUID>
                      <c15:f>公会計指標分析・財政指標組合せ分析表!$BP$50</c15:f>
                      <c15:dlblFieldTableCache>
                        <c:ptCount val="1"/>
                        <c:pt idx="0">
                          <c:v>R01</c:v>
                        </c:pt>
                      </c15:dlblFieldTableCache>
                    </c15:dlblFTEntry>
                  </c15:dlblFieldTable>
                  <c15:showDataLabelsRange val="0"/>
                </c:ext>
                <c:ext xmlns:c16="http://schemas.microsoft.com/office/drawing/2014/chart" uri="{C3380CC4-5D6E-409C-BE32-E72D297353CC}">
                  <c16:uniqueId val="{00000000-8977-401D-AC46-1605CDA71611}"/>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{DA90379D-D70F-45A5-A4C7-D32111A2EE2B}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8977-401D-AC46-1605CDA71611}"/>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{68AB4792-A58B-4A65-B88A-E4811E22BACC}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8977-401D-AC46-1605CDA71611}"/>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{1FD0137C-7A17-45A0-99F1-E5551661C636}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8977-401D-AC46-1605CDA71611}"/>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{4325D3ED-C6F1-4C2F-A9CD-B64504E6737F}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8977-401D-AC46-1605CDA71611}"/>
                </c:ext>
              </c:extLst>
            </c:dLbl>
            <c:dLbl>
              <c:idx val="8"/>
              <c:tx>
                <c:strRef>
                  <c:f>公会計指標分析・財政指標組合せ分析表!$BX$50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{D4CCCDB5-230B-4341-9C1A-6678F63EABF6}</c15:txfldGUID>
                      <c15:f>公会計指標分析・財政指標組合せ分析表!$BX$50</c15:f>
                      <c15:dlblFieldTableCache>
                        <c:ptCount val="1"/>
                        <c:pt idx="0">
                          <c:v>R02</c:v>
                        </c:pt>
                      </c15:dlblFieldTableCache>
                    </c15:dlblFTEntry>
                  </c15:dlblFieldTable>
                  <c15:showDataLabelsRange val="0"/>
                </c:ext>
                <c:ext xmlns:c16="http://schemas.microsoft.com/office/drawing/2014/chart" uri="{C3380CC4-5D6E-409C-BE32-E72D297353CC}">
                  <c16:uniqueId val="{00000005-8977-401D-AC46-1605CDA71611}"/>
                </c:ext>
              </c:extLst>
            </c:dLbl>
            <c:dLbl>
              <c:idx val="16"/>
              <c:tx>
                <c:strRef>
                  <c:f>公会計指標分析・財政指標組合せ分析表!$CF$50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{DB632D90-103F-4C45-AC31-5ABCF205439B}</c15:txfldGUID>
                      <c15:f>公会計指標分析・財政指標組合せ分析表!$CF$50</c15:f>
                      <c15:dlblFieldTableCache>
                        <c:ptCount val="1"/>
                        <c:pt idx="0">
                          <c:v>R03</c:v>
                        </c:pt>
                      </c15:dlblFieldTableCache>
                    </c15:dlblFTEntry>
                  </c15:dlblFieldTable>
                  <c15:showDataLabelsRange val="0"/>
                </c:ext>
                <c:ext xmlns:c16="http://schemas.microsoft.com/office/drawing/2014/chart" uri="{C3380CC4-5D6E-409C-BE32-E72D297353CC}">
                  <c16:uniqueId val="{00000006-8977-401D-AC46-1605CDA71611}"/>
                </c:ext>
              </c:extLst>
            </c:dLbl>
            <c:dLbl>
              <c:idx val="24"/>
              <c:tx>
                <c:strRef>
                  <c:f>公会計指標分析・財政指標組合せ分析表!$CN$50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{9F6C932B-1397-48CD-BE25-A205888D4EE6}</c15:txfldGUID>
                      <c15:f>公会計指標分析・財政指標組合せ分析表!$CN$50</c15:f>
                      <c15:dlblFieldTableCache>
                        <c:ptCount val="1"/>
                        <c:pt idx="0">
                          <c:v>R04</c:v>
                        </c:pt>
                      </c15:dlblFieldTableCache>
                    </c15:dlblFTEntry>
                  </c15:dlblFieldTable>
                  <c15:showDataLabelsRange val="0"/>
                </c:ext>
                <c:ext xmlns:c16="http://schemas.microsoft.com/office/drawing/2014/chart" uri="{C3380CC4-5D6E-409C-BE32-E72D297353CC}">
                  <c16:uniqueId val="{00000007-8977-401D-AC46-1605CDA71611}"/>
                </c:ext>
              </c:extLst>
            </c:dLbl>
            <c:dLbl>
              <c:idx val="32"/>
              <c:tx>
                <c:strRef>
                  <c:f>公会計指標分析・財政指標組合せ分析表!$CV$50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{207A5F71-9439-46D8-B9C9-31009B1CE7B5}</c15:txfldGUID>
                      <c15:f>公会計指標分析・財政指標組合せ分析表!$CV$50</c15:f>
                      <c15:dlblFieldTableCache>
                        <c:ptCount val="1"/>
                        <c:pt idx="0">
                          <c:v>R05</c:v>
                        </c:pt>
                      </c15:dlblFieldTableCache>
                    </c15:dlblFTEntry>
                  </c15:dlblFieldTable>
                  <c15:showDataLabelsRange val="0"/>
                </c:ext>
                <c:ext xmlns:c16="http://schemas.microsoft.com/office/drawing/2014/chart" uri="{C3380CC4-5D6E-409C-BE32-E72D297353CC}">
                  <c16:uniqueId val="{00000008-8977-401D-AC46-1605CDA71611}"/>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54.5</c:v>
                </c:pt>
                <c:pt idx="8">
                  <c:v>56.1</c:v>
                </c:pt>
                <c:pt idx="16">
                  <c:v>57.7</c:v>
                </c:pt>
                <c:pt idx="24">
                  <c:v>59.2</c:v>
                </c:pt>
                <c:pt idx="32">
                  <c:v>60.4</c:v>
                </c:pt>
              </c:numCache>
            </c:numRef>
          </c:xVal>
          <c:yVal>
            <c:numRef>
              <c:f>公会計指標分析・財政指標組合せ分析表!$BP$51:$DC$51</c:f>
              <c:numCache>
                <c:formatCode>#,##0.0;"▲ "#,##0.0</c:formatCode>
                <c:ptCount val="40"/>
                <c:pt idx="16">
                  <c:v>2.2000000000000002</c:v>
                </c:pt>
              </c:numCache>
            </c:numRef>
          </c:yVal>
          <c:smooth val="0"/>
          <c:extLst>
            <c:ext xmlns:c16="http://schemas.microsoft.com/office/drawing/2014/chart" uri="{C3380CC4-5D6E-409C-BE32-E72D297353CC}">
              <c16:uniqueId val="{00000009-8977-401D-AC46-1605CDA71611}"/>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R01</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{4AEA8025-694E-40FA-82AD-8A597BB52B08}</c15:txfldGUID>
                      <c15:f>公会計指標分析・財政指標組合せ分析表!$BP$50</c15:f>
                      <c15:dlblFieldTableCache>
                        <c:ptCount val="1"/>
                        <c:pt idx="0">
                          <c:v>R01</c:v>
                        </c:pt>
                      </c15:dlblFieldTableCache>
                    </c15:dlblFTEntry>
                  </c15:dlblFieldTable>
                  <c15:showDataLabelsRange val="0"/>
                </c:ext>
                <c:ext xmlns:c16="http://schemas.microsoft.com/office/drawing/2014/chart" uri="{C3380CC4-5D6E-409C-BE32-E72D297353CC}">
                  <c16:uniqueId val="{0000000A-8977-401D-AC46-1605CDA71611}"/>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{BABB747D-20C1-44F8-8E44-7E27667D0CC7}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8977-401D-AC46-1605CDA71611}"/>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{15B9F532-8ACA-4EEF-830E-29FF9FC0155B}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8977-401D-AC46-1605CDA71611}"/>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{62D5BC0A-5541-4D57-AFF8-51A2303F488C}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8977-401D-AC46-1605CDA71611}"/>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{D6C8725A-21E1-4223-A903-5F5D32020EF4}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8977-401D-AC46-1605CDA71611}"/>
                </c:ext>
              </c:extLst>
            </c:dLbl>
            <c:dLbl>
              <c:idx val="8"/>
              <c:tx>
                <c:strRef>
                  <c:f>公会計指標分析・財政指標組合せ分析表!$BX$50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{31BD3EA9-85AD-48EE-93DF-74329755849D}</c15:txfldGUID>
                      <c15:f>公会計指標分析・財政指標組合せ分析表!$BX$50</c15:f>
                      <c15:dlblFieldTableCache>
                        <c:ptCount val="1"/>
                        <c:pt idx="0">
                          <c:v>R02</c:v>
                        </c:pt>
                      </c15:dlblFieldTableCache>
                    </c15:dlblFTEntry>
                  </c15:dlblFieldTable>
                  <c15:showDataLabelsRange val="0"/>
                </c:ext>
                <c:ext xmlns:c16="http://schemas.microsoft.com/office/drawing/2014/chart" uri="{C3380CC4-5D6E-409C-BE32-E72D297353CC}">
                  <c16:uniqueId val="{0000000F-8977-401D-AC46-1605CDA71611}"/>
                </c:ext>
              </c:extLst>
            </c:dLbl>
            <c:dLbl>
              <c:idx val="16"/>
              <c:tx>
                <c:strRef>
                  <c:f>公会計指標分析・財政指標組合せ分析表!$CF$50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{38FA239A-3C02-4C7D-88A0-561FDBA0663A}</c15:txfldGUID>
                      <c15:f>公会計指標分析・財政指標組合せ分析表!$CF$50</c15:f>
                      <c15:dlblFieldTableCache>
                        <c:ptCount val="1"/>
                        <c:pt idx="0">
                          <c:v>R03</c:v>
                        </c:pt>
                      </c15:dlblFieldTableCache>
                    </c15:dlblFTEntry>
                  </c15:dlblFieldTable>
                  <c15:showDataLabelsRange val="0"/>
                </c:ext>
                <c:ext xmlns:c16="http://schemas.microsoft.com/office/drawing/2014/chart" uri="{C3380CC4-5D6E-409C-BE32-E72D297353CC}">
                  <c16:uniqueId val="{00000010-8977-401D-AC46-1605CDA71611}"/>
                </c:ext>
              </c:extLst>
            </c:dLbl>
            <c:dLbl>
              <c:idx val="24"/>
              <c:tx>
                <c:strRef>
                  <c:f>公会計指標分析・財政指標組合せ分析表!$CN$50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{72EFC521-B215-4081-813B-9A852E0426C9}</c15:txfldGUID>
                      <c15:f>公会計指標分析・財政指標組合せ分析表!$CN$50</c15:f>
                      <c15:dlblFieldTableCache>
                        <c:ptCount val="1"/>
                        <c:pt idx="0">
                          <c:v>R04</c:v>
                        </c:pt>
                      </c15:dlblFieldTableCache>
                    </c15:dlblFTEntry>
                  </c15:dlblFieldTable>
                  <c15:showDataLabelsRange val="0"/>
                </c:ext>
                <c:ext xmlns:c16="http://schemas.microsoft.com/office/drawing/2014/chart" uri="{C3380CC4-5D6E-409C-BE32-E72D297353CC}">
                  <c16:uniqueId val="{00000011-8977-401D-AC46-1605CDA71611}"/>
                </c:ext>
              </c:extLst>
            </c:dLbl>
            <c:dLbl>
              <c:idx val="32"/>
              <c:tx>
                <c:strRef>
                  <c:f>公会計指標分析・財政指標組合せ分析表!$CV$50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{AA75520F-20C2-46F0-B40A-3E0FEF6B8AED}</c15:txfldGUID>
                      <c15:f>公会計指標分析・財政指標組合せ分析表!$CV$50</c15:f>
                      <c15:dlblFieldTableCache>
                        <c:ptCount val="1"/>
                        <c:pt idx="0">
                          <c:v>R05</c:v>
                        </c:pt>
                      </c15:dlblFieldTableCache>
                    </c15:dlblFTEntry>
                  </c15:dlblFieldTable>
                  <c15:showDataLabelsRange val="0"/>
                </c:ext>
                <c:ext xmlns:c16="http://schemas.microsoft.com/office/drawing/2014/chart" uri="{C3380CC4-5D6E-409C-BE32-E72D297353CC}">
                  <c16:uniqueId val="{00000012-8977-401D-AC46-1605CDA71611}"/>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61.5</c:v>
                </c:pt>
                <c:pt idx="8">
                  <c:v>63.1</c:v>
                </c:pt>
                <c:pt idx="16">
                  <c:v>63.2</c:v>
                </c:pt>
                <c:pt idx="24">
                  <c:v>64</c:v>
                </c:pt>
                <c:pt idx="32">
                  <c:v>65.599999999999994</c:v>
                </c:pt>
              </c:numCache>
            </c:numRef>
          </c:xVal>
          <c:yVal>
            <c:numRef>
              <c:f>公会計指標分析・財政指標組合せ分析表!$BP$55:$DC$55</c:f>
              <c:numCache>
                <c:formatCode>#,##0.0;"▲ "#,##0.0</c:formatCode>
                <c:ptCount val="40"/>
                <c:pt idx="0">
                  <c:v>22.1</c:v>
                </c:pt>
                <c:pt idx="8">
                  <c:v>3.9</c:v>
                </c:pt>
                <c:pt idx="16">
                  <c:v>0</c:v>
                </c:pt>
                <c:pt idx="24">
                  <c:v>0</c:v>
                </c:pt>
                <c:pt idx="32">
                  <c:v>0</c:v>
                </c:pt>
              </c:numCache>
            </c:numRef>
          </c:yVal>
          <c:smooth val="0"/>
          <c:extLst>
            <c:ext xmlns:c16="http://schemas.microsoft.com/office/drawing/2014/chart" uri="{C3380CC4-5D6E-409C-BE32-E72D297353CC}">
              <c16:uniqueId val="{00000013-8977-401D-AC46-1605CDA71611}"/>
            </c:ext>
          </c:extLst>
        </c:ser>
        <c:dLbls>
          <c:showLegendKey val="0"/>
          <c:showVal val="1"/>
          <c:showCatName val="0"/>
          <c:showSerName val="0"/>
          <c:showPercent val="0"/>
          <c:showBubbleSize val="0"/>
        </c:dLbls>
        <c:axId val="46179840"/>
        <c:axId val="46181760"/>
      </c:scatterChart>
      <c:valAx>
        <c:axId val="46179840"/>
        <c:scaling>
          <c:orientation val="maxMin"/>
          <c:max val="67"/>
          <c:min val="56"/>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3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{A874A5FE-3C4C-4BE2-9985-43F86C4B44D0}</c15:txfldGUID>
                      <c15:f>公会計指標分析・財政指標組合せ分析表!$BP$72</c15:f>
                      <c15:dlblFieldTableCache>
                        <c:ptCount val="1"/>
                        <c:pt idx="0">
                          <c:v>R01</c:v>
                        </c:pt>
                      </c15:dlblFieldTableCache>
                    </c15:dlblFTEntry>
                  </c15:dlblFieldTable>
                  <c15:showDataLabelsRange val="0"/>
                </c:ext>
                <c:ext xmlns:c16="http://schemas.microsoft.com/office/drawing/2014/chart" uri="{C3380CC4-5D6E-409C-BE32-E72D297353CC}">
                  <c16:uniqueId val="{00000000-108D-4FDC-9FC7-EE8CF8B4B5C5}"/>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{CC1FA904-4011-4F3E-8E51-772B62492A15}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108D-4FDC-9FC7-EE8CF8B4B5C5}"/>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{94914B30-8164-4638-BF56-1DD4FB3C4CDC}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108D-4FDC-9FC7-EE8CF8B4B5C5}"/>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{D9CB134B-D470-46E4-8E51-BE934A0344BD}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108D-4FDC-9FC7-EE8CF8B4B5C5}"/>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{CF5D2B64-9A7E-45CB-AC1B-B1907F660303}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108D-4FDC-9FC7-EE8CF8B4B5C5}"/>
                </c:ext>
              </c:extLst>
            </c:dLbl>
            <c:dLbl>
              <c:idx val="8"/>
              <c:tx>
                <c:strRef>
                  <c:f>公会計指標分析・財政指標組合せ分析表!$BX$72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{CAC7CADB-019A-4665-A369-F6F428C83016}</c15:txfldGUID>
                      <c15:f>公会計指標分析・財政指標組合せ分析表!$BX$72</c15:f>
                      <c15:dlblFieldTableCache>
                        <c:ptCount val="1"/>
                        <c:pt idx="0">
                          <c:v>R02</c:v>
                        </c:pt>
                      </c15:dlblFieldTableCache>
                    </c15:dlblFTEntry>
                  </c15:dlblFieldTable>
                  <c15:showDataLabelsRange val="0"/>
                </c:ext>
                <c:ext xmlns:c16="http://schemas.microsoft.com/office/drawing/2014/chart" uri="{C3380CC4-5D6E-409C-BE32-E72D297353CC}">
                  <c16:uniqueId val="{00000005-108D-4FDC-9FC7-EE8CF8B4B5C5}"/>
                </c:ext>
              </c:extLst>
            </c:dLbl>
            <c:dLbl>
              <c:idx val="16"/>
              <c:tx>
                <c:strRef>
                  <c:f>公会計指標分析・財政指標組合せ分析表!$CF$72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{1C9E30AA-6812-4F32-9A4F-B70999E257B1}</c15:txfldGUID>
                      <c15:f>公会計指標分析・財政指標組合せ分析表!$CF$72</c15:f>
                      <c15:dlblFieldTableCache>
                        <c:ptCount val="1"/>
                        <c:pt idx="0">
                          <c:v>R03</c:v>
                        </c:pt>
                      </c15:dlblFieldTableCache>
                    </c15:dlblFTEntry>
                  </c15:dlblFieldTable>
                  <c15:showDataLabelsRange val="0"/>
                </c:ext>
                <c:ext xmlns:c16="http://schemas.microsoft.com/office/drawing/2014/chart" uri="{C3380CC4-5D6E-409C-BE32-E72D297353CC}">
                  <c16:uniqueId val="{00000006-108D-4FDC-9FC7-EE8CF8B4B5C5}"/>
                </c:ext>
              </c:extLst>
            </c:dLbl>
            <c:dLbl>
              <c:idx val="24"/>
              <c:tx>
                <c:strRef>
                  <c:f>公会計指標分析・財政指標組合せ分析表!$CN$72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{D5F99433-BEA9-4F03-B09F-D6E8F4E77465}</c15:txfldGUID>
                      <c15:f>公会計指標分析・財政指標組合せ分析表!$CN$72</c15:f>
                      <c15:dlblFieldTableCache>
                        <c:ptCount val="1"/>
                        <c:pt idx="0">
                          <c:v>R04</c:v>
                        </c:pt>
                      </c15:dlblFieldTableCache>
                    </c15:dlblFTEntry>
                  </c15:dlblFieldTable>
                  <c15:showDataLabelsRange val="0"/>
                </c:ext>
                <c:ext xmlns:c16="http://schemas.microsoft.com/office/drawing/2014/chart" uri="{C3380CC4-5D6E-409C-BE32-E72D297353CC}">
                  <c16:uniqueId val="{00000007-108D-4FDC-9FC7-EE8CF8B4B5C5}"/>
                </c:ext>
              </c:extLst>
            </c:dLbl>
            <c:dLbl>
              <c:idx val="32"/>
              <c:tx>
                <c:strRef>
                  <c:f>公会計指標分析・財政指標組合せ分析表!$CV$72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{FF23A8E6-87CA-411A-B380-80E016120CE4}</c15:txfldGUID>
                      <c15:f>公会計指標分析・財政指標組合せ分析表!$CV$72</c15:f>
                      <c15:dlblFieldTableCache>
                        <c:ptCount val="1"/>
                        <c:pt idx="0">
                          <c:v>R05</c:v>
                        </c:pt>
                      </c15:dlblFieldTableCache>
                    </c15:dlblFTEntry>
                  </c15:dlblFieldTable>
                  <c15:showDataLabelsRange val="0"/>
                </c:ext>
                <c:ext xmlns:c16="http://schemas.microsoft.com/office/drawing/2014/chart" uri="{C3380CC4-5D6E-409C-BE32-E72D297353CC}">
                  <c16:uniqueId val="{00000008-108D-4FDC-9FC7-EE8CF8B4B5C5}"/>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c:v>
                </c:pt>
                <c:pt idx="8">
                  <c:v>0.5</c:v>
                </c:pt>
                <c:pt idx="16">
                  <c:v>0.2</c:v>
                </c:pt>
                <c:pt idx="24">
                  <c:v>0.2</c:v>
                </c:pt>
                <c:pt idx="32">
                  <c:v>0.5</c:v>
                </c:pt>
              </c:numCache>
            </c:numRef>
          </c:xVal>
          <c:yVal>
            <c:numRef>
              <c:f>公会計指標分析・財政指標組合せ分析表!$BP$73:$DC$73</c:f>
              <c:numCache>
                <c:formatCode>#,##0.0;"▲ "#,##0.0</c:formatCode>
                <c:ptCount val="40"/>
                <c:pt idx="16">
                  <c:v>2.2000000000000002</c:v>
                </c:pt>
              </c:numCache>
            </c:numRef>
          </c:yVal>
          <c:smooth val="0"/>
          <c:extLst>
            <c:ext xmlns:c16="http://schemas.microsoft.com/office/drawing/2014/chart" uri="{C3380CC4-5D6E-409C-BE32-E72D297353CC}">
              <c16:uniqueId val="{00000009-108D-4FDC-9FC7-EE8CF8B4B5C5}"/>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R01</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{A4F314E0-D647-41D7-AA3B-936E549B065A}</c15:txfldGUID>
                      <c15:f>公会計指標分析・財政指標組合せ分析表!$BP$72</c15:f>
                      <c15:dlblFieldTableCache>
                        <c:ptCount val="1"/>
                        <c:pt idx="0">
                          <c:v>R01</c:v>
                        </c:pt>
                      </c15:dlblFieldTableCache>
                    </c15:dlblFTEntry>
                  </c15:dlblFieldTable>
                  <c15:showDataLabelsRange val="0"/>
                </c:ext>
                <c:ext xmlns:c16="http://schemas.microsoft.com/office/drawing/2014/chart" uri="{C3380CC4-5D6E-409C-BE32-E72D297353CC}">
                  <c16:uniqueId val="{0000000A-108D-4FDC-9FC7-EE8CF8B4B5C5}"/>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{5861B8A2-0DF8-4479-ABA8-067F34DA1C4E}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108D-4FDC-9FC7-EE8CF8B4B5C5}"/>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{D035463F-33F1-4402-8C3D-A34AEF874B26}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108D-4FDC-9FC7-EE8CF8B4B5C5}"/>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{313A3C7C-5D95-4F90-B091-F37DCFEAE958}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108D-4FDC-9FC7-EE8CF8B4B5C5}"/>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{9CEE75F2-139D-4155-8CB0-B5AEB3A19282}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108D-4FDC-9FC7-EE8CF8B4B5C5}"/>
                </c:ext>
              </c:extLst>
            </c:dLbl>
            <c:dLbl>
              <c:idx val="8"/>
              <c:tx>
                <c:strRef>
                  <c:f>公会計指標分析・財政指標組合せ分析表!$BX$72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{936EF298-C1B6-4E46-87C8-B0276ECC8274}</c15:txfldGUID>
                      <c15:f>公会計指標分析・財政指標組合せ分析表!$BX$72</c15:f>
                      <c15:dlblFieldTableCache>
                        <c:ptCount val="1"/>
                        <c:pt idx="0">
                          <c:v>R02</c:v>
                        </c:pt>
                      </c15:dlblFieldTableCache>
                    </c15:dlblFTEntry>
                  </c15:dlblFieldTable>
                  <c15:showDataLabelsRange val="0"/>
                </c:ext>
                <c:ext xmlns:c16="http://schemas.microsoft.com/office/drawing/2014/chart" uri="{C3380CC4-5D6E-409C-BE32-E72D297353CC}">
                  <c16:uniqueId val="{0000000F-108D-4FDC-9FC7-EE8CF8B4B5C5}"/>
                </c:ext>
              </c:extLst>
            </c:dLbl>
            <c:dLbl>
              <c:idx val="16"/>
              <c:layout>
                <c:manualLayout>
                  <c:x val="0"/>
                  <c:y val="-3.7693496914529508E-2"/>
                </c:manualLayout>
              </c:layout>
              <c:tx>
                <c:strRef>
                  <c:f>公会計指標分析・財政指標組合せ分析表!$CF$72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{6299C12D-3506-402F-9BEE-2114166D8D30}</c15:txfldGUID>
                      <c15:f>公会計指標分析・財政指標組合せ分析表!$CF$72</c15:f>
                      <c15:dlblFieldTableCache>
                        <c:ptCount val="1"/>
                        <c:pt idx="0">
                          <c:v>R03</c:v>
                        </c:pt>
                      </c15:dlblFieldTableCache>
                    </c15:dlblFTEntry>
                  </c15:dlblFieldTable>
                  <c15:showDataLabelsRange val="0"/>
                </c:ext>
                <c:ext xmlns:c16="http://schemas.microsoft.com/office/drawing/2014/chart" uri="{C3380CC4-5D6E-409C-BE32-E72D297353CC}">
                  <c16:uniqueId val="{00000010-108D-4FDC-9FC7-EE8CF8B4B5C5}"/>
                </c:ext>
              </c:extLst>
            </c:dLbl>
            <c:dLbl>
              <c:idx val="24"/>
              <c:layout>
                <c:manualLayout>
                  <c:x val="0"/>
                  <c:y val="3.7767645473307548E-2"/>
                </c:manualLayout>
              </c:layout>
              <c:tx>
                <c:strRef>
                  <c:f>公会計指標分析・財政指標組合せ分析表!$CN$72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{2721C8C3-0D54-497A-A10C-08A7D29971BA}</c15:txfldGUID>
                      <c15:f>公会計指標分析・財政指標組合せ分析表!$CN$72</c15:f>
                      <c15:dlblFieldTableCache>
                        <c:ptCount val="1"/>
                        <c:pt idx="0">
                          <c:v>R04</c:v>
                        </c:pt>
                      </c15:dlblFieldTableCache>
                    </c15:dlblFTEntry>
                  </c15:dlblFieldTable>
                  <c15:showDataLabelsRange val="0"/>
                </c:ext>
                <c:ext xmlns:c16="http://schemas.microsoft.com/office/drawing/2014/chart" uri="{C3380CC4-5D6E-409C-BE32-E72D297353CC}">
                  <c16:uniqueId val="{00000011-108D-4FDC-9FC7-EE8CF8B4B5C5}"/>
                </c:ext>
              </c:extLst>
            </c:dLbl>
            <c:dLbl>
              <c:idx val="32"/>
              <c:layout>
                <c:manualLayout>
                  <c:x val="0"/>
                  <c:y val="-7.3806071208645484E-5"/>
                </c:manualLayout>
              </c:layout>
              <c:tx>
                <c:strRef>
                  <c:f>公会計指標分析・財政指標組合せ分析表!$CV$72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{8116111C-5A92-4EF5-B501-2502C209A487}</c15:txfldGUID>
                      <c15:f>公会計指標分析・財政指標組合せ分析表!$CV$72</c15:f>
                      <c15:dlblFieldTableCache>
                        <c:ptCount val="1"/>
                        <c:pt idx="0">
                          <c:v>R05</c:v>
                        </c:pt>
                      </c15:dlblFieldTableCache>
                    </c15:dlblFTEntry>
                  </c15:dlblFieldTable>
                  <c15:showDataLabelsRange val="0"/>
                </c:ext>
                <c:ext xmlns:c16="http://schemas.microsoft.com/office/drawing/2014/chart" uri="{C3380CC4-5D6E-409C-BE32-E72D297353CC}">
                  <c16:uniqueId val="{00000012-108D-4FDC-9FC7-EE8CF8B4B5C5}"/>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6.3</c:v>
                </c:pt>
                <c:pt idx="8">
                  <c:v>4.2</c:v>
                </c:pt>
                <c:pt idx="16">
                  <c:v>4.5</c:v>
                </c:pt>
                <c:pt idx="24">
                  <c:v>4.5999999999999996</c:v>
                </c:pt>
                <c:pt idx="32">
                  <c:v>4.7</c:v>
                </c:pt>
              </c:numCache>
            </c:numRef>
          </c:xVal>
          <c:yVal>
            <c:numRef>
              <c:f>公会計指標分析・財政指標組合せ分析表!$BP$77:$DC$77</c:f>
              <c:numCache>
                <c:formatCode>#,##0.0;"▲ "#,##0.0</c:formatCode>
                <c:ptCount val="40"/>
                <c:pt idx="0">
                  <c:v>22.1</c:v>
                </c:pt>
                <c:pt idx="8">
                  <c:v>3.9</c:v>
                </c:pt>
                <c:pt idx="16">
                  <c:v>0</c:v>
                </c:pt>
                <c:pt idx="24">
                  <c:v>0</c:v>
                </c:pt>
                <c:pt idx="32">
                  <c:v>0</c:v>
                </c:pt>
              </c:numCache>
            </c:numRef>
          </c:yVal>
          <c:smooth val="0"/>
          <c:extLst>
            <c:ext xmlns:c16="http://schemas.microsoft.com/office/drawing/2014/chart" uri="{C3380CC4-5D6E-409C-BE32-E72D297353CC}">
              <c16:uniqueId val="{00000013-108D-4FDC-9FC7-EE8CF8B4B5C5}"/>
            </c:ext>
          </c:extLst>
        </c:ser>
        <c:dLbls>
          <c:showLegendKey val="0"/>
          <c:showVal val="1"/>
          <c:showCatName val="0"/>
          <c:showSerName val="0"/>
          <c:showPercent val="0"/>
          <c:showBubbleSize val="0"/>
        </c:dLbls>
        <c:axId val="84219776"/>
        <c:axId val="84234240"/>
      </c:scatterChart>
      <c:valAx>
        <c:axId val="84219776"/>
        <c:scaling>
          <c:orientation val="maxMin"/>
          <c:max val="7"/>
          <c:min val="-1"/>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3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千葉県印西市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111,274
108,196
123.79
52,903,853
49,413,102
3,296,045
25,602,587
15,281,579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0.5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基準財政需要において、基礎数値となる人口が国勢調査により増加したため増額となり、歳出についても扶助費をはじめ増額となったため、１．０６となった。</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今後も、第６次行政改革実施計画（令和３～７年度）に基づき、職員数の適正化による人件費の抑制及び組織の合理化を更に推進しつつ、公債費の抑制を図るなど、歳出全般の見直しを行うとともに、併せて市税徴収強化を中心に財政基盤の安定に努め、自主・自立可能な財政運営を目指す。</a:t>
          </a:r>
          <a:endParaRPr lang="ja-JP" altLang="ja-JP" sz="1400">
            <a:effectLst/>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131535</xdr:rowOff>
    </xdr:from>
    <xdr:to>
      <xdr:col>27</xdr:col>
      <xdr:colOff>184150</xdr:colOff>
      <xdr:row>45</xdr:row>
      <xdr:rowOff>131535</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4" name="テキスト ボックス 63">
          <a:extLst>
            <a:ext uri="{FF2B5EF4-FFF2-40B4-BE49-F238E27FC236}">
              <a16:creationId xmlns:a16="http://schemas.microsoft.com/office/drawing/2014/main" id="{00000000-0008-0000-0300-000040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5" name="財政力グラフ枠">
          <a:extLst>
            <a:ext uri="{FF2B5EF4-FFF2-40B4-BE49-F238E27FC236}">
              <a16:creationId xmlns:a16="http://schemas.microsoft.com/office/drawing/2014/main" id="{00000000-0008-0000-0300-000041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3628</xdr:rowOff>
    </xdr:from>
    <xdr:to>
      <xdr:col>23</xdr:col>
      <xdr:colOff>133350</xdr:colOff>
      <xdr:row>45</xdr:row>
      <xdr:rowOff>10885</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flipV="1">
          <a:off x="4953000" y="6347278"/>
          <a:ext cx="0" cy="137885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154412</xdr:rowOff>
    </xdr:from>
    <xdr:ext cx="762000" cy="259045"/>
    <xdr:sp macro="" textlink="">
      <xdr:nvSpPr>
        <xdr:cNvPr id="67" name="財政力最小値テキスト">
          <a:extLst>
            <a:ext uri="{FF2B5EF4-FFF2-40B4-BE49-F238E27FC236}">
              <a16:creationId xmlns:a16="http://schemas.microsoft.com/office/drawing/2014/main" id="{00000000-0008-0000-0300-000043000000}"/>
            </a:ext>
          </a:extLst>
        </xdr:cNvPr>
        <xdr:cNvSpPr txBox="1"/>
      </xdr:nvSpPr>
      <xdr:spPr>
        <a:xfrm>
          <a:off x="5041900" y="76982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10885</xdr:rowOff>
    </xdr:from>
    <xdr:to>
      <xdr:col>24</xdr:col>
      <xdr:colOff>12700</xdr:colOff>
      <xdr:row>45</xdr:row>
      <xdr:rowOff>10885</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77261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90005</xdr:rowOff>
    </xdr:from>
    <xdr:ext cx="762000" cy="259045"/>
    <xdr:sp macro="" textlink="">
      <xdr:nvSpPr>
        <xdr:cNvPr id="69" name="財政力最大値テキスト">
          <a:extLst>
            <a:ext uri="{FF2B5EF4-FFF2-40B4-BE49-F238E27FC236}">
              <a16:creationId xmlns:a16="http://schemas.microsoft.com/office/drawing/2014/main" id="{00000000-0008-0000-0300-000045000000}"/>
            </a:ext>
          </a:extLst>
        </xdr:cNvPr>
        <xdr:cNvSpPr txBox="1"/>
      </xdr:nvSpPr>
      <xdr:spPr>
        <a:xfrm>
          <a:off x="5041900" y="60907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3628</xdr:rowOff>
    </xdr:from>
    <xdr:to>
      <xdr:col>24</xdr:col>
      <xdr:colOff>12700</xdr:colOff>
      <xdr:row>37</xdr:row>
      <xdr:rowOff>3628</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864100" y="63472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39</xdr:row>
      <xdr:rowOff>22678</xdr:rowOff>
    </xdr:from>
    <xdr:to>
      <xdr:col>23</xdr:col>
      <xdr:colOff>133350</xdr:colOff>
      <xdr:row>39</xdr:row>
      <xdr:rowOff>22678</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4114800" y="67092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152599</xdr:rowOff>
    </xdr:from>
    <xdr:ext cx="762000" cy="259045"/>
    <xdr:sp macro="" textlink="">
      <xdr:nvSpPr>
        <xdr:cNvPr id="72" name="財政力平均値テキスト">
          <a:extLst>
            <a:ext uri="{FF2B5EF4-FFF2-40B4-BE49-F238E27FC236}">
              <a16:creationId xmlns:a16="http://schemas.microsoft.com/office/drawing/2014/main" id="{00000000-0008-0000-0300-000048000000}"/>
            </a:ext>
          </a:extLst>
        </xdr:cNvPr>
        <xdr:cNvSpPr txBox="1"/>
      </xdr:nvSpPr>
      <xdr:spPr>
        <a:xfrm>
          <a:off x="5041900" y="71820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9072</xdr:rowOff>
    </xdr:from>
    <xdr:to>
      <xdr:col>23</xdr:col>
      <xdr:colOff>184150</xdr:colOff>
      <xdr:row>42</xdr:row>
      <xdr:rowOff>110672</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902200" y="7209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39</xdr:row>
      <xdr:rowOff>22678</xdr:rowOff>
    </xdr:from>
    <xdr:to>
      <xdr:col>19</xdr:col>
      <xdr:colOff>133350</xdr:colOff>
      <xdr:row>39</xdr:row>
      <xdr:rowOff>57150</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flipV="1">
          <a:off x="3225800" y="6709228"/>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163285</xdr:rowOff>
    </xdr:from>
    <xdr:to>
      <xdr:col>19</xdr:col>
      <xdr:colOff>184150</xdr:colOff>
      <xdr:row>42</xdr:row>
      <xdr:rowOff>93435</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4064000" y="7192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78212</xdr:rowOff>
    </xdr:from>
    <xdr:ext cx="7366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3733800" y="727911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39</xdr:row>
      <xdr:rowOff>5443</xdr:rowOff>
    </xdr:from>
    <xdr:to>
      <xdr:col>15</xdr:col>
      <xdr:colOff>82550</xdr:colOff>
      <xdr:row>39</xdr:row>
      <xdr:rowOff>57150</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2336800" y="6691993"/>
          <a:ext cx="889000" cy="51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128815</xdr:rowOff>
    </xdr:from>
    <xdr:to>
      <xdr:col>15</xdr:col>
      <xdr:colOff>133350</xdr:colOff>
      <xdr:row>42</xdr:row>
      <xdr:rowOff>58965</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3175000" y="7158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43742</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2844800" y="72446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39</xdr:row>
      <xdr:rowOff>5443</xdr:rowOff>
    </xdr:from>
    <xdr:to>
      <xdr:col>11</xdr:col>
      <xdr:colOff>31750</xdr:colOff>
      <xdr:row>39</xdr:row>
      <xdr:rowOff>57150</xdr:rowOff>
    </xdr:to>
    <xdr:cxnSp macro="">
      <xdr:nvCxnSpPr>
        <xdr:cNvPr id="80" name="直線コネクタ 79">
          <a:extLst>
            <a:ext uri="{FF2B5EF4-FFF2-40B4-BE49-F238E27FC236}">
              <a16:creationId xmlns:a16="http://schemas.microsoft.com/office/drawing/2014/main" id="{00000000-0008-0000-0300-000050000000}"/>
            </a:ext>
          </a:extLst>
        </xdr:cNvPr>
        <xdr:cNvCxnSpPr/>
      </xdr:nvCxnSpPr>
      <xdr:spPr>
        <a:xfrm flipV="1">
          <a:off x="1447800" y="6691993"/>
          <a:ext cx="889000" cy="51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94343</xdr:rowOff>
    </xdr:from>
    <xdr:to>
      <xdr:col>11</xdr:col>
      <xdr:colOff>82550</xdr:colOff>
      <xdr:row>42</xdr:row>
      <xdr:rowOff>24493</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2286000" y="71237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9270</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955800" y="72101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9072</xdr:rowOff>
    </xdr:from>
    <xdr:to>
      <xdr:col>7</xdr:col>
      <xdr:colOff>31750</xdr:colOff>
      <xdr:row>42</xdr:row>
      <xdr:rowOff>110672</xdr:rowOff>
    </xdr:to>
    <xdr:sp macro="" textlink="">
      <xdr:nvSpPr>
        <xdr:cNvPr id="83" name="フローチャート: 判断 82">
          <a:extLst>
            <a:ext uri="{FF2B5EF4-FFF2-40B4-BE49-F238E27FC236}">
              <a16:creationId xmlns:a16="http://schemas.microsoft.com/office/drawing/2014/main" id="{00000000-0008-0000-0300-000053000000}"/>
            </a:ext>
          </a:extLst>
        </xdr:cNvPr>
        <xdr:cNvSpPr/>
      </xdr:nvSpPr>
      <xdr:spPr>
        <a:xfrm>
          <a:off x="1397000" y="7209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95449</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1066800" y="7296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38</xdr:row>
      <xdr:rowOff>143328</xdr:rowOff>
    </xdr:from>
    <xdr:to>
      <xdr:col>23</xdr:col>
      <xdr:colOff>184150</xdr:colOff>
      <xdr:row>39</xdr:row>
      <xdr:rowOff>73478</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902200" y="6658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37</xdr:row>
      <xdr:rowOff>159855</xdr:rowOff>
    </xdr:from>
    <xdr:ext cx="762000" cy="259045"/>
    <xdr:sp macro="" textlink="">
      <xdr:nvSpPr>
        <xdr:cNvPr id="91" name="財政力該当値テキスト">
          <a:extLst>
            <a:ext uri="{FF2B5EF4-FFF2-40B4-BE49-F238E27FC236}">
              <a16:creationId xmlns:a16="http://schemas.microsoft.com/office/drawing/2014/main" id="{00000000-0008-0000-0300-00005B000000}"/>
            </a:ext>
          </a:extLst>
        </xdr:cNvPr>
        <xdr:cNvSpPr txBox="1"/>
      </xdr:nvSpPr>
      <xdr:spPr>
        <a:xfrm>
          <a:off x="5041900" y="6503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38</xdr:row>
      <xdr:rowOff>143328</xdr:rowOff>
    </xdr:from>
    <xdr:to>
      <xdr:col>19</xdr:col>
      <xdr:colOff>184150</xdr:colOff>
      <xdr:row>39</xdr:row>
      <xdr:rowOff>73478</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4064000" y="6658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37</xdr:row>
      <xdr:rowOff>83655</xdr:rowOff>
    </xdr:from>
    <xdr:ext cx="7366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3733800" y="64273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39</xdr:row>
      <xdr:rowOff>6350</xdr:rowOff>
    </xdr:from>
    <xdr:to>
      <xdr:col>15</xdr:col>
      <xdr:colOff>133350</xdr:colOff>
      <xdr:row>39</xdr:row>
      <xdr:rowOff>107950</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3175000" y="669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37</xdr:row>
      <xdr:rowOff>118127</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2844800" y="646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38</xdr:row>
      <xdr:rowOff>126093</xdr:rowOff>
    </xdr:from>
    <xdr:to>
      <xdr:col>11</xdr:col>
      <xdr:colOff>82550</xdr:colOff>
      <xdr:row>39</xdr:row>
      <xdr:rowOff>56243</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2286000" y="6641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37</xdr:row>
      <xdr:rowOff>66420</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955800" y="64100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39</xdr:row>
      <xdr:rowOff>6350</xdr:rowOff>
    </xdr:from>
    <xdr:to>
      <xdr:col>7</xdr:col>
      <xdr:colOff>31750</xdr:colOff>
      <xdr:row>39</xdr:row>
      <xdr:rowOff>107950</xdr:rowOff>
    </xdr:to>
    <xdr:sp macro="" textlink="">
      <xdr:nvSpPr>
        <xdr:cNvPr id="98" name="楕円 97">
          <a:extLst>
            <a:ext uri="{FF2B5EF4-FFF2-40B4-BE49-F238E27FC236}">
              <a16:creationId xmlns:a16="http://schemas.microsoft.com/office/drawing/2014/main" id="{00000000-0008-0000-0300-000062000000}"/>
            </a:ext>
          </a:extLst>
        </xdr:cNvPr>
        <xdr:cNvSpPr/>
      </xdr:nvSpPr>
      <xdr:spPr>
        <a:xfrm>
          <a:off x="1397000" y="669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37</xdr:row>
      <xdr:rowOff>118127</xdr:rowOff>
    </xdr:from>
    <xdr:ext cx="762000" cy="259045"/>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066800" y="646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[79.5%]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1" name="正方形/長方形 110">
          <a:extLst>
            <a:ext uri="{FF2B5EF4-FFF2-40B4-BE49-F238E27FC236}">
              <a16:creationId xmlns:a16="http://schemas.microsoft.com/office/drawing/2014/main" id="{00000000-0008-0000-0300-00006F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分子となる扶助費や経常的物件費の増加に対し、分母となる経常一般財源のうち普通交付税は不交付となったが、千葉ニュータウンの開発等に伴い地方税（特に固定資産税の償却資産分）が増加したことにより昨年度を</a:t>
          </a:r>
          <a:r>
            <a:rPr kumimoji="1" lang="ja-JP" altLang="en-US" sz="1100" b="0" i="0" baseline="0">
              <a:solidFill>
                <a:schemeClr val="dk1"/>
              </a:solidFill>
              <a:effectLst/>
              <a:latin typeface="+mn-lt"/>
              <a:ea typeface="+mn-ea"/>
              <a:cs typeface="+mn-cs"/>
            </a:rPr>
            <a:t>大幅に下</a:t>
          </a:r>
          <a:r>
            <a:rPr kumimoji="1" lang="ja-JP" altLang="ja-JP" sz="1100" b="0" i="0" baseline="0">
              <a:solidFill>
                <a:schemeClr val="dk1"/>
              </a:solidFill>
              <a:effectLst/>
              <a:latin typeface="+mn-lt"/>
              <a:ea typeface="+mn-ea"/>
              <a:cs typeface="+mn-cs"/>
            </a:rPr>
            <a:t>回る</a:t>
          </a:r>
          <a:r>
            <a:rPr kumimoji="1" lang="ja-JP" altLang="en-US" sz="1100" b="0" i="0" baseline="0">
              <a:solidFill>
                <a:schemeClr val="dk1"/>
              </a:solidFill>
              <a:effectLst/>
              <a:latin typeface="+mn-lt"/>
              <a:ea typeface="+mn-ea"/>
              <a:cs typeface="+mn-cs"/>
            </a:rPr>
            <a:t>７９．５</a:t>
          </a:r>
          <a:r>
            <a:rPr kumimoji="1" lang="ja-JP" altLang="ja-JP" sz="1100" b="0" i="0" baseline="0">
              <a:solidFill>
                <a:schemeClr val="dk1"/>
              </a:solidFill>
              <a:effectLst/>
              <a:latin typeface="+mn-lt"/>
              <a:ea typeface="+mn-ea"/>
              <a:cs typeface="+mn-cs"/>
            </a:rPr>
            <a:t>％となり、類似団体を</a:t>
          </a:r>
          <a:r>
            <a:rPr kumimoji="1" lang="ja-JP" altLang="en-US" sz="1100" b="0" i="0" baseline="0">
              <a:solidFill>
                <a:schemeClr val="dk1"/>
              </a:solidFill>
              <a:effectLst/>
              <a:latin typeface="+mn-lt"/>
              <a:ea typeface="+mn-ea"/>
              <a:cs typeface="+mn-cs"/>
            </a:rPr>
            <a:t>大きく</a:t>
          </a:r>
          <a:r>
            <a:rPr kumimoji="1" lang="ja-JP" altLang="ja-JP" sz="1100" b="0" i="0" baseline="0">
              <a:solidFill>
                <a:schemeClr val="dk1"/>
              </a:solidFill>
              <a:effectLst/>
              <a:latin typeface="+mn-lt"/>
              <a:ea typeface="+mn-ea"/>
              <a:cs typeface="+mn-cs"/>
            </a:rPr>
            <a:t>下回</a:t>
          </a:r>
          <a:r>
            <a:rPr kumimoji="1" lang="ja-JP" altLang="en-US" sz="1100" b="0" i="0" baseline="0">
              <a:solidFill>
                <a:schemeClr val="dk1"/>
              </a:solidFill>
              <a:effectLst/>
              <a:latin typeface="+mn-lt"/>
              <a:ea typeface="+mn-ea"/>
              <a:cs typeface="+mn-cs"/>
            </a:rPr>
            <a:t>る結果となった</a:t>
          </a:r>
          <a:r>
            <a:rPr kumimoji="1" lang="ja-JP" altLang="ja-JP" sz="1100" b="0" i="0" baseline="0">
              <a:solidFill>
                <a:schemeClr val="dk1"/>
              </a:solidFill>
              <a:effectLst/>
              <a:latin typeface="+mn-lt"/>
              <a:ea typeface="+mn-ea"/>
              <a:cs typeface="+mn-cs"/>
            </a:rPr>
            <a:t>。</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今後も、印西市財政計画（令和３～７年度）に基づき、９０％以下を維持するため、民間委託・指定管理者制度の活用、事務事業の見直しなど、第６次行政改革実施計画の推進により、経常経費の削減に努めていく。</a:t>
          </a:r>
          <a:endParaRPr lang="ja-JP" altLang="ja-JP" sz="1400">
            <a:effectLst/>
          </a:endParaRPr>
        </a:p>
      </xdr:txBody>
    </xdr:sp>
    <xdr:clientData/>
  </xdr:twoCellAnchor>
  <xdr:oneCellAnchor>
    <xdr:from>
      <xdr:col>3</xdr:col>
      <xdr:colOff>95250</xdr:colOff>
      <xdr:row>54</xdr:row>
      <xdr:rowOff>139700</xdr:rowOff>
    </xdr:from>
    <xdr:ext cx="298543" cy="225703"/>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6" name="財政構造の弾力性グラフ枠">
          <a:extLst>
            <a:ext uri="{FF2B5EF4-FFF2-40B4-BE49-F238E27FC236}">
              <a16:creationId xmlns:a16="http://schemas.microsoft.com/office/drawing/2014/main" id="{00000000-0008-0000-0300-00007E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102870</xdr:rowOff>
    </xdr:from>
    <xdr:to>
      <xdr:col>23</xdr:col>
      <xdr:colOff>133350</xdr:colOff>
      <xdr:row>65</xdr:row>
      <xdr:rowOff>99568</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flipV="1">
          <a:off x="4953000" y="10046970"/>
          <a:ext cx="0" cy="119684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65</xdr:row>
      <xdr:rowOff>71645</xdr:rowOff>
    </xdr:from>
    <xdr:ext cx="762000" cy="259045"/>
    <xdr:sp macro="" textlink="">
      <xdr:nvSpPr>
        <xdr:cNvPr id="128" name="財政構造の弾力性最小値テキスト">
          <a:extLst>
            <a:ext uri="{FF2B5EF4-FFF2-40B4-BE49-F238E27FC236}">
              <a16:creationId xmlns:a16="http://schemas.microsoft.com/office/drawing/2014/main" id="{00000000-0008-0000-0300-000080000000}"/>
            </a:ext>
          </a:extLst>
        </xdr:cNvPr>
        <xdr:cNvSpPr txBox="1"/>
      </xdr:nvSpPr>
      <xdr:spPr>
        <a:xfrm>
          <a:off x="5041900" y="112158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65</xdr:row>
      <xdr:rowOff>99568</xdr:rowOff>
    </xdr:from>
    <xdr:to>
      <xdr:col>24</xdr:col>
      <xdr:colOff>12700</xdr:colOff>
      <xdr:row>65</xdr:row>
      <xdr:rowOff>99568</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864100" y="112438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17797</xdr:rowOff>
    </xdr:from>
    <xdr:ext cx="762000" cy="259045"/>
    <xdr:sp macro="" textlink="">
      <xdr:nvSpPr>
        <xdr:cNvPr id="130" name="財政構造の弾力性最大値テキスト">
          <a:extLst>
            <a:ext uri="{FF2B5EF4-FFF2-40B4-BE49-F238E27FC236}">
              <a16:creationId xmlns:a16="http://schemas.microsoft.com/office/drawing/2014/main" id="{00000000-0008-0000-0300-000082000000}"/>
            </a:ext>
          </a:extLst>
        </xdr:cNvPr>
        <xdr:cNvSpPr txBox="1"/>
      </xdr:nvSpPr>
      <xdr:spPr>
        <a:xfrm>
          <a:off x="5041900" y="9790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102870</xdr:rowOff>
    </xdr:from>
    <xdr:to>
      <xdr:col>24</xdr:col>
      <xdr:colOff>12700</xdr:colOff>
      <xdr:row>58</xdr:row>
      <xdr:rowOff>102870</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100469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58</xdr:row>
      <xdr:rowOff>102870</xdr:rowOff>
    </xdr:from>
    <xdr:to>
      <xdr:col>23</xdr:col>
      <xdr:colOff>133350</xdr:colOff>
      <xdr:row>60</xdr:row>
      <xdr:rowOff>59182</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flipV="1">
          <a:off x="4114800" y="10046970"/>
          <a:ext cx="838200" cy="2992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38117</xdr:rowOff>
    </xdr:from>
    <xdr:ext cx="762000" cy="259045"/>
    <xdr:sp macro="" textlink="">
      <xdr:nvSpPr>
        <xdr:cNvPr id="133" name="財政構造の弾力性平均値テキスト">
          <a:extLst>
            <a:ext uri="{FF2B5EF4-FFF2-40B4-BE49-F238E27FC236}">
              <a16:creationId xmlns:a16="http://schemas.microsoft.com/office/drawing/2014/main" id="{00000000-0008-0000-0300-000085000000}"/>
            </a:ext>
          </a:extLst>
        </xdr:cNvPr>
        <xdr:cNvSpPr txBox="1"/>
      </xdr:nvSpPr>
      <xdr:spPr>
        <a:xfrm>
          <a:off x="5041900" y="106680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66040</xdr:rowOff>
    </xdr:from>
    <xdr:to>
      <xdr:col>23</xdr:col>
      <xdr:colOff>184150</xdr:colOff>
      <xdr:row>62</xdr:row>
      <xdr:rowOff>167640</xdr:rowOff>
    </xdr:to>
    <xdr:sp macro="" textlink="">
      <xdr:nvSpPr>
        <xdr:cNvPr id="134" name="フローチャート: 判断 133">
          <a:extLst>
            <a:ext uri="{FF2B5EF4-FFF2-40B4-BE49-F238E27FC236}">
              <a16:creationId xmlns:a16="http://schemas.microsoft.com/office/drawing/2014/main" id="{00000000-0008-0000-0300-000086000000}"/>
            </a:ext>
          </a:extLst>
        </xdr:cNvPr>
        <xdr:cNvSpPr/>
      </xdr:nvSpPr>
      <xdr:spPr>
        <a:xfrm>
          <a:off x="4902200" y="10695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60</xdr:row>
      <xdr:rowOff>59182</xdr:rowOff>
    </xdr:from>
    <xdr:to>
      <xdr:col>19</xdr:col>
      <xdr:colOff>133350</xdr:colOff>
      <xdr:row>60</xdr:row>
      <xdr:rowOff>73660</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flipV="1">
          <a:off x="3225800" y="10346182"/>
          <a:ext cx="889000" cy="14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62</xdr:row>
      <xdr:rowOff>3302</xdr:rowOff>
    </xdr:from>
    <xdr:to>
      <xdr:col>19</xdr:col>
      <xdr:colOff>184150</xdr:colOff>
      <xdr:row>62</xdr:row>
      <xdr:rowOff>104902</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064000" y="10633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89679</xdr:rowOff>
    </xdr:from>
    <xdr:ext cx="7366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3733800" y="1071957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60</xdr:row>
      <xdr:rowOff>73660</xdr:rowOff>
    </xdr:from>
    <xdr:to>
      <xdr:col>15</xdr:col>
      <xdr:colOff>82550</xdr:colOff>
      <xdr:row>60</xdr:row>
      <xdr:rowOff>112268</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flipV="1">
          <a:off x="2336800" y="10360660"/>
          <a:ext cx="889000" cy="38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61</xdr:row>
      <xdr:rowOff>25146</xdr:rowOff>
    </xdr:from>
    <xdr:to>
      <xdr:col>15</xdr:col>
      <xdr:colOff>133350</xdr:colOff>
      <xdr:row>61</xdr:row>
      <xdr:rowOff>126746</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3175000" y="10483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111523</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2844800" y="105699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60</xdr:row>
      <xdr:rowOff>112268</xdr:rowOff>
    </xdr:from>
    <xdr:to>
      <xdr:col>11</xdr:col>
      <xdr:colOff>31750</xdr:colOff>
      <xdr:row>60</xdr:row>
      <xdr:rowOff>121920</xdr:rowOff>
    </xdr:to>
    <xdr:cxnSp macro="">
      <xdr:nvCxnSpPr>
        <xdr:cNvPr id="141" name="直線コネクタ 140">
          <a:extLst>
            <a:ext uri="{FF2B5EF4-FFF2-40B4-BE49-F238E27FC236}">
              <a16:creationId xmlns:a16="http://schemas.microsoft.com/office/drawing/2014/main" id="{00000000-0008-0000-0300-00008D000000}"/>
            </a:ext>
          </a:extLst>
        </xdr:cNvPr>
        <xdr:cNvCxnSpPr/>
      </xdr:nvCxnSpPr>
      <xdr:spPr>
        <a:xfrm flipV="1">
          <a:off x="1447800" y="10399268"/>
          <a:ext cx="8890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61214</xdr:rowOff>
    </xdr:from>
    <xdr:to>
      <xdr:col>11</xdr:col>
      <xdr:colOff>82550</xdr:colOff>
      <xdr:row>62</xdr:row>
      <xdr:rowOff>162814</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2286000" y="10691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147591</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955800" y="10777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61214</xdr:rowOff>
    </xdr:from>
    <xdr:to>
      <xdr:col>7</xdr:col>
      <xdr:colOff>31750</xdr:colOff>
      <xdr:row>62</xdr:row>
      <xdr:rowOff>162814</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1397000" y="10691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147591</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066800" y="10777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58</xdr:row>
      <xdr:rowOff>52070</xdr:rowOff>
    </xdr:from>
    <xdr:to>
      <xdr:col>23</xdr:col>
      <xdr:colOff>184150</xdr:colOff>
      <xdr:row>58</xdr:row>
      <xdr:rowOff>153670</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4902200" y="9996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57</xdr:row>
      <xdr:rowOff>144797</xdr:rowOff>
    </xdr:from>
    <xdr:ext cx="762000" cy="259045"/>
    <xdr:sp macro="" textlink="">
      <xdr:nvSpPr>
        <xdr:cNvPr id="152" name="財政構造の弾力性該当値テキスト">
          <a:extLst>
            <a:ext uri="{FF2B5EF4-FFF2-40B4-BE49-F238E27FC236}">
              <a16:creationId xmlns:a16="http://schemas.microsoft.com/office/drawing/2014/main" id="{00000000-0008-0000-0300-000098000000}"/>
            </a:ext>
          </a:extLst>
        </xdr:cNvPr>
        <xdr:cNvSpPr txBox="1"/>
      </xdr:nvSpPr>
      <xdr:spPr>
        <a:xfrm>
          <a:off x="5041900" y="9917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60</xdr:row>
      <xdr:rowOff>8382</xdr:rowOff>
    </xdr:from>
    <xdr:to>
      <xdr:col>19</xdr:col>
      <xdr:colOff>184150</xdr:colOff>
      <xdr:row>60</xdr:row>
      <xdr:rowOff>109982</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064000" y="102953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58</xdr:row>
      <xdr:rowOff>120159</xdr:rowOff>
    </xdr:from>
    <xdr:ext cx="7366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3733800" y="1006425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60</xdr:row>
      <xdr:rowOff>22860</xdr:rowOff>
    </xdr:from>
    <xdr:to>
      <xdr:col>15</xdr:col>
      <xdr:colOff>133350</xdr:colOff>
      <xdr:row>60</xdr:row>
      <xdr:rowOff>124460</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3175000" y="10309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58</xdr:row>
      <xdr:rowOff>134637</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2844800" y="10078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60</xdr:row>
      <xdr:rowOff>61468</xdr:rowOff>
    </xdr:from>
    <xdr:to>
      <xdr:col>11</xdr:col>
      <xdr:colOff>82550</xdr:colOff>
      <xdr:row>60</xdr:row>
      <xdr:rowOff>163068</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2286000" y="10348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1795</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1955800" y="101173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60</xdr:row>
      <xdr:rowOff>71120</xdr:rowOff>
    </xdr:from>
    <xdr:to>
      <xdr:col>7</xdr:col>
      <xdr:colOff>31750</xdr:colOff>
      <xdr:row>61</xdr:row>
      <xdr:rowOff>1270</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1397000" y="10358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59</xdr:row>
      <xdr:rowOff>11447</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066800" y="10126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[135,331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140,987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人件費及び物件費等の合計額の人口１人当たりの金額が類似団体平均を</a:t>
          </a:r>
          <a:r>
            <a:rPr kumimoji="1" lang="ja-JP" altLang="en-US" sz="1100" b="0" i="0" baseline="0">
              <a:solidFill>
                <a:schemeClr val="dk1"/>
              </a:solidFill>
              <a:effectLst/>
              <a:latin typeface="+mn-lt"/>
              <a:ea typeface="+mn-ea"/>
              <a:cs typeface="+mn-cs"/>
            </a:rPr>
            <a:t>上回り</a:t>
          </a:r>
          <a:r>
            <a:rPr kumimoji="1" lang="ja-JP" altLang="ja-JP" sz="1100" b="0" i="0" baseline="0">
              <a:solidFill>
                <a:schemeClr val="dk1"/>
              </a:solidFill>
              <a:effectLst/>
              <a:latin typeface="+mn-lt"/>
              <a:ea typeface="+mn-ea"/>
              <a:cs typeface="+mn-cs"/>
            </a:rPr>
            <a:t>、前年度と比較</a:t>
          </a:r>
          <a:r>
            <a:rPr kumimoji="1" lang="ja-JP" altLang="en-US" sz="1100" b="0" i="0" baseline="0">
              <a:solidFill>
                <a:schemeClr val="dk1"/>
              </a:solidFill>
              <a:effectLst/>
              <a:latin typeface="+mn-lt"/>
              <a:ea typeface="+mn-ea"/>
              <a:cs typeface="+mn-cs"/>
            </a:rPr>
            <a:t>しても</a:t>
          </a:r>
          <a:r>
            <a:rPr kumimoji="1" lang="ja-JP" altLang="ja-JP" sz="1100" b="0" i="0" baseline="0">
              <a:solidFill>
                <a:schemeClr val="dk1"/>
              </a:solidFill>
              <a:effectLst/>
              <a:latin typeface="+mn-lt"/>
              <a:ea typeface="+mn-ea"/>
              <a:cs typeface="+mn-cs"/>
            </a:rPr>
            <a:t>増額となっている。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これは、</a:t>
          </a:r>
          <a:r>
            <a:rPr kumimoji="1" lang="ja-JP" altLang="ja-JP" sz="1100" b="0" i="0" baseline="0">
              <a:solidFill>
                <a:sysClr val="windowText" lastClr="000000"/>
              </a:solidFill>
              <a:effectLst/>
              <a:latin typeface="+mn-lt"/>
              <a:ea typeface="+mn-ea"/>
              <a:cs typeface="+mn-cs"/>
            </a:rPr>
            <a:t>情報基盤整備に係る備品購入費や委託料の増加に伴うもので</a:t>
          </a:r>
          <a:r>
            <a:rPr kumimoji="1" lang="ja-JP" altLang="ja-JP" sz="1100" b="0" i="0" baseline="0">
              <a:solidFill>
                <a:schemeClr val="dk1"/>
              </a:solidFill>
              <a:effectLst/>
              <a:latin typeface="+mn-lt"/>
              <a:ea typeface="+mn-ea"/>
              <a:cs typeface="+mn-cs"/>
            </a:rPr>
            <a:t>ある。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また、公共施設の老朽化に伴い、維持補修費についても増額となっており、今後も増大が見込まれるため、歳出事業の精査・削減に取り組んでいく。</a:t>
          </a:r>
          <a:endParaRPr lang="ja-JP" altLang="ja-JP" sz="1400">
            <a:effectLst/>
          </a:endParaRPr>
        </a:p>
      </xdr:txBody>
    </xdr:sp>
    <xdr:clientData/>
  </xdr:twoCellAnchor>
  <xdr:oneCellAnchor>
    <xdr:from>
      <xdr:col>3</xdr:col>
      <xdr:colOff>95250</xdr:colOff>
      <xdr:row>77</xdr:row>
      <xdr:rowOff>6350</xdr:rowOff>
    </xdr:from>
    <xdr:ext cx="349839" cy="225703"/>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8" name="テキスト ボックス 187">
          <a:extLst>
            <a:ext uri="{FF2B5EF4-FFF2-40B4-BE49-F238E27FC236}">
              <a16:creationId xmlns:a16="http://schemas.microsoft.com/office/drawing/2014/main" id="{00000000-0008-0000-0300-0000BC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9" name="人件費・物件費等の状況グラフ枠">
          <a:extLst>
            <a:ext uri="{FF2B5EF4-FFF2-40B4-BE49-F238E27FC236}">
              <a16:creationId xmlns:a16="http://schemas.microsoft.com/office/drawing/2014/main" id="{00000000-0008-0000-0300-0000BD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41528</xdr:rowOff>
    </xdr:from>
    <xdr:to>
      <xdr:col>23</xdr:col>
      <xdr:colOff>133350</xdr:colOff>
      <xdr:row>88</xdr:row>
      <xdr:rowOff>112057</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flipV="1">
          <a:off x="4953000" y="13757528"/>
          <a:ext cx="0" cy="144212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84134</xdr:rowOff>
    </xdr:from>
    <xdr:ext cx="762000" cy="259045"/>
    <xdr:sp macro="" textlink="">
      <xdr:nvSpPr>
        <xdr:cNvPr id="191" name="人件費・物件費等の状況最小値テキスト">
          <a:extLst>
            <a:ext uri="{FF2B5EF4-FFF2-40B4-BE49-F238E27FC236}">
              <a16:creationId xmlns:a16="http://schemas.microsoft.com/office/drawing/2014/main" id="{00000000-0008-0000-0300-0000BF000000}"/>
            </a:ext>
          </a:extLst>
        </xdr:cNvPr>
        <xdr:cNvSpPr txBox="1"/>
      </xdr:nvSpPr>
      <xdr:spPr>
        <a:xfrm>
          <a:off x="5041900" y="15171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194,359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112057</xdr:rowOff>
    </xdr:from>
    <xdr:to>
      <xdr:col>24</xdr:col>
      <xdr:colOff>12700</xdr:colOff>
      <xdr:row>88</xdr:row>
      <xdr:rowOff>112057</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51996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78</xdr:row>
      <xdr:rowOff>127905</xdr:rowOff>
    </xdr:from>
    <xdr:ext cx="762000" cy="259045"/>
    <xdr:sp macro="" textlink="">
      <xdr:nvSpPr>
        <xdr:cNvPr id="193" name="人件費・物件費等の状況最大値テキスト">
          <a:extLst>
            <a:ext uri="{FF2B5EF4-FFF2-40B4-BE49-F238E27FC236}">
              <a16:creationId xmlns:a16="http://schemas.microsoft.com/office/drawing/2014/main" id="{00000000-0008-0000-0300-0000C1000000}"/>
            </a:ext>
          </a:extLst>
        </xdr:cNvPr>
        <xdr:cNvSpPr txBox="1"/>
      </xdr:nvSpPr>
      <xdr:spPr>
        <a:xfrm>
          <a:off x="5041900" y="13501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86,782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41528</xdr:rowOff>
    </xdr:from>
    <xdr:to>
      <xdr:col>24</xdr:col>
      <xdr:colOff>12700</xdr:colOff>
      <xdr:row>80</xdr:row>
      <xdr:rowOff>41528</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37575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83</xdr:row>
      <xdr:rowOff>147185</xdr:rowOff>
    </xdr:from>
    <xdr:to>
      <xdr:col>23</xdr:col>
      <xdr:colOff>133350</xdr:colOff>
      <xdr:row>84</xdr:row>
      <xdr:rowOff>6555</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4114800" y="14377535"/>
          <a:ext cx="838200" cy="30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76757</xdr:rowOff>
    </xdr:from>
    <xdr:ext cx="762000" cy="259045"/>
    <xdr:sp macro="" textlink="">
      <xdr:nvSpPr>
        <xdr:cNvPr id="196" name="人件費・物件費等の状況平均値テキスト">
          <a:extLst>
            <a:ext uri="{FF2B5EF4-FFF2-40B4-BE49-F238E27FC236}">
              <a16:creationId xmlns:a16="http://schemas.microsoft.com/office/drawing/2014/main" id="{00000000-0008-0000-0300-0000C4000000}"/>
            </a:ext>
          </a:extLst>
        </xdr:cNvPr>
        <xdr:cNvSpPr txBox="1"/>
      </xdr:nvSpPr>
      <xdr:spPr>
        <a:xfrm>
          <a:off x="5041900" y="141356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130,335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60230</xdr:rowOff>
    </xdr:from>
    <xdr:to>
      <xdr:col>23</xdr:col>
      <xdr:colOff>184150</xdr:colOff>
      <xdr:row>83</xdr:row>
      <xdr:rowOff>161830</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902200" y="14290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83</xdr:row>
      <xdr:rowOff>45692</xdr:rowOff>
    </xdr:from>
    <xdr:to>
      <xdr:col>19</xdr:col>
      <xdr:colOff>133350</xdr:colOff>
      <xdr:row>83</xdr:row>
      <xdr:rowOff>147185</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3225800" y="14276042"/>
          <a:ext cx="889000" cy="101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82510</xdr:rowOff>
    </xdr:from>
    <xdr:to>
      <xdr:col>19</xdr:col>
      <xdr:colOff>184150</xdr:colOff>
      <xdr:row>84</xdr:row>
      <xdr:rowOff>12660</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064000" y="14312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22837</xdr:rowOff>
    </xdr:from>
    <xdr:ext cx="7366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3733800" y="140817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83</xdr:row>
      <xdr:rowOff>25877</xdr:rowOff>
    </xdr:from>
    <xdr:to>
      <xdr:col>15</xdr:col>
      <xdr:colOff>82550</xdr:colOff>
      <xdr:row>83</xdr:row>
      <xdr:rowOff>45692</xdr:rowOff>
    </xdr:to>
    <xdr:cxnSp macro="">
      <xdr:nvCxnSpPr>
        <xdr:cNvPr id="201" name="直線コネクタ 200">
          <a:extLst>
            <a:ext uri="{FF2B5EF4-FFF2-40B4-BE49-F238E27FC236}">
              <a16:creationId xmlns:a16="http://schemas.microsoft.com/office/drawing/2014/main" id="{00000000-0008-0000-0300-0000C9000000}"/>
            </a:ext>
          </a:extLst>
        </xdr:cNvPr>
        <xdr:cNvCxnSpPr/>
      </xdr:nvCxnSpPr>
      <xdr:spPr>
        <a:xfrm>
          <a:off x="2336800" y="14256227"/>
          <a:ext cx="889000" cy="19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20307</xdr:rowOff>
    </xdr:from>
    <xdr:to>
      <xdr:col>15</xdr:col>
      <xdr:colOff>133350</xdr:colOff>
      <xdr:row>83</xdr:row>
      <xdr:rowOff>121907</xdr:rowOff>
    </xdr:to>
    <xdr:sp macro="" textlink="">
      <xdr:nvSpPr>
        <xdr:cNvPr id="202" name="フローチャート: 判断 201">
          <a:extLst>
            <a:ext uri="{FF2B5EF4-FFF2-40B4-BE49-F238E27FC236}">
              <a16:creationId xmlns:a16="http://schemas.microsoft.com/office/drawing/2014/main" id="{00000000-0008-0000-0300-0000CA000000}"/>
            </a:ext>
          </a:extLst>
        </xdr:cNvPr>
        <xdr:cNvSpPr/>
      </xdr:nvSpPr>
      <xdr:spPr>
        <a:xfrm>
          <a:off x="3175000" y="14250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106684</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2844800" y="14337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127,357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101223</xdr:rowOff>
    </xdr:from>
    <xdr:to>
      <xdr:col>11</xdr:col>
      <xdr:colOff>31750</xdr:colOff>
      <xdr:row>83</xdr:row>
      <xdr:rowOff>25877</xdr:rowOff>
    </xdr:to>
    <xdr:cxnSp macro="">
      <xdr:nvCxnSpPr>
        <xdr:cNvPr id="204" name="直線コネクタ 203">
          <a:extLst>
            <a:ext uri="{FF2B5EF4-FFF2-40B4-BE49-F238E27FC236}">
              <a16:creationId xmlns:a16="http://schemas.microsoft.com/office/drawing/2014/main" id="{00000000-0008-0000-0300-0000CC000000}"/>
            </a:ext>
          </a:extLst>
        </xdr:cNvPr>
        <xdr:cNvCxnSpPr/>
      </xdr:nvCxnSpPr>
      <xdr:spPr>
        <a:xfrm>
          <a:off x="1447800" y="14160123"/>
          <a:ext cx="889000" cy="961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89984</xdr:rowOff>
    </xdr:from>
    <xdr:to>
      <xdr:col>11</xdr:col>
      <xdr:colOff>82550</xdr:colOff>
      <xdr:row>83</xdr:row>
      <xdr:rowOff>20134</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2286000" y="14148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30311</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955800" y="139177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1882</xdr:rowOff>
    </xdr:from>
    <xdr:to>
      <xdr:col>7</xdr:col>
      <xdr:colOff>31750</xdr:colOff>
      <xdr:row>82</xdr:row>
      <xdr:rowOff>103482</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1397000" y="14060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113659</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066800" y="138296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127205</xdr:rowOff>
    </xdr:from>
    <xdr:to>
      <xdr:col>23</xdr:col>
      <xdr:colOff>184150</xdr:colOff>
      <xdr:row>84</xdr:row>
      <xdr:rowOff>57355</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902200" y="14357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83</xdr:row>
      <xdr:rowOff>99282</xdr:rowOff>
    </xdr:from>
    <xdr:ext cx="762000" cy="259045"/>
    <xdr:sp macro="" textlink="">
      <xdr:nvSpPr>
        <xdr:cNvPr id="215" name="人件費・物件費等の状況該当値テキスト">
          <a:extLst>
            <a:ext uri="{FF2B5EF4-FFF2-40B4-BE49-F238E27FC236}">
              <a16:creationId xmlns:a16="http://schemas.microsoft.com/office/drawing/2014/main" id="{00000000-0008-0000-0300-0000D7000000}"/>
            </a:ext>
          </a:extLst>
        </xdr:cNvPr>
        <xdr:cNvSpPr txBox="1"/>
      </xdr:nvSpPr>
      <xdr:spPr>
        <a:xfrm>
          <a:off x="5041900" y="143296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135,331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83</xdr:row>
      <xdr:rowOff>96385</xdr:rowOff>
    </xdr:from>
    <xdr:to>
      <xdr:col>19</xdr:col>
      <xdr:colOff>184150</xdr:colOff>
      <xdr:row>84</xdr:row>
      <xdr:rowOff>26535</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064000" y="14326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84</xdr:row>
      <xdr:rowOff>11312</xdr:rowOff>
    </xdr:from>
    <xdr:ext cx="7366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3733800" y="1441311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166342</xdr:rowOff>
    </xdr:from>
    <xdr:to>
      <xdr:col>15</xdr:col>
      <xdr:colOff>133350</xdr:colOff>
      <xdr:row>83</xdr:row>
      <xdr:rowOff>96492</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3175000" y="142252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106669</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2844800" y="139941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146527</xdr:rowOff>
    </xdr:from>
    <xdr:to>
      <xdr:col>11</xdr:col>
      <xdr:colOff>82550</xdr:colOff>
      <xdr:row>83</xdr:row>
      <xdr:rowOff>76677</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2286000" y="14205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61454</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955800" y="142918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50423</xdr:rowOff>
    </xdr:from>
    <xdr:to>
      <xdr:col>7</xdr:col>
      <xdr:colOff>31750</xdr:colOff>
      <xdr:row>82</xdr:row>
      <xdr:rowOff>152023</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1397000" y="14109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136800</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066800" y="141957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6" name="テキスト ボックス 225">
          <a:extLst>
            <a:ext uri="{FF2B5EF4-FFF2-40B4-BE49-F238E27FC236}">
              <a16:creationId xmlns:a16="http://schemas.microsoft.com/office/drawing/2014/main" id="{00000000-0008-0000-0300-0000E2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[99.0]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ラスパイレス指数については、職員の年齢構成上、高齢層の職の割合が高いため、数値を押し上げている状況である。高齢層の職の割合を抑制するため、平成３０年度から職制の見直しを行い、令和</a:t>
          </a:r>
          <a:r>
            <a:rPr kumimoji="1" lang="ja-JP" altLang="en-US" sz="1100" b="0" i="0" baseline="0">
              <a:solidFill>
                <a:schemeClr val="dk1"/>
              </a:solidFill>
              <a:effectLst/>
              <a:latin typeface="+mn-lt"/>
              <a:ea typeface="+mn-ea"/>
              <a:cs typeface="+mn-cs"/>
            </a:rPr>
            <a:t>５</a:t>
          </a:r>
          <a:r>
            <a:rPr kumimoji="1" lang="ja-JP" altLang="ja-JP" sz="1100" b="0" i="0" baseline="0">
              <a:solidFill>
                <a:schemeClr val="dk1"/>
              </a:solidFill>
              <a:effectLst/>
              <a:latin typeface="+mn-lt"/>
              <a:ea typeface="+mn-ea"/>
              <a:cs typeface="+mn-cs"/>
            </a:rPr>
            <a:t>年度においては、類似団体とほぼ同数となったものの上回る状況は続いている。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高齢層の退職に伴い、令和</a:t>
          </a:r>
          <a:r>
            <a:rPr kumimoji="1" lang="ja-JP" altLang="en-US" sz="1100" b="0" i="0" baseline="0">
              <a:solidFill>
                <a:schemeClr val="dk1"/>
              </a:solidFill>
              <a:effectLst/>
              <a:latin typeface="+mn-lt"/>
              <a:ea typeface="+mn-ea"/>
              <a:cs typeface="+mn-cs"/>
            </a:rPr>
            <a:t>６</a:t>
          </a:r>
          <a:r>
            <a:rPr kumimoji="1" lang="ja-JP" altLang="ja-JP" sz="1100" b="0" i="0" baseline="0">
              <a:solidFill>
                <a:schemeClr val="dk1"/>
              </a:solidFill>
              <a:effectLst/>
              <a:latin typeface="+mn-lt"/>
              <a:ea typeface="+mn-ea"/>
              <a:cs typeface="+mn-cs"/>
            </a:rPr>
            <a:t>年度</a:t>
          </a:r>
          <a:r>
            <a:rPr kumimoji="1" lang="ja-JP" altLang="en-US" sz="1100" b="0" i="0" baseline="0">
              <a:solidFill>
                <a:schemeClr val="dk1"/>
              </a:solidFill>
              <a:effectLst/>
              <a:latin typeface="+mn-lt"/>
              <a:ea typeface="+mn-ea"/>
              <a:cs typeface="+mn-cs"/>
            </a:rPr>
            <a:t>５０</a:t>
          </a:r>
          <a:r>
            <a:rPr kumimoji="1" lang="ja-JP" altLang="ja-JP" sz="1100" b="0" i="0" baseline="0">
              <a:solidFill>
                <a:schemeClr val="dk1"/>
              </a:solidFill>
              <a:effectLst/>
              <a:latin typeface="+mn-lt"/>
              <a:ea typeface="+mn-ea"/>
              <a:cs typeface="+mn-cs"/>
            </a:rPr>
            <a:t>名の新規採用、令和</a:t>
          </a:r>
          <a:r>
            <a:rPr kumimoji="1" lang="ja-JP" altLang="en-US" sz="1100" b="0" i="0" baseline="0">
              <a:solidFill>
                <a:schemeClr val="dk1"/>
              </a:solidFill>
              <a:effectLst/>
              <a:latin typeface="+mn-lt"/>
              <a:ea typeface="+mn-ea"/>
              <a:cs typeface="+mn-cs"/>
            </a:rPr>
            <a:t>７</a:t>
          </a:r>
          <a:r>
            <a:rPr kumimoji="1" lang="ja-JP" altLang="ja-JP" sz="1100" b="0" i="0" baseline="0">
              <a:solidFill>
                <a:schemeClr val="dk1"/>
              </a:solidFill>
              <a:effectLst/>
              <a:latin typeface="+mn-lt"/>
              <a:ea typeface="+mn-ea"/>
              <a:cs typeface="+mn-cs"/>
            </a:rPr>
            <a:t>年度約</a:t>
          </a:r>
          <a:r>
            <a:rPr kumimoji="1" lang="ja-JP" altLang="en-US" sz="1100" b="0" i="0" baseline="0">
              <a:solidFill>
                <a:schemeClr val="dk1"/>
              </a:solidFill>
              <a:effectLst/>
              <a:latin typeface="+mn-lt"/>
              <a:ea typeface="+mn-ea"/>
              <a:cs typeface="+mn-cs"/>
            </a:rPr>
            <a:t>３５</a:t>
          </a:r>
          <a:r>
            <a:rPr kumimoji="1" lang="ja-JP" altLang="ja-JP" sz="1100" b="0" i="0" baseline="0">
              <a:solidFill>
                <a:schemeClr val="dk1"/>
              </a:solidFill>
              <a:effectLst/>
              <a:latin typeface="+mn-lt"/>
              <a:ea typeface="+mn-ea"/>
              <a:cs typeface="+mn-cs"/>
            </a:rPr>
            <a:t>名の新規採用職員を見込んでいるため、指数が下がる見込みである。引き続き印西市定員管理計画に基づく定員管理、民間の給与水準、及び国や他団体の状況を踏まえた給与水準の適正化を図っていく。</a:t>
          </a:r>
          <a:endParaRPr lang="ja-JP" altLang="ja-JP" sz="1400">
            <a:effectLst/>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2" name="テキスト ボックス 251">
          <a:extLst>
            <a:ext uri="{FF2B5EF4-FFF2-40B4-BE49-F238E27FC236}">
              <a16:creationId xmlns:a16="http://schemas.microsoft.com/office/drawing/2014/main" id="{00000000-0008-0000-0300-0000FC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3" name="給与水準   （国との比較）グラフ枠">
          <a:extLst>
            <a:ext uri="{FF2B5EF4-FFF2-40B4-BE49-F238E27FC236}">
              <a16:creationId xmlns:a16="http://schemas.microsoft.com/office/drawing/2014/main" id="{00000000-0008-0000-0300-0000FD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165100</xdr:rowOff>
    </xdr:from>
    <xdr:to>
      <xdr:col>81</xdr:col>
      <xdr:colOff>44450</xdr:colOff>
      <xdr:row>89</xdr:row>
      <xdr:rowOff>18143</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flipV="1">
          <a:off x="17018000" y="13881100"/>
          <a:ext cx="0" cy="139609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161670</xdr:rowOff>
    </xdr:from>
    <xdr:ext cx="762000" cy="259045"/>
    <xdr:sp macro="" textlink="">
      <xdr:nvSpPr>
        <xdr:cNvPr id="255" name="給与水準   （国との比較）最小値テキスト">
          <a:extLst>
            <a:ext uri="{FF2B5EF4-FFF2-40B4-BE49-F238E27FC236}">
              <a16:creationId xmlns:a16="http://schemas.microsoft.com/office/drawing/2014/main" id="{00000000-0008-0000-0300-0000FF000000}"/>
            </a:ext>
          </a:extLst>
        </xdr:cNvPr>
        <xdr:cNvSpPr txBox="1"/>
      </xdr:nvSpPr>
      <xdr:spPr>
        <a:xfrm>
          <a:off x="17106900" y="152492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18143</xdr:rowOff>
    </xdr:from>
    <xdr:to>
      <xdr:col>81</xdr:col>
      <xdr:colOff>133350</xdr:colOff>
      <xdr:row>89</xdr:row>
      <xdr:rowOff>18143</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52771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80027</xdr:rowOff>
    </xdr:from>
    <xdr:ext cx="762000" cy="259045"/>
    <xdr:sp macro="" textlink="">
      <xdr:nvSpPr>
        <xdr:cNvPr id="257" name="給与水準   （国との比較）最大値テキスト">
          <a:extLst>
            <a:ext uri="{FF2B5EF4-FFF2-40B4-BE49-F238E27FC236}">
              <a16:creationId xmlns:a16="http://schemas.microsoft.com/office/drawing/2014/main" id="{00000000-0008-0000-0300-000001010000}"/>
            </a:ext>
          </a:extLst>
        </xdr:cNvPr>
        <xdr:cNvSpPr txBox="1"/>
      </xdr:nvSpPr>
      <xdr:spPr>
        <a:xfrm>
          <a:off x="17106900" y="1362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165100</xdr:rowOff>
    </xdr:from>
    <xdr:to>
      <xdr:col>81</xdr:col>
      <xdr:colOff>133350</xdr:colOff>
      <xdr:row>80</xdr:row>
      <xdr:rowOff>165100</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6929100" y="1388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85</xdr:row>
      <xdr:rowOff>31750</xdr:rowOff>
    </xdr:from>
    <xdr:to>
      <xdr:col>81</xdr:col>
      <xdr:colOff>44450</xdr:colOff>
      <xdr:row>85</xdr:row>
      <xdr:rowOff>100693</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flipV="1">
          <a:off x="16179800" y="14605000"/>
          <a:ext cx="8382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83</xdr:row>
      <xdr:rowOff>117220</xdr:rowOff>
    </xdr:from>
    <xdr:ext cx="762000" cy="259045"/>
    <xdr:sp macro="" textlink="">
      <xdr:nvSpPr>
        <xdr:cNvPr id="260" name="給与水準   （国との比較）平均値テキスト">
          <a:extLst>
            <a:ext uri="{FF2B5EF4-FFF2-40B4-BE49-F238E27FC236}">
              <a16:creationId xmlns:a16="http://schemas.microsoft.com/office/drawing/2014/main" id="{00000000-0008-0000-0300-000004010000}"/>
            </a:ext>
          </a:extLst>
        </xdr:cNvPr>
        <xdr:cNvSpPr txBox="1"/>
      </xdr:nvSpPr>
      <xdr:spPr>
        <a:xfrm>
          <a:off x="17106900" y="1434757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100693</xdr:rowOff>
    </xdr:from>
    <xdr:to>
      <xdr:col>81</xdr:col>
      <xdr:colOff>95250</xdr:colOff>
      <xdr:row>85</xdr:row>
      <xdr:rowOff>30843</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967200" y="145024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85</xdr:row>
      <xdr:rowOff>100693</xdr:rowOff>
    </xdr:from>
    <xdr:to>
      <xdr:col>77</xdr:col>
      <xdr:colOff>44450</xdr:colOff>
      <xdr:row>85</xdr:row>
      <xdr:rowOff>135164</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flipV="1">
          <a:off x="15290800" y="14673943"/>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135164</xdr:rowOff>
    </xdr:from>
    <xdr:to>
      <xdr:col>77</xdr:col>
      <xdr:colOff>95250</xdr:colOff>
      <xdr:row>85</xdr:row>
      <xdr:rowOff>65314</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6129000" y="14536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75491</xdr:rowOff>
    </xdr:from>
    <xdr:ext cx="7366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5798800" y="143058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85</xdr:row>
      <xdr:rowOff>135164</xdr:rowOff>
    </xdr:from>
    <xdr:to>
      <xdr:col>72</xdr:col>
      <xdr:colOff>203200</xdr:colOff>
      <xdr:row>86</xdr:row>
      <xdr:rowOff>32657</xdr:rowOff>
    </xdr:to>
    <xdr:cxnSp macro="">
      <xdr:nvCxnSpPr>
        <xdr:cNvPr id="265" name="直線コネクタ 264">
          <a:extLst>
            <a:ext uri="{FF2B5EF4-FFF2-40B4-BE49-F238E27FC236}">
              <a16:creationId xmlns:a16="http://schemas.microsoft.com/office/drawing/2014/main" id="{00000000-0008-0000-0300-000009010000}"/>
            </a:ext>
          </a:extLst>
        </xdr:cNvPr>
        <xdr:cNvCxnSpPr/>
      </xdr:nvCxnSpPr>
      <xdr:spPr>
        <a:xfrm flipV="1">
          <a:off x="14401800" y="14708414"/>
          <a:ext cx="8890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152400</xdr:rowOff>
    </xdr:from>
    <xdr:to>
      <xdr:col>73</xdr:col>
      <xdr:colOff>44450</xdr:colOff>
      <xdr:row>85</xdr:row>
      <xdr:rowOff>82550</xdr:rowOff>
    </xdr:to>
    <xdr:sp macro="" textlink="">
      <xdr:nvSpPr>
        <xdr:cNvPr id="266" name="フローチャート: 判断 265">
          <a:extLst>
            <a:ext uri="{FF2B5EF4-FFF2-40B4-BE49-F238E27FC236}">
              <a16:creationId xmlns:a16="http://schemas.microsoft.com/office/drawing/2014/main" id="{00000000-0008-0000-0300-00000A010000}"/>
            </a:ext>
          </a:extLst>
        </xdr:cNvPr>
        <xdr:cNvSpPr/>
      </xdr:nvSpPr>
      <xdr:spPr>
        <a:xfrm>
          <a:off x="152400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92727</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4909800" y="1432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86</xdr:row>
      <xdr:rowOff>32657</xdr:rowOff>
    </xdr:from>
    <xdr:to>
      <xdr:col>68</xdr:col>
      <xdr:colOff>152400</xdr:colOff>
      <xdr:row>87</xdr:row>
      <xdr:rowOff>68036</xdr:rowOff>
    </xdr:to>
    <xdr:cxnSp macro="">
      <xdr:nvCxnSpPr>
        <xdr:cNvPr id="268" name="直線コネクタ 267">
          <a:extLst>
            <a:ext uri="{FF2B5EF4-FFF2-40B4-BE49-F238E27FC236}">
              <a16:creationId xmlns:a16="http://schemas.microsoft.com/office/drawing/2014/main" id="{00000000-0008-0000-0300-00000C010000}"/>
            </a:ext>
          </a:extLst>
        </xdr:cNvPr>
        <xdr:cNvCxnSpPr/>
      </xdr:nvCxnSpPr>
      <xdr:spPr>
        <a:xfrm flipV="1">
          <a:off x="13512800" y="14777357"/>
          <a:ext cx="889000" cy="206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48986</xdr:rowOff>
    </xdr:from>
    <xdr:to>
      <xdr:col>68</xdr:col>
      <xdr:colOff>203200</xdr:colOff>
      <xdr:row>84</xdr:row>
      <xdr:rowOff>150586</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4351000" y="14450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82</xdr:row>
      <xdr:rowOff>160763</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4020800" y="142196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66221</xdr:rowOff>
    </xdr:from>
    <xdr:to>
      <xdr:col>64</xdr:col>
      <xdr:colOff>152400</xdr:colOff>
      <xdr:row>84</xdr:row>
      <xdr:rowOff>167821</xdr:rowOff>
    </xdr:to>
    <xdr:sp macro="" textlink="">
      <xdr:nvSpPr>
        <xdr:cNvPr id="271" name="フローチャート: 判断 270">
          <a:extLst>
            <a:ext uri="{FF2B5EF4-FFF2-40B4-BE49-F238E27FC236}">
              <a16:creationId xmlns:a16="http://schemas.microsoft.com/office/drawing/2014/main" id="{00000000-0008-0000-0300-00000F010000}"/>
            </a:ext>
          </a:extLst>
        </xdr:cNvPr>
        <xdr:cNvSpPr/>
      </xdr:nvSpPr>
      <xdr:spPr>
        <a:xfrm>
          <a:off x="13462000" y="144680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6548</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3131800" y="142368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152400</xdr:rowOff>
    </xdr:from>
    <xdr:to>
      <xdr:col>81</xdr:col>
      <xdr:colOff>95250</xdr:colOff>
      <xdr:row>85</xdr:row>
      <xdr:rowOff>82550</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967200" y="1455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84</xdr:row>
      <xdr:rowOff>124477</xdr:rowOff>
    </xdr:from>
    <xdr:ext cx="762000" cy="259045"/>
    <xdr:sp macro="" textlink="">
      <xdr:nvSpPr>
        <xdr:cNvPr id="279" name="給与水準   （国との比較）該当値テキスト">
          <a:extLst>
            <a:ext uri="{FF2B5EF4-FFF2-40B4-BE49-F238E27FC236}">
              <a16:creationId xmlns:a16="http://schemas.microsoft.com/office/drawing/2014/main" id="{00000000-0008-0000-0300-000017010000}"/>
            </a:ext>
          </a:extLst>
        </xdr:cNvPr>
        <xdr:cNvSpPr txBox="1"/>
      </xdr:nvSpPr>
      <xdr:spPr>
        <a:xfrm>
          <a:off x="17106900" y="1452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85</xdr:row>
      <xdr:rowOff>49893</xdr:rowOff>
    </xdr:from>
    <xdr:to>
      <xdr:col>77</xdr:col>
      <xdr:colOff>95250</xdr:colOff>
      <xdr:row>85</xdr:row>
      <xdr:rowOff>151493</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6129000" y="14623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136270</xdr:rowOff>
    </xdr:from>
    <xdr:ext cx="7366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5798800" y="147095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85</xdr:row>
      <xdr:rowOff>84364</xdr:rowOff>
    </xdr:from>
    <xdr:to>
      <xdr:col>73</xdr:col>
      <xdr:colOff>44450</xdr:colOff>
      <xdr:row>86</xdr:row>
      <xdr:rowOff>14514</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5240000" y="14657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170741</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909800" y="14743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85</xdr:row>
      <xdr:rowOff>153307</xdr:rowOff>
    </xdr:from>
    <xdr:to>
      <xdr:col>68</xdr:col>
      <xdr:colOff>203200</xdr:colOff>
      <xdr:row>86</xdr:row>
      <xdr:rowOff>83457</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4351000" y="14726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68234</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4020800" y="14812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17236</xdr:rowOff>
    </xdr:from>
    <xdr:to>
      <xdr:col>64</xdr:col>
      <xdr:colOff>152400</xdr:colOff>
      <xdr:row>87</xdr:row>
      <xdr:rowOff>118836</xdr:rowOff>
    </xdr:to>
    <xdr:sp macro="" textlink="">
      <xdr:nvSpPr>
        <xdr:cNvPr id="286" name="楕円 285">
          <a:extLst>
            <a:ext uri="{FF2B5EF4-FFF2-40B4-BE49-F238E27FC236}">
              <a16:creationId xmlns:a16="http://schemas.microsoft.com/office/drawing/2014/main" id="{00000000-0008-0000-0300-00001E010000}"/>
            </a:ext>
          </a:extLst>
        </xdr:cNvPr>
        <xdr:cNvSpPr/>
      </xdr:nvSpPr>
      <xdr:spPr>
        <a:xfrm>
          <a:off x="13462000" y="14933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103613</xdr:rowOff>
    </xdr:from>
    <xdr:ext cx="762000" cy="259045"/>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131800" y="150197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0" name="テキスト ボックス 289">
          <a:extLst>
            <a:ext uri="{FF2B5EF4-FFF2-40B4-BE49-F238E27FC236}">
              <a16:creationId xmlns:a16="http://schemas.microsoft.com/office/drawing/2014/main" id="{00000000-0008-0000-0300-000022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[5.81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9" name="正方形/長方形 298">
          <a:extLst>
            <a:ext uri="{FF2B5EF4-FFF2-40B4-BE49-F238E27FC236}">
              <a16:creationId xmlns:a16="http://schemas.microsoft.com/office/drawing/2014/main" id="{00000000-0008-0000-0300-00002B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人口千人当たり職員数については、類似団体を下回る数値となった。</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令和２年度に策定した定員管理計画において、計画最終年度の令和７年度に７０２人とする目標値を掲げている（令和</a:t>
          </a:r>
          <a:r>
            <a:rPr kumimoji="1" lang="ja-JP" altLang="en-US" sz="1100" b="0" i="0" baseline="0">
              <a:solidFill>
                <a:schemeClr val="dk1"/>
              </a:solidFill>
              <a:effectLst/>
              <a:latin typeface="+mn-lt"/>
              <a:ea typeface="+mn-ea"/>
              <a:cs typeface="+mn-cs"/>
            </a:rPr>
            <a:t>５</a:t>
          </a:r>
          <a:r>
            <a:rPr kumimoji="1" lang="ja-JP" altLang="ja-JP" sz="1100" b="0" i="0" baseline="0">
              <a:solidFill>
                <a:schemeClr val="dk1"/>
              </a:solidFill>
              <a:effectLst/>
              <a:latin typeface="+mn-lt"/>
              <a:ea typeface="+mn-ea"/>
              <a:cs typeface="+mn-cs"/>
            </a:rPr>
            <a:t>年度末時点職員数は再任用職員含め</a:t>
          </a:r>
          <a:r>
            <a:rPr kumimoji="1" lang="ja-JP" altLang="en-US" sz="1100" b="0" i="0" baseline="0">
              <a:solidFill>
                <a:schemeClr val="dk1"/>
              </a:solidFill>
              <a:effectLst/>
              <a:latin typeface="+mn-lt"/>
              <a:ea typeface="+mn-ea"/>
              <a:cs typeface="+mn-cs"/>
            </a:rPr>
            <a:t>６８５</a:t>
          </a:r>
          <a:r>
            <a:rPr kumimoji="1" lang="ja-JP" altLang="ja-JP" sz="1100" b="0" i="0" baseline="0">
              <a:solidFill>
                <a:schemeClr val="dk1"/>
              </a:solidFill>
              <a:effectLst/>
              <a:latin typeface="+mn-lt"/>
              <a:ea typeface="+mn-ea"/>
              <a:cs typeface="+mn-cs"/>
            </a:rPr>
            <a:t>人）。</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今後予想される人口や行政需要の増加に対応するとともに、現状の職員の年齢構成では、若年層の職員数が少ないことから、これを補充し、将来的な世代間の不均衡による空洞化が生じないようにするものである。</a:t>
          </a:r>
          <a:endParaRPr lang="ja-JP" altLang="ja-JP" sz="1400">
            <a:effectLst/>
          </a:endParaRPr>
        </a:p>
      </xdr:txBody>
    </xdr:sp>
    <xdr:clientData/>
  </xdr:twoCellAnchor>
  <xdr:oneCellAnchor>
    <xdr:from>
      <xdr:col>61</xdr:col>
      <xdr:colOff>6350</xdr:colOff>
      <xdr:row>54</xdr:row>
      <xdr:rowOff>139700</xdr:rowOff>
    </xdr:from>
    <xdr:ext cx="349839" cy="225703"/>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6" name="定員管理の状況グラフ枠">
          <a:extLst>
            <a:ext uri="{FF2B5EF4-FFF2-40B4-BE49-F238E27FC236}">
              <a16:creationId xmlns:a16="http://schemas.microsoft.com/office/drawing/2014/main" id="{00000000-0008-0000-0300-00003C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120438</xdr:rowOff>
    </xdr:from>
    <xdr:to>
      <xdr:col>81</xdr:col>
      <xdr:colOff>44450</xdr:colOff>
      <xdr:row>67</xdr:row>
      <xdr:rowOff>82021</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flipV="1">
          <a:off x="17018000" y="10235988"/>
          <a:ext cx="0" cy="133318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54098</xdr:rowOff>
    </xdr:from>
    <xdr:ext cx="762000" cy="259045"/>
    <xdr:sp macro="" textlink="">
      <xdr:nvSpPr>
        <xdr:cNvPr id="318" name="定員管理の状況最小値テキスト">
          <a:extLst>
            <a:ext uri="{FF2B5EF4-FFF2-40B4-BE49-F238E27FC236}">
              <a16:creationId xmlns:a16="http://schemas.microsoft.com/office/drawing/2014/main" id="{00000000-0008-0000-0300-00003E010000}"/>
            </a:ext>
          </a:extLst>
        </xdr:cNvPr>
        <xdr:cNvSpPr txBox="1"/>
      </xdr:nvSpPr>
      <xdr:spPr>
        <a:xfrm>
          <a:off x="17106900" y="115412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82021</xdr:rowOff>
    </xdr:from>
    <xdr:to>
      <xdr:col>81</xdr:col>
      <xdr:colOff>133350</xdr:colOff>
      <xdr:row>67</xdr:row>
      <xdr:rowOff>82021</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15691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35365</xdr:rowOff>
    </xdr:from>
    <xdr:ext cx="762000" cy="259045"/>
    <xdr:sp macro="" textlink="">
      <xdr:nvSpPr>
        <xdr:cNvPr id="320" name="定員管理の状況最大値テキスト">
          <a:extLst>
            <a:ext uri="{FF2B5EF4-FFF2-40B4-BE49-F238E27FC236}">
              <a16:creationId xmlns:a16="http://schemas.microsoft.com/office/drawing/2014/main" id="{00000000-0008-0000-0300-000040010000}"/>
            </a:ext>
          </a:extLst>
        </xdr:cNvPr>
        <xdr:cNvSpPr txBox="1"/>
      </xdr:nvSpPr>
      <xdr:spPr>
        <a:xfrm>
          <a:off x="17106900" y="99794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120438</xdr:rowOff>
    </xdr:from>
    <xdr:to>
      <xdr:col>81</xdr:col>
      <xdr:colOff>133350</xdr:colOff>
      <xdr:row>59</xdr:row>
      <xdr:rowOff>120438</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6929100" y="102359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62</xdr:row>
      <xdr:rowOff>106786</xdr:rowOff>
    </xdr:from>
    <xdr:to>
      <xdr:col>81</xdr:col>
      <xdr:colOff>44450</xdr:colOff>
      <xdr:row>62</xdr:row>
      <xdr:rowOff>126894</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6179800" y="10736686"/>
          <a:ext cx="8382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62</xdr:row>
      <xdr:rowOff>130615</xdr:rowOff>
    </xdr:from>
    <xdr:ext cx="762000" cy="259045"/>
    <xdr:sp macro="" textlink="">
      <xdr:nvSpPr>
        <xdr:cNvPr id="323" name="定員管理の状況平均値テキスト">
          <a:extLst>
            <a:ext uri="{FF2B5EF4-FFF2-40B4-BE49-F238E27FC236}">
              <a16:creationId xmlns:a16="http://schemas.microsoft.com/office/drawing/2014/main" id="{00000000-0008-0000-0300-000043010000}"/>
            </a:ext>
          </a:extLst>
        </xdr:cNvPr>
        <xdr:cNvSpPr txBox="1"/>
      </xdr:nvSpPr>
      <xdr:spPr>
        <a:xfrm>
          <a:off x="17106900" y="1076051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158538</xdr:rowOff>
    </xdr:from>
    <xdr:to>
      <xdr:col>81</xdr:col>
      <xdr:colOff>95250</xdr:colOff>
      <xdr:row>63</xdr:row>
      <xdr:rowOff>88688</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967200" y="10788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62</xdr:row>
      <xdr:rowOff>106786</xdr:rowOff>
    </xdr:from>
    <xdr:to>
      <xdr:col>77</xdr:col>
      <xdr:colOff>44450</xdr:colOff>
      <xdr:row>62</xdr:row>
      <xdr:rowOff>147003</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flipV="1">
          <a:off x="15290800" y="10736686"/>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62</xdr:row>
      <xdr:rowOff>146473</xdr:rowOff>
    </xdr:from>
    <xdr:to>
      <xdr:col>77</xdr:col>
      <xdr:colOff>95250</xdr:colOff>
      <xdr:row>63</xdr:row>
      <xdr:rowOff>76623</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6129000" y="10776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63</xdr:row>
      <xdr:rowOff>61400</xdr:rowOff>
    </xdr:from>
    <xdr:ext cx="7366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5798800" y="1086275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62</xdr:row>
      <xdr:rowOff>147003</xdr:rowOff>
    </xdr:from>
    <xdr:to>
      <xdr:col>72</xdr:col>
      <xdr:colOff>203200</xdr:colOff>
      <xdr:row>62</xdr:row>
      <xdr:rowOff>167111</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flipV="1">
          <a:off x="14401800" y="10776903"/>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62</xdr:row>
      <xdr:rowOff>134408</xdr:rowOff>
    </xdr:from>
    <xdr:to>
      <xdr:col>73</xdr:col>
      <xdr:colOff>44450</xdr:colOff>
      <xdr:row>63</xdr:row>
      <xdr:rowOff>64558</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5240000" y="107643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63</xdr:row>
      <xdr:rowOff>49335</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909800" y="10850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62</xdr:row>
      <xdr:rowOff>167111</xdr:rowOff>
    </xdr:from>
    <xdr:to>
      <xdr:col>68</xdr:col>
      <xdr:colOff>152400</xdr:colOff>
      <xdr:row>63</xdr:row>
      <xdr:rowOff>11747</xdr:rowOff>
    </xdr:to>
    <xdr:cxnSp macro="">
      <xdr:nvCxnSpPr>
        <xdr:cNvPr id="331" name="直線コネクタ 330">
          <a:extLst>
            <a:ext uri="{FF2B5EF4-FFF2-40B4-BE49-F238E27FC236}">
              <a16:creationId xmlns:a16="http://schemas.microsoft.com/office/drawing/2014/main" id="{00000000-0008-0000-0300-00004B010000}"/>
            </a:ext>
          </a:extLst>
        </xdr:cNvPr>
        <xdr:cNvCxnSpPr/>
      </xdr:nvCxnSpPr>
      <xdr:spPr>
        <a:xfrm flipV="1">
          <a:off x="13512800" y="10797011"/>
          <a:ext cx="889000" cy="16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62</xdr:row>
      <xdr:rowOff>126365</xdr:rowOff>
    </xdr:from>
    <xdr:to>
      <xdr:col>68</xdr:col>
      <xdr:colOff>203200</xdr:colOff>
      <xdr:row>63</xdr:row>
      <xdr:rowOff>56515</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4351000" y="10756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63</xdr:row>
      <xdr:rowOff>41292</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4020800" y="108426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63</xdr:row>
      <xdr:rowOff>5186</xdr:rowOff>
    </xdr:from>
    <xdr:to>
      <xdr:col>64</xdr:col>
      <xdr:colOff>152400</xdr:colOff>
      <xdr:row>63</xdr:row>
      <xdr:rowOff>106786</xdr:rowOff>
    </xdr:to>
    <xdr:sp macro="" textlink="">
      <xdr:nvSpPr>
        <xdr:cNvPr id="334" name="フローチャート: 判断 333">
          <a:extLst>
            <a:ext uri="{FF2B5EF4-FFF2-40B4-BE49-F238E27FC236}">
              <a16:creationId xmlns:a16="http://schemas.microsoft.com/office/drawing/2014/main" id="{00000000-0008-0000-0300-00004E010000}"/>
            </a:ext>
          </a:extLst>
        </xdr:cNvPr>
        <xdr:cNvSpPr/>
      </xdr:nvSpPr>
      <xdr:spPr>
        <a:xfrm>
          <a:off x="13462000" y="10806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63</xdr:row>
      <xdr:rowOff>91563</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3131800" y="108929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76094</xdr:rowOff>
    </xdr:from>
    <xdr:to>
      <xdr:col>81</xdr:col>
      <xdr:colOff>95250</xdr:colOff>
      <xdr:row>63</xdr:row>
      <xdr:rowOff>6244</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967200" y="10705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61</xdr:row>
      <xdr:rowOff>92621</xdr:rowOff>
    </xdr:from>
    <xdr:ext cx="762000" cy="259045"/>
    <xdr:sp macro="" textlink="">
      <xdr:nvSpPr>
        <xdr:cNvPr id="342" name="定員管理の状況該当値テキスト">
          <a:extLst>
            <a:ext uri="{FF2B5EF4-FFF2-40B4-BE49-F238E27FC236}">
              <a16:creationId xmlns:a16="http://schemas.microsoft.com/office/drawing/2014/main" id="{00000000-0008-0000-0300-000056010000}"/>
            </a:ext>
          </a:extLst>
        </xdr:cNvPr>
        <xdr:cNvSpPr txBox="1"/>
      </xdr:nvSpPr>
      <xdr:spPr>
        <a:xfrm>
          <a:off x="17106900" y="105510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62</xdr:row>
      <xdr:rowOff>55986</xdr:rowOff>
    </xdr:from>
    <xdr:to>
      <xdr:col>77</xdr:col>
      <xdr:colOff>95250</xdr:colOff>
      <xdr:row>62</xdr:row>
      <xdr:rowOff>157586</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6129000" y="10685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167763</xdr:rowOff>
    </xdr:from>
    <xdr:ext cx="7366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5798800" y="1045476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62</xdr:row>
      <xdr:rowOff>96203</xdr:rowOff>
    </xdr:from>
    <xdr:to>
      <xdr:col>73</xdr:col>
      <xdr:colOff>44450</xdr:colOff>
      <xdr:row>63</xdr:row>
      <xdr:rowOff>26353</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5240000" y="107261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36530</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909800" y="104949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62</xdr:row>
      <xdr:rowOff>116311</xdr:rowOff>
    </xdr:from>
    <xdr:to>
      <xdr:col>68</xdr:col>
      <xdr:colOff>203200</xdr:colOff>
      <xdr:row>63</xdr:row>
      <xdr:rowOff>46461</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4351000" y="10746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56638</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4020800" y="105150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62</xdr:row>
      <xdr:rowOff>132397</xdr:rowOff>
    </xdr:from>
    <xdr:to>
      <xdr:col>64</xdr:col>
      <xdr:colOff>152400</xdr:colOff>
      <xdr:row>63</xdr:row>
      <xdr:rowOff>62547</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3462000" y="107622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72724</xdr:rowOff>
    </xdr:from>
    <xdr:ext cx="7620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131800" y="105311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3" name="テキスト ボックス 352">
          <a:extLst>
            <a:ext uri="{FF2B5EF4-FFF2-40B4-BE49-F238E27FC236}">
              <a16:creationId xmlns:a16="http://schemas.microsoft.com/office/drawing/2014/main" id="{00000000-0008-0000-0300-000061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baseline="0">
              <a:solidFill>
                <a:schemeClr val="dk1"/>
              </a:solidFill>
              <a:effectLst/>
              <a:latin typeface="+mn-lt"/>
              <a:ea typeface="+mn-ea"/>
              <a:cs typeface="+mn-cs"/>
            </a:rPr>
            <a:t>令和４年度までは、</a:t>
          </a:r>
          <a:r>
            <a:rPr kumimoji="1" lang="ja-JP" altLang="ja-JP" sz="1100" b="0" i="0" baseline="0">
              <a:solidFill>
                <a:schemeClr val="dk1"/>
              </a:solidFill>
              <a:effectLst/>
              <a:latin typeface="+mn-lt"/>
              <a:ea typeface="+mn-ea"/>
              <a:cs typeface="+mn-cs"/>
            </a:rPr>
            <a:t>千葉ニュータウン事業関連の公共施設整備に要した地方債及び立替施行の償還等が完了してきたことに伴い、徐々に比率が下がってきて</a:t>
          </a:r>
          <a:r>
            <a:rPr kumimoji="1" lang="ja-JP" altLang="en-US" sz="1100" b="0" i="0" baseline="0">
              <a:solidFill>
                <a:schemeClr val="dk1"/>
              </a:solidFill>
              <a:effectLst/>
              <a:latin typeface="+mn-lt"/>
              <a:ea typeface="+mn-ea"/>
              <a:cs typeface="+mn-cs"/>
            </a:rPr>
            <a:t>いたが、令和</a:t>
          </a:r>
          <a:r>
            <a:rPr kumimoji="1" lang="en-US" altLang="ja-JP" sz="1100" b="0" i="0" baseline="0">
              <a:solidFill>
                <a:schemeClr val="dk1"/>
              </a:solidFill>
              <a:effectLst/>
              <a:latin typeface="+mn-lt"/>
              <a:ea typeface="+mn-ea"/>
              <a:cs typeface="+mn-cs"/>
            </a:rPr>
            <a:t>5</a:t>
          </a:r>
          <a:r>
            <a:rPr kumimoji="1" lang="ja-JP" altLang="en-US" sz="1100" b="0" i="0" baseline="0">
              <a:solidFill>
                <a:schemeClr val="dk1"/>
              </a:solidFill>
              <a:effectLst/>
              <a:latin typeface="+mn-lt"/>
              <a:ea typeface="+mn-ea"/>
              <a:cs typeface="+mn-cs"/>
            </a:rPr>
            <a:t>年度は、新たに学校給食センター及び（</a:t>
          </a:r>
          <a:r>
            <a:rPr kumimoji="1" lang="ja-JP" altLang="ja-JP" sz="1100" b="0" i="0" baseline="0">
              <a:solidFill>
                <a:schemeClr val="dk1"/>
              </a:solidFill>
              <a:effectLst/>
              <a:latin typeface="+mn-lt"/>
              <a:ea typeface="+mn-ea"/>
              <a:cs typeface="+mn-cs"/>
            </a:rPr>
            <a:t>仮称）千葉ニュータウン中央駅圏複合施設</a:t>
          </a:r>
          <a:r>
            <a:rPr kumimoji="1" lang="ja-JP" altLang="en-US" sz="1100" b="0" i="0" baseline="0">
              <a:solidFill>
                <a:schemeClr val="dk1"/>
              </a:solidFill>
              <a:effectLst/>
              <a:latin typeface="+mn-lt"/>
              <a:ea typeface="+mn-ea"/>
              <a:cs typeface="+mn-cs"/>
            </a:rPr>
            <a:t>の</a:t>
          </a:r>
          <a:r>
            <a:rPr kumimoji="1" lang="ja-JP" altLang="ja-JP" sz="1100" b="0" i="0" baseline="0">
              <a:solidFill>
                <a:schemeClr val="dk1"/>
              </a:solidFill>
              <a:effectLst/>
              <a:latin typeface="+mn-lt"/>
              <a:ea typeface="+mn-ea"/>
              <a:cs typeface="+mn-cs"/>
            </a:rPr>
            <a:t>整備</a:t>
          </a:r>
          <a:r>
            <a:rPr kumimoji="1" lang="ja-JP" altLang="en-US" sz="1100" b="0" i="0" baseline="0">
              <a:solidFill>
                <a:schemeClr val="dk1"/>
              </a:solidFill>
              <a:effectLst/>
              <a:latin typeface="+mn-lt"/>
              <a:ea typeface="+mn-ea"/>
              <a:cs typeface="+mn-cs"/>
            </a:rPr>
            <a:t>のほか、</a:t>
          </a:r>
          <a:r>
            <a:rPr kumimoji="1" lang="ja-JP" altLang="ja-JP" sz="1100" b="0" i="0" baseline="0">
              <a:solidFill>
                <a:schemeClr val="dk1"/>
              </a:solidFill>
              <a:effectLst/>
              <a:latin typeface="+mn-lt"/>
              <a:ea typeface="+mn-ea"/>
              <a:cs typeface="+mn-cs"/>
            </a:rPr>
            <a:t>老朽化した公共施設の改修</a:t>
          </a:r>
          <a:r>
            <a:rPr kumimoji="1" lang="ja-JP" altLang="en-US" sz="1100" b="0" i="0" baseline="0">
              <a:solidFill>
                <a:schemeClr val="dk1"/>
              </a:solidFill>
              <a:effectLst/>
              <a:latin typeface="+mn-lt"/>
              <a:ea typeface="+mn-ea"/>
              <a:cs typeface="+mn-cs"/>
            </a:rPr>
            <a:t>により、実質公債費比率が上昇した。</a:t>
          </a:r>
          <a:endParaRPr kumimoji="1" lang="en-US" altLang="ja-JP" sz="1100" b="0" i="0" baseline="0">
            <a:solidFill>
              <a:schemeClr val="dk1"/>
            </a:solidFill>
            <a:effectLst/>
            <a:latin typeface="+mn-lt"/>
            <a:ea typeface="+mn-ea"/>
            <a:cs typeface="+mn-cs"/>
          </a:endParaRPr>
        </a:p>
        <a:p>
          <a:pPr eaLnBrk="1" fontAlgn="auto" latinLnBrk="0" hangingPunct="1"/>
          <a:r>
            <a:rPr kumimoji="1" lang="ja-JP" altLang="ja-JP" sz="1100" b="0" i="0" baseline="0">
              <a:solidFill>
                <a:schemeClr val="dk1"/>
              </a:solidFill>
              <a:effectLst/>
              <a:latin typeface="+mn-lt"/>
              <a:ea typeface="+mn-ea"/>
              <a:cs typeface="+mn-cs"/>
            </a:rPr>
            <a:t>今後</a:t>
          </a:r>
          <a:r>
            <a:rPr kumimoji="1" lang="ja-JP" altLang="en-US" sz="1100" b="0" i="0" baseline="0">
              <a:solidFill>
                <a:schemeClr val="dk1"/>
              </a:solidFill>
              <a:effectLst/>
              <a:latin typeface="+mn-lt"/>
              <a:ea typeface="+mn-ea"/>
              <a:cs typeface="+mn-cs"/>
            </a:rPr>
            <a:t>についても</a:t>
          </a:r>
          <a:r>
            <a:rPr kumimoji="1" lang="ja-JP" altLang="ja-JP" sz="1100" b="0" i="0" baseline="0">
              <a:solidFill>
                <a:schemeClr val="dk1"/>
              </a:solidFill>
              <a:effectLst/>
              <a:latin typeface="+mn-lt"/>
              <a:ea typeface="+mn-ea"/>
              <a:cs typeface="+mn-cs"/>
            </a:rPr>
            <a:t>、老朽化した公共施設の改修、広域でごみ・し尿処理、消防事務等を行う一部事務組合の施設整備が予定されていることから、</a:t>
          </a:r>
          <a:r>
            <a:rPr kumimoji="1" lang="ja-JP" altLang="en-US" sz="1100" b="0" i="0" baseline="0">
              <a:solidFill>
                <a:schemeClr val="dk1"/>
              </a:solidFill>
              <a:effectLst/>
              <a:latin typeface="+mn-lt"/>
              <a:ea typeface="+mn-ea"/>
              <a:cs typeface="+mn-cs"/>
            </a:rPr>
            <a:t>引き続き</a:t>
          </a:r>
          <a:r>
            <a:rPr kumimoji="1" lang="ja-JP" altLang="ja-JP" sz="1100" b="0" i="0" baseline="0">
              <a:solidFill>
                <a:schemeClr val="dk1"/>
              </a:solidFill>
              <a:effectLst/>
              <a:latin typeface="+mn-lt"/>
              <a:ea typeface="+mn-ea"/>
              <a:cs typeface="+mn-cs"/>
            </a:rPr>
            <a:t>将来の財政需要に備える必要がある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131535</xdr:rowOff>
    </xdr:from>
    <xdr:to>
      <xdr:col>85</xdr:col>
      <xdr:colOff>95250</xdr:colOff>
      <xdr:row>45</xdr:row>
      <xdr:rowOff>131535</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160762</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129722</xdr:rowOff>
    </xdr:from>
    <xdr:to>
      <xdr:col>85</xdr:col>
      <xdr:colOff>95250</xdr:colOff>
      <xdr:row>43</xdr:row>
      <xdr:rowOff>129722</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158949</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41</xdr:row>
      <xdr:rowOff>127907</xdr:rowOff>
    </xdr:from>
    <xdr:to>
      <xdr:col>85</xdr:col>
      <xdr:colOff>95250</xdr:colOff>
      <xdr:row>41</xdr:row>
      <xdr:rowOff>127907</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40</xdr:row>
      <xdr:rowOff>157134</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126093</xdr:rowOff>
    </xdr:from>
    <xdr:to>
      <xdr:col>85</xdr:col>
      <xdr:colOff>95250</xdr:colOff>
      <xdr:row>39</xdr:row>
      <xdr:rowOff>126093</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155320</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124278</xdr:rowOff>
    </xdr:from>
    <xdr:to>
      <xdr:col>85</xdr:col>
      <xdr:colOff>95250</xdr:colOff>
      <xdr:row>37</xdr:row>
      <xdr:rowOff>124278</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153505</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35</xdr:row>
      <xdr:rowOff>122464</xdr:rowOff>
    </xdr:from>
    <xdr:to>
      <xdr:col>85</xdr:col>
      <xdr:colOff>95250</xdr:colOff>
      <xdr:row>35</xdr:row>
      <xdr:rowOff>122464</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9" name="公債費負担の状況グラフ枠">
          <a:extLst>
            <a:ext uri="{FF2B5EF4-FFF2-40B4-BE49-F238E27FC236}">
              <a16:creationId xmlns:a16="http://schemas.microsoft.com/office/drawing/2014/main" id="{00000000-0008-0000-0300-00007B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110974</xdr:rowOff>
    </xdr:from>
    <xdr:to>
      <xdr:col>81</xdr:col>
      <xdr:colOff>44450</xdr:colOff>
      <xdr:row>44</xdr:row>
      <xdr:rowOff>73176</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flipV="1">
          <a:off x="17018000" y="6111724"/>
          <a:ext cx="0" cy="150525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45253</xdr:rowOff>
    </xdr:from>
    <xdr:ext cx="762000" cy="259045"/>
    <xdr:sp macro="" textlink="">
      <xdr:nvSpPr>
        <xdr:cNvPr id="381" name="公債費負担の状況最小値テキスト">
          <a:extLst>
            <a:ext uri="{FF2B5EF4-FFF2-40B4-BE49-F238E27FC236}">
              <a16:creationId xmlns:a16="http://schemas.microsoft.com/office/drawing/2014/main" id="{00000000-0008-0000-0300-00007D010000}"/>
            </a:ext>
          </a:extLst>
        </xdr:cNvPr>
        <xdr:cNvSpPr txBox="1"/>
      </xdr:nvSpPr>
      <xdr:spPr>
        <a:xfrm>
          <a:off x="17106900" y="75890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73176</xdr:rowOff>
    </xdr:from>
    <xdr:to>
      <xdr:col>81</xdr:col>
      <xdr:colOff>133350</xdr:colOff>
      <xdr:row>44</xdr:row>
      <xdr:rowOff>73176</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6929100" y="76169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25901</xdr:rowOff>
    </xdr:from>
    <xdr:ext cx="762000" cy="259045"/>
    <xdr:sp macro="" textlink="">
      <xdr:nvSpPr>
        <xdr:cNvPr id="383" name="公債費負担の状況最大値テキスト">
          <a:extLst>
            <a:ext uri="{FF2B5EF4-FFF2-40B4-BE49-F238E27FC236}">
              <a16:creationId xmlns:a16="http://schemas.microsoft.com/office/drawing/2014/main" id="{00000000-0008-0000-0300-00007F010000}"/>
            </a:ext>
          </a:extLst>
        </xdr:cNvPr>
        <xdr:cNvSpPr txBox="1"/>
      </xdr:nvSpPr>
      <xdr:spPr>
        <a:xfrm>
          <a:off x="17106900" y="58552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110974</xdr:rowOff>
    </xdr:from>
    <xdr:to>
      <xdr:col>81</xdr:col>
      <xdr:colOff>133350</xdr:colOff>
      <xdr:row>35</xdr:row>
      <xdr:rowOff>110974</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6929100" y="61117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37</xdr:row>
      <xdr:rowOff>147260</xdr:rowOff>
    </xdr:from>
    <xdr:to>
      <xdr:col>81</xdr:col>
      <xdr:colOff>44450</xdr:colOff>
      <xdr:row>38</xdr:row>
      <xdr:rowOff>10281</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a:off x="16179800" y="6490910"/>
          <a:ext cx="8382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71258</xdr:rowOff>
    </xdr:from>
    <xdr:ext cx="762000" cy="259045"/>
    <xdr:sp macro="" textlink="">
      <xdr:nvSpPr>
        <xdr:cNvPr id="386" name="公債費負担の状況平均値テキスト">
          <a:extLst>
            <a:ext uri="{FF2B5EF4-FFF2-40B4-BE49-F238E27FC236}">
              <a16:creationId xmlns:a16="http://schemas.microsoft.com/office/drawing/2014/main" id="{00000000-0008-0000-0300-000082010000}"/>
            </a:ext>
          </a:extLst>
        </xdr:cNvPr>
        <xdr:cNvSpPr txBox="1"/>
      </xdr:nvSpPr>
      <xdr:spPr>
        <a:xfrm>
          <a:off x="17106900" y="692925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99181</xdr:rowOff>
    </xdr:from>
    <xdr:to>
      <xdr:col>81</xdr:col>
      <xdr:colOff>95250</xdr:colOff>
      <xdr:row>41</xdr:row>
      <xdr:rowOff>29331</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6967200" y="6957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37</xdr:row>
      <xdr:rowOff>147260</xdr:rowOff>
    </xdr:from>
    <xdr:to>
      <xdr:col>77</xdr:col>
      <xdr:colOff>44450</xdr:colOff>
      <xdr:row>37</xdr:row>
      <xdr:rowOff>147260</xdr:rowOff>
    </xdr:to>
    <xdr:cxnSp macro="">
      <xdr:nvCxnSpPr>
        <xdr:cNvPr id="388" name="直線コネクタ 387">
          <a:extLst>
            <a:ext uri="{FF2B5EF4-FFF2-40B4-BE49-F238E27FC236}">
              <a16:creationId xmlns:a16="http://schemas.microsoft.com/office/drawing/2014/main" id="{00000000-0008-0000-0300-000084010000}"/>
            </a:ext>
          </a:extLst>
        </xdr:cNvPr>
        <xdr:cNvCxnSpPr/>
      </xdr:nvCxnSpPr>
      <xdr:spPr>
        <a:xfrm>
          <a:off x="15290800" y="649091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87691</xdr:rowOff>
    </xdr:from>
    <xdr:to>
      <xdr:col>77</xdr:col>
      <xdr:colOff>95250</xdr:colOff>
      <xdr:row>41</xdr:row>
      <xdr:rowOff>17841</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6129000" y="69456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2618</xdr:rowOff>
    </xdr:from>
    <xdr:ext cx="7366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798800" y="703206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37</xdr:row>
      <xdr:rowOff>147260</xdr:rowOff>
    </xdr:from>
    <xdr:to>
      <xdr:col>72</xdr:col>
      <xdr:colOff>203200</xdr:colOff>
      <xdr:row>38</xdr:row>
      <xdr:rowOff>10281</xdr:rowOff>
    </xdr:to>
    <xdr:cxnSp macro="">
      <xdr:nvCxnSpPr>
        <xdr:cNvPr id="391" name="直線コネクタ 390">
          <a:extLst>
            <a:ext uri="{FF2B5EF4-FFF2-40B4-BE49-F238E27FC236}">
              <a16:creationId xmlns:a16="http://schemas.microsoft.com/office/drawing/2014/main" id="{00000000-0008-0000-0300-000087010000}"/>
            </a:ext>
          </a:extLst>
        </xdr:cNvPr>
        <xdr:cNvCxnSpPr/>
      </xdr:nvCxnSpPr>
      <xdr:spPr>
        <a:xfrm flipV="1">
          <a:off x="14401800" y="6490910"/>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76200</xdr:rowOff>
    </xdr:from>
    <xdr:to>
      <xdr:col>73</xdr:col>
      <xdr:colOff>44450</xdr:colOff>
      <xdr:row>41</xdr:row>
      <xdr:rowOff>6350</xdr:rowOff>
    </xdr:to>
    <xdr:sp macro="" textlink="">
      <xdr:nvSpPr>
        <xdr:cNvPr id="392" name="フローチャート: 判断 391">
          <a:extLst>
            <a:ext uri="{FF2B5EF4-FFF2-40B4-BE49-F238E27FC236}">
              <a16:creationId xmlns:a16="http://schemas.microsoft.com/office/drawing/2014/main" id="{00000000-0008-0000-0300-000088010000}"/>
            </a:ext>
          </a:extLst>
        </xdr:cNvPr>
        <xdr:cNvSpPr/>
      </xdr:nvSpPr>
      <xdr:spPr>
        <a:xfrm>
          <a:off x="15240000" y="693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40</xdr:row>
      <xdr:rowOff>162577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4909800" y="702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38</xdr:row>
      <xdr:rowOff>10281</xdr:rowOff>
    </xdr:from>
    <xdr:to>
      <xdr:col>68</xdr:col>
      <xdr:colOff>152400</xdr:colOff>
      <xdr:row>38</xdr:row>
      <xdr:rowOff>67733</xdr:rowOff>
    </xdr:to>
    <xdr:cxnSp macro="">
      <xdr:nvCxnSpPr>
        <xdr:cNvPr id="394" name="直線コネクタ 393">
          <a:extLst>
            <a:ext uri="{FF2B5EF4-FFF2-40B4-BE49-F238E27FC236}">
              <a16:creationId xmlns:a16="http://schemas.microsoft.com/office/drawing/2014/main" id="{00000000-0008-0000-0300-00008A010000}"/>
            </a:ext>
          </a:extLst>
        </xdr:cNvPr>
        <xdr:cNvCxnSpPr/>
      </xdr:nvCxnSpPr>
      <xdr:spPr>
        <a:xfrm flipV="1">
          <a:off x="13512800" y="6525381"/>
          <a:ext cx="889000" cy="57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41728</xdr:rowOff>
    </xdr:from>
    <xdr:to>
      <xdr:col>68</xdr:col>
      <xdr:colOff>203200</xdr:colOff>
      <xdr:row>40</xdr:row>
      <xdr:rowOff>143328</xdr:rowOff>
    </xdr:to>
    <xdr:sp macro="" textlink="">
      <xdr:nvSpPr>
        <xdr:cNvPr id="395" name="フローチャート: 判断 394">
          <a:extLst>
            <a:ext uri="{FF2B5EF4-FFF2-40B4-BE49-F238E27FC236}">
              <a16:creationId xmlns:a16="http://schemas.microsoft.com/office/drawing/2014/main" id="{00000000-0008-0000-0300-00008B010000}"/>
            </a:ext>
          </a:extLst>
        </xdr:cNvPr>
        <xdr:cNvSpPr/>
      </xdr:nvSpPr>
      <xdr:spPr>
        <a:xfrm>
          <a:off x="14351000" y="6899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128105</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4020800" y="6986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111578</xdr:rowOff>
    </xdr:from>
    <xdr:to>
      <xdr:col>64</xdr:col>
      <xdr:colOff>152400</xdr:colOff>
      <xdr:row>42</xdr:row>
      <xdr:rowOff>41728</xdr:rowOff>
    </xdr:to>
    <xdr:sp macro="" textlink="">
      <xdr:nvSpPr>
        <xdr:cNvPr id="397" name="フローチャート: 判断 396">
          <a:extLst>
            <a:ext uri="{FF2B5EF4-FFF2-40B4-BE49-F238E27FC236}">
              <a16:creationId xmlns:a16="http://schemas.microsoft.com/office/drawing/2014/main" id="{00000000-0008-0000-0300-00008D010000}"/>
            </a:ext>
          </a:extLst>
        </xdr:cNvPr>
        <xdr:cNvSpPr/>
      </xdr:nvSpPr>
      <xdr:spPr>
        <a:xfrm>
          <a:off x="13462000" y="7141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26505</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3131800" y="7227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37</xdr:row>
      <xdr:rowOff>130931</xdr:rowOff>
    </xdr:from>
    <xdr:to>
      <xdr:col>81</xdr:col>
      <xdr:colOff>95250</xdr:colOff>
      <xdr:row>38</xdr:row>
      <xdr:rowOff>61081</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6967200" y="64745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36</xdr:row>
      <xdr:rowOff>147458</xdr:rowOff>
    </xdr:from>
    <xdr:ext cx="762000" cy="259045"/>
    <xdr:sp macro="" textlink="">
      <xdr:nvSpPr>
        <xdr:cNvPr id="405" name="公債費負担の状況該当値テキスト">
          <a:extLst>
            <a:ext uri="{FF2B5EF4-FFF2-40B4-BE49-F238E27FC236}">
              <a16:creationId xmlns:a16="http://schemas.microsoft.com/office/drawing/2014/main" id="{00000000-0008-0000-0300-000095010000}"/>
            </a:ext>
          </a:extLst>
        </xdr:cNvPr>
        <xdr:cNvSpPr txBox="1"/>
      </xdr:nvSpPr>
      <xdr:spPr>
        <a:xfrm>
          <a:off x="17106900" y="63196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37</xdr:row>
      <xdr:rowOff>96460</xdr:rowOff>
    </xdr:from>
    <xdr:to>
      <xdr:col>77</xdr:col>
      <xdr:colOff>95250</xdr:colOff>
      <xdr:row>38</xdr:row>
      <xdr:rowOff>26609</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6129000" y="6440110"/>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36</xdr:row>
      <xdr:rowOff>36787</xdr:rowOff>
    </xdr:from>
    <xdr:ext cx="7366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5798800" y="62089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37</xdr:row>
      <xdr:rowOff>96460</xdr:rowOff>
    </xdr:from>
    <xdr:to>
      <xdr:col>73</xdr:col>
      <xdr:colOff>44450</xdr:colOff>
      <xdr:row>38</xdr:row>
      <xdr:rowOff>26609</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5240000" y="6440110"/>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36</xdr:row>
      <xdr:rowOff>36787</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4909800" y="62089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37</xdr:row>
      <xdr:rowOff>130931</xdr:rowOff>
    </xdr:from>
    <xdr:to>
      <xdr:col>68</xdr:col>
      <xdr:colOff>203200</xdr:colOff>
      <xdr:row>38</xdr:row>
      <xdr:rowOff>61081</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4351000" y="64745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36</xdr:row>
      <xdr:rowOff>71258</xdr:rowOff>
    </xdr:from>
    <xdr:ext cx="7620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4020800" y="62434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38</xdr:row>
      <xdr:rowOff>16933</xdr:rowOff>
    </xdr:from>
    <xdr:to>
      <xdr:col>64</xdr:col>
      <xdr:colOff>152400</xdr:colOff>
      <xdr:row>38</xdr:row>
      <xdr:rowOff>118533</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3462000" y="6532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36</xdr:row>
      <xdr:rowOff>128710</xdr:rowOff>
    </xdr:from>
    <xdr:ext cx="762000" cy="259045"/>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3131800" y="63009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年次進行により、千葉ニュータウン事業関連の公共施設整備に要した地方債及び立替施行の将来負担額</a:t>
          </a:r>
          <a:r>
            <a:rPr kumimoji="1" lang="ja-JP" altLang="en-US" sz="1100">
              <a:solidFill>
                <a:schemeClr val="dk1"/>
              </a:solidFill>
              <a:effectLst/>
              <a:latin typeface="+mn-lt"/>
              <a:ea typeface="+mn-ea"/>
              <a:cs typeface="+mn-cs"/>
            </a:rPr>
            <a:t>の減少により</a:t>
          </a:r>
          <a:r>
            <a:rPr kumimoji="1" lang="ja-JP" altLang="ja-JP" sz="1100">
              <a:solidFill>
                <a:schemeClr val="dk1"/>
              </a:solidFill>
              <a:effectLst/>
              <a:latin typeface="+mn-lt"/>
              <a:ea typeface="+mn-ea"/>
              <a:cs typeface="+mn-cs"/>
            </a:rPr>
            <a:t>、将来負担額を充当可能財源が上回る状況となった。</a:t>
          </a:r>
          <a:endParaRPr lang="ja-JP" altLang="ja-JP">
            <a:effectLst/>
          </a:endParaRPr>
        </a:p>
        <a:p>
          <a:pPr eaLnBrk="1" fontAlgn="auto" latinLnBrk="0" hangingPunct="1"/>
          <a:r>
            <a:rPr kumimoji="1" lang="ja-JP" altLang="en-US" sz="1100" b="0" i="0" baseline="0">
              <a:solidFill>
                <a:schemeClr val="dk1"/>
              </a:solidFill>
              <a:effectLst/>
              <a:latin typeface="+mn-lt"/>
              <a:ea typeface="+mn-ea"/>
              <a:cs typeface="+mn-cs"/>
            </a:rPr>
            <a:t>しかしながら、</a:t>
          </a:r>
          <a:r>
            <a:rPr kumimoji="1" lang="ja-JP" altLang="ja-JP" sz="1100" b="0" i="0" baseline="0">
              <a:solidFill>
                <a:schemeClr val="dk1"/>
              </a:solidFill>
              <a:effectLst/>
              <a:latin typeface="+mn-lt"/>
              <a:ea typeface="+mn-ea"/>
              <a:cs typeface="+mn-cs"/>
            </a:rPr>
            <a:t>令和４年度から令和２６年度にかけて、（仮称）千葉ニュータウン中央駅圏複合施設整備事業をＰＦＩ手法により実施するため債務負担行為を設定したこと</a:t>
          </a:r>
          <a:r>
            <a:rPr kumimoji="1" lang="ja-JP" altLang="en-US" sz="1100" b="0" i="0" baseline="0">
              <a:solidFill>
                <a:schemeClr val="dk1"/>
              </a:solidFill>
              <a:effectLst/>
              <a:latin typeface="+mn-lt"/>
              <a:ea typeface="+mn-ea"/>
              <a:cs typeface="+mn-cs"/>
            </a:rPr>
            <a:t>に加え、</a:t>
          </a:r>
          <a:r>
            <a:rPr kumimoji="1" lang="ja-JP" altLang="ja-JP" sz="1100" b="0" i="0" baseline="0">
              <a:solidFill>
                <a:schemeClr val="dk1"/>
              </a:solidFill>
              <a:effectLst/>
              <a:latin typeface="+mn-lt"/>
              <a:ea typeface="+mn-ea"/>
              <a:cs typeface="+mn-cs"/>
            </a:rPr>
            <a:t>老朽化した公共施設の改修、広域でごみ・し尿処理、消防事務等を行う一部事務組合の施設整備が予定されていることから、将来の財政需要に備える必要がある。</a:t>
          </a:r>
          <a:endParaRPr lang="ja-JP" altLang="ja-JP" sz="1400">
            <a:effectLst/>
          </a:endParaRPr>
        </a:p>
      </xdr:txBody>
    </xdr:sp>
    <xdr:clientData/>
  </xdr:twoCellAnchor>
  <xdr:oneCellAnchor>
    <xdr:from>
      <xdr:col>61</xdr:col>
      <xdr:colOff>6350</xdr:colOff>
      <xdr:row>10</xdr:row>
      <xdr:rowOff>63500</xdr:rowOff>
    </xdr:from>
    <xdr:ext cx="298543" cy="225703"/>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9" name="テキスト ボックス 438">
          <a:extLst>
            <a:ext uri="{FF2B5EF4-FFF2-40B4-BE49-F238E27FC236}">
              <a16:creationId xmlns:a16="http://schemas.microsoft.com/office/drawing/2014/main" id="{00000000-0008-0000-0300-0000B7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3" name="将来負担の状況グラフ枠">
          <a:extLst>
            <a:ext uri="{FF2B5EF4-FFF2-40B4-BE49-F238E27FC236}">
              <a16:creationId xmlns:a16="http://schemas.microsoft.com/office/drawing/2014/main" id="{00000000-0008-0000-0300-0000BB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130447</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flipV="1">
          <a:off x="17018000" y="2313214"/>
          <a:ext cx="0" cy="158913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102524</xdr:rowOff>
    </xdr:from>
    <xdr:ext cx="762000" cy="259045"/>
    <xdr:sp macro="" textlink="">
      <xdr:nvSpPr>
        <xdr:cNvPr id="445" name="将来負担の状況最小値テキスト">
          <a:extLst>
            <a:ext uri="{FF2B5EF4-FFF2-40B4-BE49-F238E27FC236}">
              <a16:creationId xmlns:a16="http://schemas.microsoft.com/office/drawing/2014/main" id="{00000000-0008-0000-0300-0000BD010000}"/>
            </a:ext>
          </a:extLst>
        </xdr:cNvPr>
        <xdr:cNvSpPr txBox="1"/>
      </xdr:nvSpPr>
      <xdr:spPr>
        <a:xfrm>
          <a:off x="17106900" y="38744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130447</xdr:rowOff>
    </xdr:from>
    <xdr:to>
      <xdr:col>81</xdr:col>
      <xdr:colOff>133350</xdr:colOff>
      <xdr:row>22</xdr:row>
      <xdr:rowOff>130447</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a:off x="16929100" y="39023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119941</xdr:rowOff>
    </xdr:from>
    <xdr:ext cx="762000" cy="259045"/>
    <xdr:sp macro="" textlink="">
      <xdr:nvSpPr>
        <xdr:cNvPr id="447" name="将来負担の状況最大値テキスト">
          <a:extLst>
            <a:ext uri="{FF2B5EF4-FFF2-40B4-BE49-F238E27FC236}">
              <a16:creationId xmlns:a16="http://schemas.microsoft.com/office/drawing/2014/main" id="{00000000-0008-0000-0300-0000BF010000}"/>
            </a:ext>
          </a:extLst>
        </xdr:cNvPr>
        <xdr:cNvSpPr txBox="1"/>
      </xdr:nvSpPr>
      <xdr:spPr>
        <a:xfrm>
          <a:off x="17106900" y="2005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5641</xdr:rowOff>
    </xdr:from>
    <xdr:ext cx="762000" cy="259045"/>
    <xdr:sp macro="" textlink="">
      <xdr:nvSpPr>
        <xdr:cNvPr id="449" name="将来負担の状況平均値テキスト">
          <a:extLst>
            <a:ext uri="{FF2B5EF4-FFF2-40B4-BE49-F238E27FC236}">
              <a16:creationId xmlns:a16="http://schemas.microsoft.com/office/drawing/2014/main" id="{00000000-0008-0000-0300-0000C1010000}"/>
            </a:ext>
          </a:extLst>
        </xdr:cNvPr>
        <xdr:cNvSpPr txBox="1"/>
      </xdr:nvSpPr>
      <xdr:spPr>
        <a:xfrm>
          <a:off x="17106900" y="22344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33564</xdr:rowOff>
    </xdr:from>
    <xdr:to>
      <xdr:col>81</xdr:col>
      <xdr:colOff>95250</xdr:colOff>
      <xdr:row>13</xdr:row>
      <xdr:rowOff>135164</xdr:rowOff>
    </xdr:to>
    <xdr:sp macro="" textlink="">
      <xdr:nvSpPr>
        <xdr:cNvPr id="450" name="フローチャート: 判断 449">
          <a:extLst>
            <a:ext uri="{FF2B5EF4-FFF2-40B4-BE49-F238E27FC236}">
              <a16:creationId xmlns:a16="http://schemas.microsoft.com/office/drawing/2014/main" id="{00000000-0008-0000-0300-0000C2010000}"/>
            </a:ext>
          </a:extLst>
        </xdr:cNvPr>
        <xdr:cNvSpPr/>
      </xdr:nvSpPr>
      <xdr:spPr>
        <a:xfrm>
          <a:off x="169672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33564</xdr:rowOff>
    </xdr:from>
    <xdr:to>
      <xdr:col>73</xdr:col>
      <xdr:colOff>44450</xdr:colOff>
      <xdr:row>13</xdr:row>
      <xdr:rowOff>135164</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5240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145341</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4909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100784</xdr:rowOff>
    </xdr:from>
    <xdr:to>
      <xdr:col>68</xdr:col>
      <xdr:colOff>203200</xdr:colOff>
      <xdr:row>14</xdr:row>
      <xdr:rowOff>30934</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4351000" y="2329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41111</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020800" y="20985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71574</xdr:rowOff>
    </xdr:from>
    <xdr:to>
      <xdr:col>64</xdr:col>
      <xdr:colOff>152400</xdr:colOff>
      <xdr:row>16</xdr:row>
      <xdr:rowOff>1724</xdr:rowOff>
    </xdr:to>
    <xdr:sp macro="" textlink="">
      <xdr:nvSpPr>
        <xdr:cNvPr id="457" name="フローチャート: 判断 456">
          <a:extLst>
            <a:ext uri="{FF2B5EF4-FFF2-40B4-BE49-F238E27FC236}">
              <a16:creationId xmlns:a16="http://schemas.microsoft.com/office/drawing/2014/main" id="{00000000-0008-0000-0300-0000C9010000}"/>
            </a:ext>
          </a:extLst>
        </xdr:cNvPr>
        <xdr:cNvSpPr/>
      </xdr:nvSpPr>
      <xdr:spPr>
        <a:xfrm>
          <a:off x="13462000" y="2643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14</xdr:row>
      <xdr:rowOff>11901</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3131800" y="24122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71483</xdr:rowOff>
    </xdr:from>
    <xdr:to>
      <xdr:col>73</xdr:col>
      <xdr:colOff>44450</xdr:colOff>
      <xdr:row>14</xdr:row>
      <xdr:rowOff>1633</xdr:rowOff>
    </xdr:to>
    <xdr:sp macro="" textlink="">
      <xdr:nvSpPr>
        <xdr:cNvPr id="464" name="楕円 463">
          <a:extLst>
            <a:ext uri="{FF2B5EF4-FFF2-40B4-BE49-F238E27FC236}">
              <a16:creationId xmlns:a16="http://schemas.microsoft.com/office/drawing/2014/main" id="{00000000-0008-0000-0300-0000D0010000}"/>
            </a:ext>
          </a:extLst>
        </xdr:cNvPr>
        <xdr:cNvSpPr/>
      </xdr:nvSpPr>
      <xdr:spPr>
        <a:xfrm>
          <a:off x="15240000" y="2300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157860</xdr:rowOff>
    </xdr:from>
    <xdr:ext cx="7620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4909800" y="23867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千葉県印西市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111,274
108,196
123.79
52,903,853
49,413,102
3,296,045
25,602,587
15,281,579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0.5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人件費に係る経常収支比率は類似団体平均を上回っ</a:t>
          </a:r>
          <a:r>
            <a:rPr kumimoji="1" lang="ja-JP" altLang="en-US" sz="1100">
              <a:solidFill>
                <a:schemeClr val="dk1"/>
              </a:solidFill>
              <a:effectLst/>
              <a:latin typeface="+mn-lt"/>
              <a:ea typeface="+mn-ea"/>
              <a:cs typeface="+mn-cs"/>
            </a:rPr>
            <a:t>ており</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職員数は微増であるが</a:t>
          </a:r>
          <a:r>
            <a:rPr kumimoji="1" lang="ja-JP" altLang="ja-JP" sz="1100">
              <a:solidFill>
                <a:schemeClr val="dk1"/>
              </a:solidFill>
              <a:effectLst/>
              <a:latin typeface="+mn-lt"/>
              <a:ea typeface="+mn-ea"/>
              <a:cs typeface="+mn-cs"/>
            </a:rPr>
            <a:t>、</a:t>
          </a:r>
          <a:r>
            <a:rPr kumimoji="1" lang="ja-JP" altLang="ja-JP" sz="1100" b="0" i="0" baseline="0">
              <a:solidFill>
                <a:schemeClr val="dk1"/>
              </a:solidFill>
              <a:effectLst/>
              <a:latin typeface="+mn-lt"/>
              <a:ea typeface="+mn-ea"/>
              <a:cs typeface="+mn-cs"/>
            </a:rPr>
            <a:t>業務の電算化や指定管理者制度等の民間委託化を推進し、人件費等から委託料へシフト</a:t>
          </a:r>
          <a:r>
            <a:rPr kumimoji="1" lang="ja-JP" altLang="en-US" sz="1100" b="0" i="0" baseline="0">
              <a:solidFill>
                <a:schemeClr val="dk1"/>
              </a:solidFill>
              <a:effectLst/>
              <a:latin typeface="+mn-lt"/>
              <a:ea typeface="+mn-ea"/>
              <a:cs typeface="+mn-cs"/>
            </a:rPr>
            <a:t>しているため、</a:t>
          </a:r>
          <a:r>
            <a:rPr lang="ja-JP" altLang="en-US">
              <a:effectLst/>
            </a:rPr>
            <a:t>人件費の上昇以上に経常収支が伸びている。</a:t>
          </a:r>
          <a:endParaRPr lang="en-US" altLang="ja-JP">
            <a:effectLst/>
          </a:endParaRPr>
        </a:p>
        <a:p>
          <a:r>
            <a:rPr kumimoji="1" lang="ja-JP" altLang="en-US" sz="1100">
              <a:solidFill>
                <a:schemeClr val="dk1"/>
              </a:solidFill>
              <a:effectLst/>
              <a:latin typeface="+mn-lt"/>
              <a:ea typeface="+mn-ea"/>
              <a:cs typeface="+mn-cs"/>
            </a:rPr>
            <a:t>さらに、令和５年度は分母となる経常一般財源が増額となったため、人件費に占める割合が低くなったことも要因である。今後も</a:t>
          </a:r>
          <a:r>
            <a:rPr kumimoji="1" lang="ja-JP" altLang="ja-JP" sz="1100">
              <a:solidFill>
                <a:schemeClr val="dk1"/>
              </a:solidFill>
              <a:effectLst/>
              <a:latin typeface="+mn-lt"/>
              <a:ea typeface="+mn-ea"/>
              <a:cs typeface="+mn-cs"/>
            </a:rPr>
            <a:t>印西市定員管理計画に基づき、職員の年齢構成の平準化を図りながら、計画的に職員を採用し人件費の抑制に努めていく。</a:t>
          </a:r>
          <a:endParaRPr lang="ja-JP" altLang="ja-JP">
            <a:effectLst/>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131572</xdr:rowOff>
    </xdr:from>
    <xdr:to>
      <xdr:col>24</xdr:col>
      <xdr:colOff>25400</xdr:colOff>
      <xdr:row>41</xdr:row>
      <xdr:rowOff>133858</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5617972"/>
          <a:ext cx="0" cy="15453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105935</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71353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133858</xdr:rowOff>
    </xdr:from>
    <xdr:to>
      <xdr:col>24</xdr:col>
      <xdr:colOff>114300</xdr:colOff>
      <xdr:row>41</xdr:row>
      <xdr:rowOff>133858</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1633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46499</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361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131572</xdr:rowOff>
    </xdr:from>
    <xdr:to>
      <xdr:col>24</xdr:col>
      <xdr:colOff>114300</xdr:colOff>
      <xdr:row>32</xdr:row>
      <xdr:rowOff>131572</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56179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58420</xdr:rowOff>
    </xdr:from>
    <xdr:to>
      <xdr:col>24</xdr:col>
      <xdr:colOff>25400</xdr:colOff>
      <xdr:row>37</xdr:row>
      <xdr:rowOff>115570</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flipV="1">
          <a:off x="3987800" y="6230620"/>
          <a:ext cx="838200" cy="228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109999</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4536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137922</xdr:rowOff>
    </xdr:from>
    <xdr:to>
      <xdr:col>24</xdr:col>
      <xdr:colOff>76200</xdr:colOff>
      <xdr:row>38</xdr:row>
      <xdr:rowOff>68072</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481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115570</xdr:rowOff>
    </xdr:from>
    <xdr:to>
      <xdr:col>19</xdr:col>
      <xdr:colOff>187325</xdr:colOff>
      <xdr:row>38</xdr:row>
      <xdr:rowOff>17272</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flipV="1">
          <a:off x="3098800" y="6459220"/>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37</xdr:row>
      <xdr:rowOff>147066</xdr:rowOff>
    </xdr:from>
    <xdr:to>
      <xdr:col>20</xdr:col>
      <xdr:colOff>38100</xdr:colOff>
      <xdr:row>38</xdr:row>
      <xdr:rowOff>77215</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490716"/>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38</xdr:row>
      <xdr:rowOff>61993</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5770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133858</xdr:rowOff>
    </xdr:from>
    <xdr:to>
      <xdr:col>15</xdr:col>
      <xdr:colOff>98425</xdr:colOff>
      <xdr:row>38</xdr:row>
      <xdr:rowOff>17272</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477508"/>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37</xdr:row>
      <xdr:rowOff>110490</xdr:rowOff>
    </xdr:from>
    <xdr:to>
      <xdr:col>15</xdr:col>
      <xdr:colOff>149225</xdr:colOff>
      <xdr:row>38</xdr:row>
      <xdr:rowOff>40640</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454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50817</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223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133858</xdr:rowOff>
    </xdr:from>
    <xdr:to>
      <xdr:col>11</xdr:col>
      <xdr:colOff>9525</xdr:colOff>
      <xdr:row>37</xdr:row>
      <xdr:rowOff>170434</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477508"/>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38</xdr:row>
      <xdr:rowOff>94488</xdr:rowOff>
    </xdr:from>
    <xdr:to>
      <xdr:col>11</xdr:col>
      <xdr:colOff>60325</xdr:colOff>
      <xdr:row>39</xdr:row>
      <xdr:rowOff>24638</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609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39</xdr:row>
      <xdr:rowOff>9415</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6959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110490</xdr:rowOff>
    </xdr:from>
    <xdr:to>
      <xdr:col>6</xdr:col>
      <xdr:colOff>171450</xdr:colOff>
      <xdr:row>38</xdr:row>
      <xdr:rowOff>40640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454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50817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223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7620</xdr:rowOff>
    </xdr:from>
    <xdr:to>
      <xdr:col>24</xdr:col>
      <xdr:colOff>76200</xdr:colOff>
      <xdr:row>36</xdr:row>
      <xdr:rowOff>109220</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179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24147</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024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37</xdr:row>
      <xdr:rowOff>64770</xdr:rowOff>
    </xdr:from>
    <xdr:to>
      <xdr:col>20</xdr:col>
      <xdr:colOff>38100</xdr:colOff>
      <xdr:row>37</xdr:row>
      <xdr:rowOff>166370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408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5097</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1772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37</xdr:row>
      <xdr:rowOff>137922</xdr:rowOff>
    </xdr:from>
    <xdr:to>
      <xdr:col>15</xdr:col>
      <xdr:colOff>149225</xdr:colOff>
      <xdr:row>38</xdr:row>
      <xdr:rowOff>68072</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481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38</xdr:row>
      <xdr:rowOff>52849</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567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37</xdr:row>
      <xdr:rowOff>83058</xdr:rowOff>
    </xdr:from>
    <xdr:to>
      <xdr:col>11</xdr:col>
      <xdr:colOff>60325</xdr:colOff>
      <xdr:row>38</xdr:row>
      <xdr:rowOff>13208</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426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23385</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61955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119634</xdr:rowOff>
    </xdr:from>
    <xdr:to>
      <xdr:col>6</xdr:col>
      <xdr:colOff>171450</xdr:colOff>
      <xdr:row>38</xdr:row>
      <xdr:rowOff>49785</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463284"/>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38</xdr:row>
      <xdr:rowOff>34561</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5496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物件費に係る経常収支比率が類似団体平均を</a:t>
          </a:r>
          <a:r>
            <a:rPr kumimoji="1" lang="ja-JP" altLang="en-US" sz="1100" b="0" i="0" baseline="0">
              <a:solidFill>
                <a:schemeClr val="dk1"/>
              </a:solidFill>
              <a:effectLst/>
              <a:latin typeface="+mn-lt"/>
              <a:ea typeface="+mn-ea"/>
              <a:cs typeface="+mn-cs"/>
            </a:rPr>
            <a:t>上</a:t>
          </a:r>
          <a:r>
            <a:rPr kumimoji="1" lang="ja-JP" altLang="ja-JP" sz="1100" b="0" i="0" baseline="0">
              <a:solidFill>
                <a:schemeClr val="dk1"/>
              </a:solidFill>
              <a:effectLst/>
              <a:latin typeface="+mn-lt"/>
              <a:ea typeface="+mn-ea"/>
              <a:cs typeface="+mn-cs"/>
            </a:rPr>
            <a:t>回っているのは、市の定員管理計画に基づき定員管理を行う上で、業務の電算化や指定管理者制度等の民間委託化を推進し、人件費等から委託料へのシフトが起きていることが主な要因である。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今後も、印西市行政改革実施計画に基づき、更なる業務の効率化を図る等、物件費の抑制に努めていく。</a:t>
          </a:r>
          <a:endParaRPr lang="ja-JP" altLang="ja-JP" sz="1400">
            <a:effectLst/>
          </a:endParaRP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29028</xdr:rowOff>
    </xdr:from>
    <xdr:to>
      <xdr:col>85</xdr:col>
      <xdr:colOff>66675</xdr:colOff>
      <xdr:row>22</xdr:row>
      <xdr:rowOff>29028</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800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58255</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58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45357</xdr:rowOff>
    </xdr:from>
    <xdr:to>
      <xdr:col>85</xdr:col>
      <xdr:colOff>66675</xdr:colOff>
      <xdr:row>20</xdr:row>
      <xdr:rowOff>45357</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474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74584</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332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61686</xdr:rowOff>
    </xdr:from>
    <xdr:to>
      <xdr:col>85</xdr:col>
      <xdr:colOff>66675</xdr:colOff>
      <xdr:row>18</xdr:row>
      <xdr:rowOff>61686</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147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90913</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005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78014</xdr:rowOff>
    </xdr:from>
    <xdr:to>
      <xdr:col>85</xdr:col>
      <xdr:colOff>66675</xdr:colOff>
      <xdr:row>16</xdr:row>
      <xdr:rowOff>78014</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821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107241</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678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94343</xdr:rowOff>
    </xdr:from>
    <xdr:to>
      <xdr:col>85</xdr:col>
      <xdr:colOff>66675</xdr:colOff>
      <xdr:row>14</xdr:row>
      <xdr:rowOff>94343</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494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123570</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352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110671</xdr:rowOff>
    </xdr:from>
    <xdr:to>
      <xdr:col>85</xdr:col>
      <xdr:colOff>66675</xdr:colOff>
      <xdr:row>12</xdr:row>
      <xdr:rowOff>110671</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168071"/>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139898</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025848"/>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15421</xdr:rowOff>
    </xdr:from>
    <xdr:to>
      <xdr:col>82</xdr:col>
      <xdr:colOff>107950</xdr:colOff>
      <xdr:row>22</xdr:row>
      <xdr:rowOff>83457</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244271"/>
          <a:ext cx="0" cy="16110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22</xdr:row>
      <xdr:rowOff>55534</xdr:rowOff>
    </xdr:from>
    <xdr:ext cx="762000" cy="259045"/>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827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22</xdr:row>
      <xdr:rowOff>83457</xdr:rowOff>
    </xdr:from>
    <xdr:to>
      <xdr:col>82</xdr:col>
      <xdr:colOff>196850</xdr:colOff>
      <xdr:row>22</xdr:row>
      <xdr:rowOff>83457</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8553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101798</xdr:rowOff>
    </xdr:from>
    <xdr:ext cx="762000" cy="259045"/>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19877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15421</xdr:rowOff>
    </xdr:from>
    <xdr:to>
      <xdr:col>82</xdr:col>
      <xdr:colOff>196850</xdr:colOff>
      <xdr:row>13</xdr:row>
      <xdr:rowOff>15421</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2442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19</xdr:row>
      <xdr:rowOff>9978</xdr:rowOff>
    </xdr:from>
    <xdr:to>
      <xdr:col>82</xdr:col>
      <xdr:colOff>107950</xdr:colOff>
      <xdr:row>19</xdr:row>
      <xdr:rowOff>162378</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flipV="1">
          <a:off x="15671800" y="3267528"/>
          <a:ext cx="8382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111777</xdr:rowOff>
    </xdr:from>
    <xdr:ext cx="762000" cy="259045"/>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28549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95250</xdr:rowOff>
    </xdr:from>
    <xdr:to>
      <xdr:col>82</xdr:col>
      <xdr:colOff>158750</xdr:colOff>
      <xdr:row>18</xdr:row>
      <xdr:rowOff>25400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3009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19</xdr:row>
      <xdr:rowOff>53522</xdr:rowOff>
    </xdr:from>
    <xdr:to>
      <xdr:col>78</xdr:col>
      <xdr:colOff>69850</xdr:colOff>
      <xdr:row>19</xdr:row>
      <xdr:rowOff>162378</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4782800" y="3311072"/>
          <a:ext cx="889000" cy="1088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62593</xdr:rowOff>
    </xdr:from>
    <xdr:to>
      <xdr:col>78</xdr:col>
      <xdr:colOff>120650</xdr:colOff>
      <xdr:row>17</xdr:row>
      <xdr:rowOff>164193</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2977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2920</xdr:rowOff>
    </xdr:from>
    <xdr:ext cx="7366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27461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18</xdr:row>
      <xdr:rowOff>127000</xdr:rowOff>
    </xdr:from>
    <xdr:to>
      <xdr:col>73</xdr:col>
      <xdr:colOff>180975</xdr:colOff>
      <xdr:row>19</xdr:row>
      <xdr:rowOff>53522</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893800" y="3213100"/>
          <a:ext cx="889000" cy="97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114300</xdr:rowOff>
    </xdr:from>
    <xdr:to>
      <xdr:col>74</xdr:col>
      <xdr:colOff>31750</xdr:colOff>
      <xdr:row>17</xdr:row>
      <xdr:rowOff>44450</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285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54627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2626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18</xdr:row>
      <xdr:rowOff>127000</xdr:rowOff>
    </xdr:from>
    <xdr:to>
      <xdr:col>69</xdr:col>
      <xdr:colOff>92075</xdr:colOff>
      <xdr:row>19</xdr:row>
      <xdr:rowOff>107950</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flipV="1">
          <a:off x="13004800" y="3213100"/>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17</xdr:row>
      <xdr:rowOff>19050</xdr:rowOff>
    </xdr:from>
    <xdr:to>
      <xdr:col>69</xdr:col>
      <xdr:colOff>142875</xdr:colOff>
      <xdr:row>17</xdr:row>
      <xdr:rowOff>120650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2933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130827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2702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157843</xdr:rowOff>
    </xdr:from>
    <xdr:to>
      <xdr:col>65</xdr:col>
      <xdr:colOff>53975</xdr:colOff>
      <xdr:row>17</xdr:row>
      <xdr:rowOff>87993</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2901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98170</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2669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18</xdr:row>
      <xdr:rowOff>130629</xdr:rowOff>
    </xdr:from>
    <xdr:to>
      <xdr:col>82</xdr:col>
      <xdr:colOff>158750</xdr:colOff>
      <xdr:row>19</xdr:row>
      <xdr:rowOff>60778</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3216729"/>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18</xdr:row>
      <xdr:rowOff>102705</xdr:rowOff>
    </xdr:from>
    <xdr:ext cx="762000" cy="259045"/>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3188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19</xdr:row>
      <xdr:rowOff>111578</xdr:rowOff>
    </xdr:from>
    <xdr:to>
      <xdr:col>78</xdr:col>
      <xdr:colOff>120650</xdr:colOff>
      <xdr:row>20</xdr:row>
      <xdr:rowOff>41728</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3369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20</xdr:row>
      <xdr:rowOff>26505</xdr:rowOff>
    </xdr:from>
    <xdr:ext cx="7366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34555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19</xdr:row>
      <xdr:rowOff>2722</xdr:rowOff>
    </xdr:from>
    <xdr:to>
      <xdr:col>74</xdr:col>
      <xdr:colOff>31750</xdr:colOff>
      <xdr:row>19</xdr:row>
      <xdr:rowOff>104322</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3260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19</xdr:row>
      <xdr:rowOff>89099</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3346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18</xdr:row>
      <xdr:rowOff>76200</xdr:rowOff>
    </xdr:from>
    <xdr:to>
      <xdr:col>69</xdr:col>
      <xdr:colOff>142875</xdr:colOff>
      <xdr:row>19</xdr:row>
      <xdr:rowOff>6350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3162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18</xdr:row>
      <xdr:rowOff>162577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324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19</xdr:row>
      <xdr:rowOff>57150</xdr:rowOff>
    </xdr:from>
    <xdr:to>
      <xdr:col>65</xdr:col>
      <xdr:colOff>53975</xdr:colOff>
      <xdr:row>19</xdr:row>
      <xdr:rowOff>158750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3314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19</xdr:row>
      <xdr:rowOff>143527</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3401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扶助費に係る経常収支比率が類似団体平均を下回っているのは、生活保護費が少ないことが主な要因である。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しかし、児童福祉費や社会福祉費等の扶助費が人口増に伴い増加傾向にあることから、今後も適正な執行に努めていく。</a:t>
          </a:r>
          <a:endParaRPr lang="ja-JP" altLang="ja-JP" sz="1400">
            <a:effectLst/>
          </a:endParaRP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2" name="扶助費グラフ枠">
          <a:extLst>
            <a:ext uri="{FF2B5EF4-FFF2-40B4-BE49-F238E27FC236}">
              <a16:creationId xmlns:a16="http://schemas.microsoft.com/office/drawing/2014/main" id="{00000000-0008-0000-0400-0000B6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54</xdr:row>
      <xdr:rowOff>58420</xdr:rowOff>
    </xdr:from>
    <xdr:to>
      <xdr:col>24</xdr:col>
      <xdr:colOff>25400</xdr:colOff>
      <xdr:row>61</xdr:row>
      <xdr:rowOff>46990</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flipV="1">
          <a:off x="4826000" y="9316720"/>
          <a:ext cx="0" cy="11887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19067</xdr:rowOff>
    </xdr:from>
    <xdr:ext cx="762000" cy="259045"/>
    <xdr:sp macro="" textlink="">
      <xdr:nvSpPr>
        <xdr:cNvPr id="184" name="扶助費最小値テキスト">
          <a:extLst>
            <a:ext uri="{FF2B5EF4-FFF2-40B4-BE49-F238E27FC236}">
              <a16:creationId xmlns:a16="http://schemas.microsoft.com/office/drawing/2014/main" id="{00000000-0008-0000-0400-0000B8000000}"/>
            </a:ext>
          </a:extLst>
        </xdr:cNvPr>
        <xdr:cNvSpPr txBox="1"/>
      </xdr:nvSpPr>
      <xdr:spPr>
        <a:xfrm>
          <a:off x="4914900" y="10477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46990</xdr:rowOff>
    </xdr:from>
    <xdr:to>
      <xdr:col>24</xdr:col>
      <xdr:colOff>114300</xdr:colOff>
      <xdr:row>61</xdr:row>
      <xdr:rowOff>46990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10505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144797</xdr:rowOff>
    </xdr:from>
    <xdr:ext cx="762000" cy="259045"/>
    <xdr:sp macro="" textlink="">
      <xdr:nvSpPr>
        <xdr:cNvPr id="186" name="扶助費最大値テキスト">
          <a:extLst>
            <a:ext uri="{FF2B5EF4-FFF2-40B4-BE49-F238E27FC236}">
              <a16:creationId xmlns:a16="http://schemas.microsoft.com/office/drawing/2014/main" id="{00000000-0008-0000-0400-0000BA000000}"/>
            </a:ext>
          </a:extLst>
        </xdr:cNvPr>
        <xdr:cNvSpPr txBox="1"/>
      </xdr:nvSpPr>
      <xdr:spPr>
        <a:xfrm>
          <a:off x="4914900" y="9060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54</xdr:row>
      <xdr:rowOff>58420</xdr:rowOff>
    </xdr:from>
    <xdr:to>
      <xdr:col>24</xdr:col>
      <xdr:colOff>114300</xdr:colOff>
      <xdr:row>54</xdr:row>
      <xdr:rowOff>58420</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9316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55</xdr:row>
      <xdr:rowOff>161290</xdr:rowOff>
    </xdr:from>
    <xdr:to>
      <xdr:col>24</xdr:col>
      <xdr:colOff>25400</xdr:colOff>
      <xdr:row>56</xdr:row>
      <xdr:rowOff>5080</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a:off x="3987800" y="9591040"/>
          <a:ext cx="8382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162577</xdr:rowOff>
    </xdr:from>
    <xdr:ext cx="762000" cy="259045"/>
    <xdr:sp macro="" textlink="">
      <xdr:nvSpPr>
        <xdr:cNvPr id="189" name="扶助費平均値テキスト">
          <a:extLst>
            <a:ext uri="{FF2B5EF4-FFF2-40B4-BE49-F238E27FC236}">
              <a16:creationId xmlns:a16="http://schemas.microsoft.com/office/drawing/2014/main" id="{00000000-0008-0000-0400-0000BD000000}"/>
            </a:ext>
          </a:extLst>
        </xdr:cNvPr>
        <xdr:cNvSpPr txBox="1"/>
      </xdr:nvSpPr>
      <xdr:spPr>
        <a:xfrm>
          <a:off x="4914900" y="97637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19050</xdr:rowOff>
    </xdr:from>
    <xdr:to>
      <xdr:col>24</xdr:col>
      <xdr:colOff>76200</xdr:colOff>
      <xdr:row>57</xdr:row>
      <xdr:rowOff>120650</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47752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55</xdr:row>
      <xdr:rowOff>54610</xdr:rowOff>
    </xdr:from>
    <xdr:to>
      <xdr:col>19</xdr:col>
      <xdr:colOff>187325</xdr:colOff>
      <xdr:row>55</xdr:row>
      <xdr:rowOff>161290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3098800" y="9484360"/>
          <a:ext cx="889000" cy="106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129540</xdr:rowOff>
    </xdr:from>
    <xdr:to>
      <xdr:col>20</xdr:col>
      <xdr:colOff>38100</xdr:colOff>
      <xdr:row>57</xdr:row>
      <xdr:rowOff>59690</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937000" y="9730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44467</xdr:rowOff>
    </xdr:from>
    <xdr:ext cx="7366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3606800" y="98171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55</xdr:row>
      <xdr:rowOff>54610</xdr:rowOff>
    </xdr:from>
    <xdr:to>
      <xdr:col>15</xdr:col>
      <xdr:colOff>98425</xdr:colOff>
      <xdr:row>56</xdr:row>
      <xdr:rowOff>43180</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flipV="1">
          <a:off x="2209800" y="9484360"/>
          <a:ext cx="889000" cy="160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91440</xdr:rowOff>
    </xdr:from>
    <xdr:to>
      <xdr:col>15</xdr:col>
      <xdr:colOff>149225</xdr:colOff>
      <xdr:row>57</xdr:row>
      <xdr:rowOff>21590</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3048000" y="9692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6367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2717800" y="9779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31750</xdr:rowOff>
    </xdr:from>
    <xdr:to>
      <xdr:col>11</xdr:col>
      <xdr:colOff>9525</xdr:colOff>
      <xdr:row>56</xdr:row>
      <xdr:rowOff>43180</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a:off x="1320800" y="9461500"/>
          <a:ext cx="889000" cy="182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91440</xdr:rowOff>
    </xdr:from>
    <xdr:to>
      <xdr:col>11</xdr:col>
      <xdr:colOff>60325</xdr:colOff>
      <xdr:row>57</xdr:row>
      <xdr:rowOff>21590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2159000" y="9692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6367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828800" y="9779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30480</xdr:rowOff>
    </xdr:from>
    <xdr:to>
      <xdr:col>6</xdr:col>
      <xdr:colOff>171450</xdr:colOff>
      <xdr:row>56</xdr:row>
      <xdr:rowOff>132080</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1270000" y="9631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116857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939800" y="9718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125730</xdr:rowOff>
    </xdr:from>
    <xdr:to>
      <xdr:col>24</xdr:col>
      <xdr:colOff>76200</xdr:colOff>
      <xdr:row>56</xdr:row>
      <xdr:rowOff>55880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4775200" y="9555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142257</xdr:rowOff>
    </xdr:from>
    <xdr:ext cx="762000" cy="259045"/>
    <xdr:sp macro="" textlink="">
      <xdr:nvSpPr>
        <xdr:cNvPr id="208" name="扶助費該当値テキスト">
          <a:extLst>
            <a:ext uri="{FF2B5EF4-FFF2-40B4-BE49-F238E27FC236}">
              <a16:creationId xmlns:a16="http://schemas.microsoft.com/office/drawing/2014/main" id="{00000000-0008-0000-0400-0000D0000000}"/>
            </a:ext>
          </a:extLst>
        </xdr:cNvPr>
        <xdr:cNvSpPr txBox="1"/>
      </xdr:nvSpPr>
      <xdr:spPr>
        <a:xfrm>
          <a:off x="4914900" y="9400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55</xdr:row>
      <xdr:rowOff>110490</xdr:rowOff>
    </xdr:from>
    <xdr:to>
      <xdr:col>20</xdr:col>
      <xdr:colOff>38100</xdr:colOff>
      <xdr:row>56</xdr:row>
      <xdr:rowOff>40640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937000" y="9540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50817</xdr:rowOff>
    </xdr:from>
    <xdr:ext cx="7366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3606800" y="93091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55</xdr:row>
      <xdr:rowOff>3810</xdr:rowOff>
    </xdr:from>
    <xdr:to>
      <xdr:col>15</xdr:col>
      <xdr:colOff>149225</xdr:colOff>
      <xdr:row>55</xdr:row>
      <xdr:rowOff>105410</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048000" y="9433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115587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2717800" y="9202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163830</xdr:rowOff>
    </xdr:from>
    <xdr:to>
      <xdr:col>11</xdr:col>
      <xdr:colOff>60325</xdr:colOff>
      <xdr:row>56</xdr:row>
      <xdr:rowOff>93980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2159000" y="9593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104157</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1828800" y="9362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152400</xdr:rowOff>
    </xdr:from>
    <xdr:to>
      <xdr:col>6</xdr:col>
      <xdr:colOff>171450</xdr:colOff>
      <xdr:row>55</xdr:row>
      <xdr:rowOff>82550</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1270000" y="941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92727</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939800" y="917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その他に係る経常収支比率が類似団体平均を</a:t>
          </a:r>
          <a:r>
            <a:rPr kumimoji="1" lang="ja-JP" altLang="en-US" sz="1100" b="0" i="0" baseline="0">
              <a:solidFill>
                <a:schemeClr val="dk1"/>
              </a:solidFill>
              <a:effectLst/>
              <a:latin typeface="+mn-lt"/>
              <a:ea typeface="+mn-ea"/>
              <a:cs typeface="+mn-cs"/>
            </a:rPr>
            <a:t>下</a:t>
          </a:r>
          <a:r>
            <a:rPr kumimoji="1" lang="ja-JP" altLang="ja-JP" sz="1100" b="0" i="0" baseline="0">
              <a:solidFill>
                <a:schemeClr val="dk1"/>
              </a:solidFill>
              <a:effectLst/>
              <a:latin typeface="+mn-lt"/>
              <a:ea typeface="+mn-ea"/>
              <a:cs typeface="+mn-cs"/>
            </a:rPr>
            <a:t>回っているのは、各特別会計が比較的健全に運営されていることにより繰出金等が抑制されていることが主な要因である。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しかしながら、高齢化社会により、特別会計への繰出金は増額の一途を辿っているため、連携をとりながら支出削減に努めていく。</a:t>
          </a:r>
          <a:endParaRPr lang="ja-JP" altLang="ja-JP" sz="1400">
            <a:effectLst/>
          </a:endParaRPr>
        </a:p>
      </xdr:txBody>
    </xdr:sp>
    <xdr:clientData/>
  </xdr:twoCellAnchor>
  <xdr:oneCellAnchor>
    <xdr:from>
      <xdr:col>62</xdr:col>
      <xdr:colOff>6350</xdr:colOff>
      <xdr:row>49</xdr:row>
      <xdr:rowOff>107950</xdr:rowOff>
    </xdr:from>
    <xdr:ext cx="298543" cy="225703"/>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5" name="その他グラフ枠">
          <a:extLst>
            <a:ext uri="{FF2B5EF4-FFF2-40B4-BE49-F238E27FC236}">
              <a16:creationId xmlns:a16="http://schemas.microsoft.com/office/drawing/2014/main" id="{00000000-0008-0000-0400-0000F5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99785</xdr:rowOff>
    </xdr:from>
    <xdr:to>
      <xdr:col>82</xdr:col>
      <xdr:colOff>107950</xdr:colOff>
      <xdr:row>61</xdr:row>
      <xdr:rowOff>58965</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flipV="1">
          <a:off x="16510000" y="9015185"/>
          <a:ext cx="0" cy="15022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31042</xdr:rowOff>
    </xdr:from>
    <xdr:ext cx="762000" cy="259045"/>
    <xdr:sp macro="" textlink="">
      <xdr:nvSpPr>
        <xdr:cNvPr id="247" name="その他最小値テキスト">
          <a:extLst>
            <a:ext uri="{FF2B5EF4-FFF2-40B4-BE49-F238E27FC236}">
              <a16:creationId xmlns:a16="http://schemas.microsoft.com/office/drawing/2014/main" id="{00000000-0008-0000-0400-0000F7000000}"/>
            </a:ext>
          </a:extLst>
        </xdr:cNvPr>
        <xdr:cNvSpPr txBox="1"/>
      </xdr:nvSpPr>
      <xdr:spPr>
        <a:xfrm>
          <a:off x="16598900" y="10489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58965</xdr:rowOff>
    </xdr:from>
    <xdr:to>
      <xdr:col>82</xdr:col>
      <xdr:colOff>196850</xdr:colOff>
      <xdr:row>61</xdr:row>
      <xdr:rowOff>58965</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105174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14712</xdr:rowOff>
    </xdr:from>
    <xdr:ext cx="762000" cy="259045"/>
    <xdr:sp macro="" textlink="">
      <xdr:nvSpPr>
        <xdr:cNvPr id="249" name="その他最大値テキスト">
          <a:extLst>
            <a:ext uri="{FF2B5EF4-FFF2-40B4-BE49-F238E27FC236}">
              <a16:creationId xmlns:a16="http://schemas.microsoft.com/office/drawing/2014/main" id="{00000000-0008-0000-0400-0000F9000000}"/>
            </a:ext>
          </a:extLst>
        </xdr:cNvPr>
        <xdr:cNvSpPr txBox="1"/>
      </xdr:nvSpPr>
      <xdr:spPr>
        <a:xfrm>
          <a:off x="16598900" y="8758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99785</xdr:rowOff>
    </xdr:from>
    <xdr:to>
      <xdr:col>82</xdr:col>
      <xdr:colOff>196850</xdr:colOff>
      <xdr:row>52</xdr:row>
      <xdr:rowOff>99785</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90151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53</xdr:row>
      <xdr:rowOff>135165</xdr:rowOff>
    </xdr:from>
    <xdr:to>
      <xdr:col>82</xdr:col>
      <xdr:colOff>107950</xdr:colOff>
      <xdr:row>54</xdr:row>
      <xdr:rowOff>50800</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flipV="1">
          <a:off x="15671800" y="9222015"/>
          <a:ext cx="838200" cy="870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2012</xdr:rowOff>
    </xdr:from>
    <xdr:ext cx="762000" cy="259045"/>
    <xdr:sp macro="" textlink="">
      <xdr:nvSpPr>
        <xdr:cNvPr id="252" name="その他平均値テキスト">
          <a:extLst>
            <a:ext uri="{FF2B5EF4-FFF2-40B4-BE49-F238E27FC236}">
              <a16:creationId xmlns:a16="http://schemas.microsoft.com/office/drawing/2014/main" id="{00000000-0008-0000-0400-0000FC000000}"/>
            </a:ext>
          </a:extLst>
        </xdr:cNvPr>
        <xdr:cNvSpPr txBox="1"/>
      </xdr:nvSpPr>
      <xdr:spPr>
        <a:xfrm>
          <a:off x="16598900" y="97746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29935</xdr:rowOff>
    </xdr:from>
    <xdr:to>
      <xdr:col>82</xdr:col>
      <xdr:colOff>158750</xdr:colOff>
      <xdr:row>57</xdr:row>
      <xdr:rowOff>131535</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6459200" y="9802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54</xdr:row>
      <xdr:rowOff>50800</xdr:rowOff>
    </xdr:from>
    <xdr:to>
      <xdr:col>78</xdr:col>
      <xdr:colOff>69850</xdr:colOff>
      <xdr:row>54</xdr:row>
      <xdr:rowOff>61685</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flipV="1">
          <a:off x="14782800" y="9309100"/>
          <a:ext cx="8890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157843</xdr:rowOff>
    </xdr:from>
    <xdr:to>
      <xdr:col>78</xdr:col>
      <xdr:colOff>120650</xdr:colOff>
      <xdr:row>57</xdr:row>
      <xdr:rowOff>87993</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5621000" y="9759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72770</xdr:rowOff>
    </xdr:from>
    <xdr:ext cx="7366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290800" y="98454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54</xdr:row>
      <xdr:rowOff>29028</xdr:rowOff>
    </xdr:from>
    <xdr:to>
      <xdr:col>73</xdr:col>
      <xdr:colOff>180975</xdr:colOff>
      <xdr:row>54</xdr:row>
      <xdr:rowOff>61685</xdr:rowOff>
    </xdr:to>
    <xdr:cxnSp macro="">
      <xdr:nvCxnSpPr>
        <xdr:cNvPr id="257" name="直線コネクタ 256">
          <a:extLst>
            <a:ext uri="{FF2B5EF4-FFF2-40B4-BE49-F238E27FC236}">
              <a16:creationId xmlns:a16="http://schemas.microsoft.com/office/drawing/2014/main" id="{00000000-0008-0000-0400-000001010000}"/>
            </a:ext>
          </a:extLst>
        </xdr:cNvPr>
        <xdr:cNvCxnSpPr/>
      </xdr:nvCxnSpPr>
      <xdr:spPr>
        <a:xfrm>
          <a:off x="13893800" y="9287328"/>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81643</xdr:rowOff>
    </xdr:from>
    <xdr:to>
      <xdr:col>74</xdr:col>
      <xdr:colOff>31750</xdr:colOff>
      <xdr:row>57</xdr:row>
      <xdr:rowOff>11793</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4732000" y="9682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168020</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4401800" y="9769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54</xdr:row>
      <xdr:rowOff>29028</xdr:rowOff>
    </xdr:from>
    <xdr:to>
      <xdr:col>69</xdr:col>
      <xdr:colOff>92075</xdr:colOff>
      <xdr:row>54</xdr:row>
      <xdr:rowOff>170543</xdr:rowOff>
    </xdr:to>
    <xdr:cxnSp macro="">
      <xdr:nvCxnSpPr>
        <xdr:cNvPr id="260" name="直線コネクタ 259">
          <a:extLst>
            <a:ext uri="{FF2B5EF4-FFF2-40B4-BE49-F238E27FC236}">
              <a16:creationId xmlns:a16="http://schemas.microsoft.com/office/drawing/2014/main" id="{00000000-0008-0000-0400-000004010000}"/>
            </a:ext>
          </a:extLst>
        </xdr:cNvPr>
        <xdr:cNvCxnSpPr/>
      </xdr:nvCxnSpPr>
      <xdr:spPr>
        <a:xfrm flipV="1">
          <a:off x="13004800" y="9287328"/>
          <a:ext cx="889000" cy="141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19050</xdr:rowOff>
    </xdr:from>
    <xdr:to>
      <xdr:col>69</xdr:col>
      <xdr:colOff>142875</xdr:colOff>
      <xdr:row>57</xdr:row>
      <xdr:rowOff>120650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38430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105427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3512800" y="987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8165</xdr:rowOff>
    </xdr:from>
    <xdr:to>
      <xdr:col>65</xdr:col>
      <xdr:colOff>53975</xdr:colOff>
      <xdr:row>57</xdr:row>
      <xdr:rowOff>109765</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2954000" y="9780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94542</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2623800" y="9867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53</xdr:row>
      <xdr:rowOff>84365</xdr:rowOff>
    </xdr:from>
    <xdr:to>
      <xdr:col>82</xdr:col>
      <xdr:colOff>158750</xdr:colOff>
      <xdr:row>54</xdr:row>
      <xdr:rowOff>14515</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6459200" y="9171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52</xdr:row>
      <xdr:rowOff>100892</xdr:rowOff>
    </xdr:from>
    <xdr:ext cx="762000" cy="259045"/>
    <xdr:sp macro="" textlink="">
      <xdr:nvSpPr>
        <xdr:cNvPr id="271" name="その他該当値テキスト">
          <a:extLst>
            <a:ext uri="{FF2B5EF4-FFF2-40B4-BE49-F238E27FC236}">
              <a16:creationId xmlns:a16="http://schemas.microsoft.com/office/drawing/2014/main" id="{00000000-0008-0000-0400-00000F010000}"/>
            </a:ext>
          </a:extLst>
        </xdr:cNvPr>
        <xdr:cNvSpPr txBox="1"/>
      </xdr:nvSpPr>
      <xdr:spPr>
        <a:xfrm>
          <a:off x="16598900" y="9016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54</xdr:row>
      <xdr:rowOff>0</xdr:rowOff>
    </xdr:from>
    <xdr:to>
      <xdr:col>78</xdr:col>
      <xdr:colOff>120650</xdr:colOff>
      <xdr:row>54</xdr:row>
      <xdr:rowOff>101600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5621000" y="9258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52</xdr:row>
      <xdr:rowOff>111777</xdr:rowOff>
    </xdr:from>
    <xdr:ext cx="7366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5290800" y="9027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54</xdr:row>
      <xdr:rowOff>10885</xdr:rowOff>
    </xdr:from>
    <xdr:to>
      <xdr:col>74</xdr:col>
      <xdr:colOff>31750</xdr:colOff>
      <xdr:row>54</xdr:row>
      <xdr:rowOff>112485</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4732000" y="9269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52</xdr:row>
      <xdr:rowOff>122662</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4401800" y="9038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53</xdr:row>
      <xdr:rowOff>149678</xdr:rowOff>
    </xdr:from>
    <xdr:to>
      <xdr:col>69</xdr:col>
      <xdr:colOff>142875</xdr:colOff>
      <xdr:row>54</xdr:row>
      <xdr:rowOff>79828</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3843000" y="9236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52</xdr:row>
      <xdr:rowOff>90005</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3512800" y="9005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54</xdr:row>
      <xdr:rowOff>119743</xdr:rowOff>
    </xdr:from>
    <xdr:to>
      <xdr:col>65</xdr:col>
      <xdr:colOff>53975</xdr:colOff>
      <xdr:row>55</xdr:row>
      <xdr:rowOff>49893</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2954000" y="9378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53</xdr:row>
      <xdr:rowOff>60070</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2623800" y="9146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補助費等に係る経常収支比率が類似団体平均を</a:t>
          </a:r>
          <a:r>
            <a:rPr kumimoji="1" lang="ja-JP" altLang="en-US" sz="1100" b="0" i="0" baseline="0">
              <a:solidFill>
                <a:schemeClr val="dk1"/>
              </a:solidFill>
              <a:effectLst/>
              <a:latin typeface="+mn-lt"/>
              <a:ea typeface="+mn-ea"/>
              <a:cs typeface="+mn-cs"/>
            </a:rPr>
            <a:t>上</a:t>
          </a:r>
          <a:r>
            <a:rPr kumimoji="1" lang="ja-JP" altLang="ja-JP" sz="1100" b="0" i="0" baseline="0">
              <a:solidFill>
                <a:schemeClr val="dk1"/>
              </a:solidFill>
              <a:effectLst/>
              <a:latin typeface="+mn-lt"/>
              <a:ea typeface="+mn-ea"/>
              <a:cs typeface="+mn-cs"/>
            </a:rPr>
            <a:t>回っているのは、一部事務組合への負担金の割合が高いことが主な要因である。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今後も、適正な負担金の支出に努めていく。</a:t>
          </a:r>
          <a:endParaRPr lang="ja-JP" altLang="ja-JP" sz="1400">
            <a:effectLst/>
          </a:endParaRPr>
        </a:p>
      </xdr:txBody>
    </xdr:sp>
    <xdr:clientData/>
  </xdr:twoCellAnchor>
  <xdr:oneCellAnchor>
    <xdr:from>
      <xdr:col>62</xdr:col>
      <xdr:colOff>6350</xdr:colOff>
      <xdr:row>29</xdr:row>
      <xdr:rowOff>107950</xdr:rowOff>
    </xdr:from>
    <xdr:ext cx="298543" cy="225703"/>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3" name="テキスト ボックス 302">
          <a:extLst>
            <a:ext uri="{FF2B5EF4-FFF2-40B4-BE49-F238E27FC236}">
              <a16:creationId xmlns:a16="http://schemas.microsoft.com/office/drawing/2014/main" id="{00000000-0008-0000-0400-00002F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4" name="補助費等グラフ枠">
          <a:extLst>
            <a:ext uri="{FF2B5EF4-FFF2-40B4-BE49-F238E27FC236}">
              <a16:creationId xmlns:a16="http://schemas.microsoft.com/office/drawing/2014/main" id="{00000000-0008-0000-0400-000030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32</xdr:row>
      <xdr:rowOff>122428</xdr:rowOff>
    </xdr:from>
    <xdr:to>
      <xdr:col>82</xdr:col>
      <xdr:colOff>107950</xdr:colOff>
      <xdr:row>41</xdr:row>
      <xdr:rowOff>143002</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flipV="1">
          <a:off x="16510000" y="5608828"/>
          <a:ext cx="0" cy="15636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115079</xdr:rowOff>
    </xdr:from>
    <xdr:ext cx="762000" cy="259045"/>
    <xdr:sp macro="" textlink="">
      <xdr:nvSpPr>
        <xdr:cNvPr id="306" name="補助費等最小値テキスト">
          <a:extLst>
            <a:ext uri="{FF2B5EF4-FFF2-40B4-BE49-F238E27FC236}">
              <a16:creationId xmlns:a16="http://schemas.microsoft.com/office/drawing/2014/main" id="{00000000-0008-0000-0400-000032010000}"/>
            </a:ext>
          </a:extLst>
        </xdr:cNvPr>
        <xdr:cNvSpPr txBox="1"/>
      </xdr:nvSpPr>
      <xdr:spPr>
        <a:xfrm>
          <a:off x="16598900" y="7144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143002</xdr:rowOff>
    </xdr:from>
    <xdr:to>
      <xdr:col>82</xdr:col>
      <xdr:colOff>196850</xdr:colOff>
      <xdr:row>41</xdr:row>
      <xdr:rowOff>143002</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6421100" y="71724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37355</xdr:rowOff>
    </xdr:from>
    <xdr:ext cx="762000" cy="259045"/>
    <xdr:sp macro="" textlink="">
      <xdr:nvSpPr>
        <xdr:cNvPr id="308" name="補助費等最大値テキスト">
          <a:extLst>
            <a:ext uri="{FF2B5EF4-FFF2-40B4-BE49-F238E27FC236}">
              <a16:creationId xmlns:a16="http://schemas.microsoft.com/office/drawing/2014/main" id="{00000000-0008-0000-0400-000034010000}"/>
            </a:ext>
          </a:extLst>
        </xdr:cNvPr>
        <xdr:cNvSpPr txBox="1"/>
      </xdr:nvSpPr>
      <xdr:spPr>
        <a:xfrm>
          <a:off x="16598900" y="5352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32</xdr:row>
      <xdr:rowOff>122428</xdr:rowOff>
    </xdr:from>
    <xdr:to>
      <xdr:col>82</xdr:col>
      <xdr:colOff>196850</xdr:colOff>
      <xdr:row>32</xdr:row>
      <xdr:rowOff>122428</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a:off x="16421100" y="56088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38</xdr:row>
      <xdr:rowOff>99568</xdr:rowOff>
    </xdr:from>
    <xdr:to>
      <xdr:col>82</xdr:col>
      <xdr:colOff>107950</xdr:colOff>
      <xdr:row>39</xdr:row>
      <xdr:rowOff>19558</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flipV="1">
          <a:off x="15671800" y="6614668"/>
          <a:ext cx="8382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33291</xdr:rowOff>
    </xdr:from>
    <xdr:ext cx="762000" cy="259045"/>
    <xdr:sp macro="" textlink="">
      <xdr:nvSpPr>
        <xdr:cNvPr id="311" name="補助費等平均値テキスト">
          <a:extLst>
            <a:ext uri="{FF2B5EF4-FFF2-40B4-BE49-F238E27FC236}">
              <a16:creationId xmlns:a16="http://schemas.microsoft.com/office/drawing/2014/main" id="{00000000-0008-0000-0400-000037010000}"/>
            </a:ext>
          </a:extLst>
        </xdr:cNvPr>
        <xdr:cNvSpPr txBox="1"/>
      </xdr:nvSpPr>
      <xdr:spPr>
        <a:xfrm>
          <a:off x="16598900" y="60340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16764</xdr:rowOff>
    </xdr:from>
    <xdr:to>
      <xdr:col>82</xdr:col>
      <xdr:colOff>158750</xdr:colOff>
      <xdr:row>36</xdr:row>
      <xdr:rowOff>118364</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6459200" y="6188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39</xdr:row>
      <xdr:rowOff>19558</xdr:rowOff>
    </xdr:from>
    <xdr:to>
      <xdr:col>78</xdr:col>
      <xdr:colOff>69850</xdr:colOff>
      <xdr:row>39</xdr:row>
      <xdr:rowOff>120142</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flipV="1">
          <a:off x="14782800" y="6706108"/>
          <a:ext cx="889000" cy="100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35</xdr:row>
      <xdr:rowOff>169926</xdr:rowOff>
    </xdr:from>
    <xdr:to>
      <xdr:col>78</xdr:col>
      <xdr:colOff>120650</xdr:colOff>
      <xdr:row>36</xdr:row>
      <xdr:rowOff>100076</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5621000" y="6170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110253</xdr:rowOff>
    </xdr:from>
    <xdr:ext cx="7366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5290800" y="59395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39</xdr:row>
      <xdr:rowOff>120142</xdr:rowOff>
    </xdr:from>
    <xdr:to>
      <xdr:col>73</xdr:col>
      <xdr:colOff>180975</xdr:colOff>
      <xdr:row>39</xdr:row>
      <xdr:rowOff>129286</xdr:rowOff>
    </xdr:to>
    <xdr:cxnSp macro="">
      <xdr:nvCxnSpPr>
        <xdr:cNvPr id="316" name="直線コネクタ 315">
          <a:extLst>
            <a:ext uri="{FF2B5EF4-FFF2-40B4-BE49-F238E27FC236}">
              <a16:creationId xmlns:a16="http://schemas.microsoft.com/office/drawing/2014/main" id="{00000000-0008-0000-0400-00003C010000}"/>
            </a:ext>
          </a:extLst>
        </xdr:cNvPr>
        <xdr:cNvCxnSpPr/>
      </xdr:nvCxnSpPr>
      <xdr:spPr>
        <a:xfrm flipV="1">
          <a:off x="13893800" y="6806692"/>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160782</xdr:rowOff>
    </xdr:from>
    <xdr:to>
      <xdr:col>74</xdr:col>
      <xdr:colOff>31750</xdr:colOff>
      <xdr:row>36</xdr:row>
      <xdr:rowOff>90932</xdr:rowOff>
    </xdr:to>
    <xdr:sp macro="" textlink="">
      <xdr:nvSpPr>
        <xdr:cNvPr id="317" name="フローチャート: 判断 316">
          <a:extLst>
            <a:ext uri="{FF2B5EF4-FFF2-40B4-BE49-F238E27FC236}">
              <a16:creationId xmlns:a16="http://schemas.microsoft.com/office/drawing/2014/main" id="{00000000-0008-0000-0400-00003D010000}"/>
            </a:ext>
          </a:extLst>
        </xdr:cNvPr>
        <xdr:cNvSpPr/>
      </xdr:nvSpPr>
      <xdr:spPr>
        <a:xfrm>
          <a:off x="14732000" y="6161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101109</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4401800" y="5930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39</xdr:row>
      <xdr:rowOff>1270</xdr:rowOff>
    </xdr:from>
    <xdr:to>
      <xdr:col>69</xdr:col>
      <xdr:colOff>92075</xdr:colOff>
      <xdr:row>39</xdr:row>
      <xdr:rowOff>129286</xdr:rowOff>
    </xdr:to>
    <xdr:cxnSp macro="">
      <xdr:nvCxnSpPr>
        <xdr:cNvPr id="319" name="直線コネクタ 318">
          <a:extLst>
            <a:ext uri="{FF2B5EF4-FFF2-40B4-BE49-F238E27FC236}">
              <a16:creationId xmlns:a16="http://schemas.microsoft.com/office/drawing/2014/main" id="{00000000-0008-0000-0400-00003F010000}"/>
            </a:ext>
          </a:extLst>
        </xdr:cNvPr>
        <xdr:cNvCxnSpPr/>
      </xdr:nvCxnSpPr>
      <xdr:spPr>
        <a:xfrm>
          <a:off x="13004800" y="6687820"/>
          <a:ext cx="889000" cy="128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25908</xdr:rowOff>
    </xdr:from>
    <xdr:to>
      <xdr:col>69</xdr:col>
      <xdr:colOff>142875</xdr:colOff>
      <xdr:row>36</xdr:row>
      <xdr:rowOff>127508</xdr:rowOff>
    </xdr:to>
    <xdr:sp macro="" textlink="">
      <xdr:nvSpPr>
        <xdr:cNvPr id="320" name="フローチャート: 判断 319">
          <a:extLst>
            <a:ext uri="{FF2B5EF4-FFF2-40B4-BE49-F238E27FC236}">
              <a16:creationId xmlns:a16="http://schemas.microsoft.com/office/drawing/2014/main" id="{00000000-0008-0000-0400-000040010000}"/>
            </a:ext>
          </a:extLst>
        </xdr:cNvPr>
        <xdr:cNvSpPr/>
      </xdr:nvSpPr>
      <xdr:spPr>
        <a:xfrm>
          <a:off x="13843000" y="6198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137685</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3512800" y="5966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46482</xdr:rowOff>
    </xdr:from>
    <xdr:to>
      <xdr:col>65</xdr:col>
      <xdr:colOff>53975</xdr:colOff>
      <xdr:row>37</xdr:row>
      <xdr:rowOff>148082</xdr:rowOff>
    </xdr:to>
    <xdr:sp macro="" textlink="">
      <xdr:nvSpPr>
        <xdr:cNvPr id="322" name="フローチャート: 判断 321">
          <a:extLst>
            <a:ext uri="{FF2B5EF4-FFF2-40B4-BE49-F238E27FC236}">
              <a16:creationId xmlns:a16="http://schemas.microsoft.com/office/drawing/2014/main" id="{00000000-0008-0000-0400-000042010000}"/>
            </a:ext>
          </a:extLst>
        </xdr:cNvPr>
        <xdr:cNvSpPr/>
      </xdr:nvSpPr>
      <xdr:spPr>
        <a:xfrm>
          <a:off x="12954000" y="6390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158259</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2623800" y="61590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38</xdr:row>
      <xdr:rowOff>48768</xdr:rowOff>
    </xdr:from>
    <xdr:to>
      <xdr:col>82</xdr:col>
      <xdr:colOff>158750</xdr:colOff>
      <xdr:row>38</xdr:row>
      <xdr:rowOff>150368</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6459200" y="6563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38</xdr:row>
      <xdr:rowOff>20845</xdr:rowOff>
    </xdr:from>
    <xdr:ext cx="762000" cy="259045"/>
    <xdr:sp macro="" textlink="">
      <xdr:nvSpPr>
        <xdr:cNvPr id="330" name="補助費等該当値テキスト">
          <a:extLst>
            <a:ext uri="{FF2B5EF4-FFF2-40B4-BE49-F238E27FC236}">
              <a16:creationId xmlns:a16="http://schemas.microsoft.com/office/drawing/2014/main" id="{00000000-0008-0000-0400-00004A010000}"/>
            </a:ext>
          </a:extLst>
        </xdr:cNvPr>
        <xdr:cNvSpPr txBox="1"/>
      </xdr:nvSpPr>
      <xdr:spPr>
        <a:xfrm>
          <a:off x="16598900" y="65359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38</xdr:row>
      <xdr:rowOff>140208</xdr:rowOff>
    </xdr:from>
    <xdr:to>
      <xdr:col>78</xdr:col>
      <xdr:colOff>120650</xdr:colOff>
      <xdr:row>39</xdr:row>
      <xdr:rowOff>70358</xdr:rowOff>
    </xdr:to>
    <xdr:sp macro="" textlink="">
      <xdr:nvSpPr>
        <xdr:cNvPr id="331" name="楕円 330">
          <a:extLst>
            <a:ext uri="{FF2B5EF4-FFF2-40B4-BE49-F238E27FC236}">
              <a16:creationId xmlns:a16="http://schemas.microsoft.com/office/drawing/2014/main" id="{00000000-0008-0000-0400-00004B010000}"/>
            </a:ext>
          </a:extLst>
        </xdr:cNvPr>
        <xdr:cNvSpPr/>
      </xdr:nvSpPr>
      <xdr:spPr>
        <a:xfrm>
          <a:off x="15621000" y="6655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39</xdr:row>
      <xdr:rowOff>55135</xdr:rowOff>
    </xdr:from>
    <xdr:ext cx="7366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5290800" y="67416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39</xdr:row>
      <xdr:rowOff>69342</xdr:rowOff>
    </xdr:from>
    <xdr:to>
      <xdr:col>74</xdr:col>
      <xdr:colOff>31750</xdr:colOff>
      <xdr:row>39</xdr:row>
      <xdr:rowOff>170942</xdr:rowOff>
    </xdr:to>
    <xdr:sp macro="" textlink="">
      <xdr:nvSpPr>
        <xdr:cNvPr id="333" name="楕円 332">
          <a:extLst>
            <a:ext uri="{FF2B5EF4-FFF2-40B4-BE49-F238E27FC236}">
              <a16:creationId xmlns:a16="http://schemas.microsoft.com/office/drawing/2014/main" id="{00000000-0008-0000-0400-00004D010000}"/>
            </a:ext>
          </a:extLst>
        </xdr:cNvPr>
        <xdr:cNvSpPr/>
      </xdr:nvSpPr>
      <xdr:spPr>
        <a:xfrm>
          <a:off x="14732000" y="6755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39</xdr:row>
      <xdr:rowOff>155719</xdr:rowOff>
    </xdr:from>
    <xdr:ext cx="762000" cy="259045"/>
    <xdr:sp macro="" textlink="">
      <xdr:nvSpPr>
        <xdr:cNvPr id="334" name="テキスト ボックス 333">
          <a:extLst>
            <a:ext uri="{FF2B5EF4-FFF2-40B4-BE49-F238E27FC236}">
              <a16:creationId xmlns:a16="http://schemas.microsoft.com/office/drawing/2014/main" id="{00000000-0008-0000-0400-00004E010000}"/>
            </a:ext>
          </a:extLst>
        </xdr:cNvPr>
        <xdr:cNvSpPr txBox="1"/>
      </xdr:nvSpPr>
      <xdr:spPr>
        <a:xfrm>
          <a:off x="14401800" y="68422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39</xdr:row>
      <xdr:rowOff>78486</xdr:rowOff>
    </xdr:from>
    <xdr:to>
      <xdr:col>69</xdr:col>
      <xdr:colOff>142875</xdr:colOff>
      <xdr:row>40</xdr:row>
      <xdr:rowOff>8636</xdr:rowOff>
    </xdr:to>
    <xdr:sp macro="" textlink="">
      <xdr:nvSpPr>
        <xdr:cNvPr id="335" name="楕円 334">
          <a:extLst>
            <a:ext uri="{FF2B5EF4-FFF2-40B4-BE49-F238E27FC236}">
              <a16:creationId xmlns:a16="http://schemas.microsoft.com/office/drawing/2014/main" id="{00000000-0008-0000-0400-00004F010000}"/>
            </a:ext>
          </a:extLst>
        </xdr:cNvPr>
        <xdr:cNvSpPr/>
      </xdr:nvSpPr>
      <xdr:spPr>
        <a:xfrm>
          <a:off x="13843000" y="6765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39</xdr:row>
      <xdr:rowOff>164863</xdr:rowOff>
    </xdr:from>
    <xdr:ext cx="762000" cy="259045"/>
    <xdr:sp macro="" textlink="">
      <xdr:nvSpPr>
        <xdr:cNvPr id="336" name="テキスト ボックス 335">
          <a:extLst>
            <a:ext uri="{FF2B5EF4-FFF2-40B4-BE49-F238E27FC236}">
              <a16:creationId xmlns:a16="http://schemas.microsoft.com/office/drawing/2014/main" id="{00000000-0008-0000-0400-000050010000}"/>
            </a:ext>
          </a:extLst>
        </xdr:cNvPr>
        <xdr:cNvSpPr txBox="1"/>
      </xdr:nvSpPr>
      <xdr:spPr>
        <a:xfrm>
          <a:off x="13512800" y="68514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38</xdr:row>
      <xdr:rowOff>121920</xdr:rowOff>
    </xdr:from>
    <xdr:to>
      <xdr:col>65</xdr:col>
      <xdr:colOff>53975</xdr:colOff>
      <xdr:row>39</xdr:row>
      <xdr:rowOff>52070</xdr:rowOff>
    </xdr:to>
    <xdr:sp macro="" textlink="">
      <xdr:nvSpPr>
        <xdr:cNvPr id="337" name="楕円 336">
          <a:extLst>
            <a:ext uri="{FF2B5EF4-FFF2-40B4-BE49-F238E27FC236}">
              <a16:creationId xmlns:a16="http://schemas.microsoft.com/office/drawing/2014/main" id="{00000000-0008-0000-0400-000051010000}"/>
            </a:ext>
          </a:extLst>
        </xdr:cNvPr>
        <xdr:cNvSpPr/>
      </xdr:nvSpPr>
      <xdr:spPr>
        <a:xfrm>
          <a:off x="12954000" y="6637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39</xdr:row>
      <xdr:rowOff>36847</xdr:rowOff>
    </xdr:from>
    <xdr:ext cx="762000" cy="259045"/>
    <xdr:sp macro="" textlink="">
      <xdr:nvSpPr>
        <xdr:cNvPr id="338" name="テキスト ボックス 337">
          <a:extLst>
            <a:ext uri="{FF2B5EF4-FFF2-40B4-BE49-F238E27FC236}">
              <a16:creationId xmlns:a16="http://schemas.microsoft.com/office/drawing/2014/main" id="{00000000-0008-0000-0400-000052010000}"/>
            </a:ext>
          </a:extLst>
        </xdr:cNvPr>
        <xdr:cNvSpPr txBox="1"/>
      </xdr:nvSpPr>
      <xdr:spPr>
        <a:xfrm>
          <a:off x="12623800" y="6723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公債費に係る経常収支比率が類似団体平均を下回っているのは、新規の起債を抑制してきたことに加え、千葉ニュータウン事業関連の公共施設整備に要した起債及び立替施行の償還等が完了してきたためであ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今後は、人口増に伴う施設の新設及び公共施設の老朽化に伴い増加が見込まれる。</a:t>
          </a:r>
          <a:endParaRPr lang="ja-JP" altLang="ja-JP" sz="1400">
            <a:effectLst/>
          </a:endParaRPr>
        </a:p>
      </xdr:txBody>
    </xdr:sp>
    <xdr:clientData/>
  </xdr:twoCellAnchor>
  <xdr:oneCellAnchor>
    <xdr:from>
      <xdr:col>3</xdr:col>
      <xdr:colOff>123825</xdr:colOff>
      <xdr:row>69</xdr:row>
      <xdr:rowOff>107950</xdr:rowOff>
    </xdr:from>
    <xdr:ext cx="298543" cy="225703"/>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60" name="テキスト ボックス 359">
          <a:extLst>
            <a:ext uri="{FF2B5EF4-FFF2-40B4-BE49-F238E27FC236}">
              <a16:creationId xmlns:a16="http://schemas.microsoft.com/office/drawing/2014/main" id="{00000000-0008-0000-0400-000068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62" name="テキスト ボックス 361">
          <a:extLst>
            <a:ext uri="{FF2B5EF4-FFF2-40B4-BE49-F238E27FC236}">
              <a16:creationId xmlns:a16="http://schemas.microsoft.com/office/drawing/2014/main" id="{00000000-0008-0000-0400-00006A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4" name="テキスト ボックス 363">
          <a:extLst>
            <a:ext uri="{FF2B5EF4-FFF2-40B4-BE49-F238E27FC236}">
              <a16:creationId xmlns:a16="http://schemas.microsoft.com/office/drawing/2014/main" id="{00000000-0008-0000-0400-00006C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5" name="公債費グラフ枠">
          <a:extLst>
            <a:ext uri="{FF2B5EF4-FFF2-40B4-BE49-F238E27FC236}">
              <a16:creationId xmlns:a16="http://schemas.microsoft.com/office/drawing/2014/main" id="{00000000-0008-0000-0400-00006D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31750</xdr:rowOff>
    </xdr:from>
    <xdr:to>
      <xdr:col>24</xdr:col>
      <xdr:colOff>25400</xdr:colOff>
      <xdr:row>80</xdr:row>
      <xdr:rowOff>96520</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flipV="1">
          <a:off x="4826000" y="12547600"/>
          <a:ext cx="0" cy="12649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68597</xdr:rowOff>
    </xdr:from>
    <xdr:ext cx="762000" cy="259045"/>
    <xdr:sp macro="" textlink="">
      <xdr:nvSpPr>
        <xdr:cNvPr id="367" name="公債費最小値テキスト">
          <a:extLst>
            <a:ext uri="{FF2B5EF4-FFF2-40B4-BE49-F238E27FC236}">
              <a16:creationId xmlns:a16="http://schemas.microsoft.com/office/drawing/2014/main" id="{00000000-0008-0000-0400-00006F010000}"/>
            </a:ext>
          </a:extLst>
        </xdr:cNvPr>
        <xdr:cNvSpPr txBox="1"/>
      </xdr:nvSpPr>
      <xdr:spPr>
        <a:xfrm>
          <a:off x="4914900" y="13784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96520</xdr:rowOff>
    </xdr:from>
    <xdr:to>
      <xdr:col>24</xdr:col>
      <xdr:colOff>114300</xdr:colOff>
      <xdr:row>80</xdr:row>
      <xdr:rowOff>96520</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a:off x="4737100" y="13812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118127</xdr:rowOff>
    </xdr:from>
    <xdr:ext cx="762000" cy="259045"/>
    <xdr:sp macro="" textlink="">
      <xdr:nvSpPr>
        <xdr:cNvPr id="369" name="公債費最大値テキスト">
          <a:extLst>
            <a:ext uri="{FF2B5EF4-FFF2-40B4-BE49-F238E27FC236}">
              <a16:creationId xmlns:a16="http://schemas.microsoft.com/office/drawing/2014/main" id="{00000000-0008-0000-0400-000071010000}"/>
            </a:ext>
          </a:extLst>
        </xdr:cNvPr>
        <xdr:cNvSpPr txBox="1"/>
      </xdr:nvSpPr>
      <xdr:spPr>
        <a:xfrm>
          <a:off x="4914900" y="12291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31750</xdr:rowOff>
    </xdr:from>
    <xdr:to>
      <xdr:col>24</xdr:col>
      <xdr:colOff>114300</xdr:colOff>
      <xdr:row>73</xdr:row>
      <xdr:rowOff>31750</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a:off x="4737100" y="12547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73</xdr:row>
      <xdr:rowOff>31750</xdr:rowOff>
    </xdr:from>
    <xdr:to>
      <xdr:col>24</xdr:col>
      <xdr:colOff>25400</xdr:colOff>
      <xdr:row>73</xdr:row>
      <xdr:rowOff>85090</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flipV="1">
          <a:off x="3987800" y="12547600"/>
          <a:ext cx="8382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71138</xdr:rowOff>
    </xdr:from>
    <xdr:ext cx="762000" cy="259045"/>
    <xdr:sp macro="" textlink="">
      <xdr:nvSpPr>
        <xdr:cNvPr id="372" name="公債費平均値テキスト">
          <a:extLst>
            <a:ext uri="{FF2B5EF4-FFF2-40B4-BE49-F238E27FC236}">
              <a16:creationId xmlns:a16="http://schemas.microsoft.com/office/drawing/2014/main" id="{00000000-0008-0000-0400-000074010000}"/>
            </a:ext>
          </a:extLst>
        </xdr:cNvPr>
        <xdr:cNvSpPr txBox="1"/>
      </xdr:nvSpPr>
      <xdr:spPr>
        <a:xfrm>
          <a:off x="4914900" y="131013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99061</xdr:rowOff>
    </xdr:from>
    <xdr:to>
      <xdr:col>24</xdr:col>
      <xdr:colOff>76200</xdr:colOff>
      <xdr:row>77</xdr:row>
      <xdr:rowOff>29211</xdr:rowOff>
    </xdr:to>
    <xdr:sp macro="" textlink="">
      <xdr:nvSpPr>
        <xdr:cNvPr id="373" name="フローチャート: 判断 372">
          <a:extLst>
            <a:ext uri="{FF2B5EF4-FFF2-40B4-BE49-F238E27FC236}">
              <a16:creationId xmlns:a16="http://schemas.microsoft.com/office/drawing/2014/main" id="{00000000-0008-0000-0400-000075010000}"/>
            </a:ext>
          </a:extLst>
        </xdr:cNvPr>
        <xdr:cNvSpPr/>
      </xdr:nvSpPr>
      <xdr:spPr>
        <a:xfrm>
          <a:off x="4775200" y="13129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73</xdr:row>
      <xdr:rowOff>85090</xdr:rowOff>
    </xdr:from>
    <xdr:to>
      <xdr:col>19</xdr:col>
      <xdr:colOff>187325</xdr:colOff>
      <xdr:row>73</xdr:row>
      <xdr:rowOff>138430</xdr:rowOff>
    </xdr:to>
    <xdr:cxnSp macro="">
      <xdr:nvCxnSpPr>
        <xdr:cNvPr id="374" name="直線コネクタ 373">
          <a:extLst>
            <a:ext uri="{FF2B5EF4-FFF2-40B4-BE49-F238E27FC236}">
              <a16:creationId xmlns:a16="http://schemas.microsoft.com/office/drawing/2014/main" id="{00000000-0008-0000-0400-000076010000}"/>
            </a:ext>
          </a:extLst>
        </xdr:cNvPr>
        <xdr:cNvCxnSpPr/>
      </xdr:nvCxnSpPr>
      <xdr:spPr>
        <a:xfrm flipV="1">
          <a:off x="3098800" y="1260094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121920</xdr:rowOff>
    </xdr:from>
    <xdr:to>
      <xdr:col>20</xdr:col>
      <xdr:colOff>38100</xdr:colOff>
      <xdr:row>77</xdr:row>
      <xdr:rowOff>52070</xdr:rowOff>
    </xdr:to>
    <xdr:sp macro="" textlink="">
      <xdr:nvSpPr>
        <xdr:cNvPr id="375" name="フローチャート: 判断 374">
          <a:extLst>
            <a:ext uri="{FF2B5EF4-FFF2-40B4-BE49-F238E27FC236}">
              <a16:creationId xmlns:a16="http://schemas.microsoft.com/office/drawing/2014/main" id="{00000000-0008-0000-0400-000077010000}"/>
            </a:ext>
          </a:extLst>
        </xdr:cNvPr>
        <xdr:cNvSpPr/>
      </xdr:nvSpPr>
      <xdr:spPr>
        <a:xfrm>
          <a:off x="3937000" y="13152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36847</xdr:rowOff>
    </xdr:from>
    <xdr:ext cx="7366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3606800" y="132384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73</xdr:row>
      <xdr:rowOff>138430</xdr:rowOff>
    </xdr:from>
    <xdr:to>
      <xdr:col>15</xdr:col>
      <xdr:colOff>98425</xdr:colOff>
      <xdr:row>73</xdr:row>
      <xdr:rowOff>168910</xdr:rowOff>
    </xdr:to>
    <xdr:cxnSp macro="">
      <xdr:nvCxnSpPr>
        <xdr:cNvPr id="377" name="直線コネクタ 376">
          <a:extLst>
            <a:ext uri="{FF2B5EF4-FFF2-40B4-BE49-F238E27FC236}">
              <a16:creationId xmlns:a16="http://schemas.microsoft.com/office/drawing/2014/main" id="{00000000-0008-0000-0400-000079010000}"/>
            </a:ext>
          </a:extLst>
        </xdr:cNvPr>
        <xdr:cNvCxnSpPr/>
      </xdr:nvCxnSpPr>
      <xdr:spPr>
        <a:xfrm flipV="1">
          <a:off x="2209800" y="1265428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99061</xdr:rowOff>
    </xdr:from>
    <xdr:to>
      <xdr:col>15</xdr:col>
      <xdr:colOff>149225</xdr:colOff>
      <xdr:row>77</xdr:row>
      <xdr:rowOff>29211</xdr:rowOff>
    </xdr:to>
    <xdr:sp macro="" textlink="">
      <xdr:nvSpPr>
        <xdr:cNvPr id="378" name="フローチャート: 判断 377">
          <a:extLst>
            <a:ext uri="{FF2B5EF4-FFF2-40B4-BE49-F238E27FC236}">
              <a16:creationId xmlns:a16="http://schemas.microsoft.com/office/drawing/2014/main" id="{00000000-0008-0000-0400-00007A010000}"/>
            </a:ext>
          </a:extLst>
        </xdr:cNvPr>
        <xdr:cNvSpPr/>
      </xdr:nvSpPr>
      <xdr:spPr>
        <a:xfrm>
          <a:off x="3048000" y="13129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13988</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2717800" y="132156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73</xdr:row>
      <xdr:rowOff>168910</xdr:rowOff>
    </xdr:from>
    <xdr:to>
      <xdr:col>11</xdr:col>
      <xdr:colOff>9525</xdr:colOff>
      <xdr:row>74</xdr:row>
      <xdr:rowOff>66040</xdr:rowOff>
    </xdr:to>
    <xdr:cxnSp macro="">
      <xdr:nvCxnSpPr>
        <xdr:cNvPr id="380" name="直線コネクタ 379">
          <a:extLst>
            <a:ext uri="{FF2B5EF4-FFF2-40B4-BE49-F238E27FC236}">
              <a16:creationId xmlns:a16="http://schemas.microsoft.com/office/drawing/2014/main" id="{00000000-0008-0000-0400-00007C010000}"/>
            </a:ext>
          </a:extLst>
        </xdr:cNvPr>
        <xdr:cNvCxnSpPr/>
      </xdr:nvCxnSpPr>
      <xdr:spPr>
        <a:xfrm flipV="1">
          <a:off x="1320800" y="1268476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137161</xdr:rowOff>
    </xdr:from>
    <xdr:to>
      <xdr:col>11</xdr:col>
      <xdr:colOff>60325</xdr:colOff>
      <xdr:row>77</xdr:row>
      <xdr:rowOff>67311</xdr:rowOff>
    </xdr:to>
    <xdr:sp macro="" textlink="">
      <xdr:nvSpPr>
        <xdr:cNvPr id="381" name="フローチャート: 判断 380">
          <a:extLst>
            <a:ext uri="{FF2B5EF4-FFF2-40B4-BE49-F238E27FC236}">
              <a16:creationId xmlns:a16="http://schemas.microsoft.com/office/drawing/2014/main" id="{00000000-0008-0000-0400-00007D010000}"/>
            </a:ext>
          </a:extLst>
        </xdr:cNvPr>
        <xdr:cNvSpPr/>
      </xdr:nvSpPr>
      <xdr:spPr>
        <a:xfrm>
          <a:off x="2159000" y="13167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52088</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1828800" y="132537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26670</xdr:rowOff>
    </xdr:from>
    <xdr:to>
      <xdr:col>6</xdr:col>
      <xdr:colOff>171450</xdr:colOff>
      <xdr:row>77</xdr:row>
      <xdr:rowOff>128270</xdr:rowOff>
    </xdr:to>
    <xdr:sp macro="" textlink="">
      <xdr:nvSpPr>
        <xdr:cNvPr id="383" name="フローチャート: 判断 382">
          <a:extLst>
            <a:ext uri="{FF2B5EF4-FFF2-40B4-BE49-F238E27FC236}">
              <a16:creationId xmlns:a16="http://schemas.microsoft.com/office/drawing/2014/main" id="{00000000-0008-0000-0400-00007F010000}"/>
            </a:ext>
          </a:extLst>
        </xdr:cNvPr>
        <xdr:cNvSpPr/>
      </xdr:nvSpPr>
      <xdr:spPr>
        <a:xfrm>
          <a:off x="1270000" y="13228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113047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939800" y="13314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72</xdr:row>
      <xdr:rowOff>152400</xdr:rowOff>
    </xdr:from>
    <xdr:to>
      <xdr:col>24</xdr:col>
      <xdr:colOff>76200</xdr:colOff>
      <xdr:row>73</xdr:row>
      <xdr:rowOff>82550</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4775200" y="1249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72</xdr:row>
      <xdr:rowOff>60977</xdr:rowOff>
    </xdr:from>
    <xdr:ext cx="762000" cy="259045"/>
    <xdr:sp macro="" textlink="">
      <xdr:nvSpPr>
        <xdr:cNvPr id="391" name="公債費該当値テキスト">
          <a:extLst>
            <a:ext uri="{FF2B5EF4-FFF2-40B4-BE49-F238E27FC236}">
              <a16:creationId xmlns:a16="http://schemas.microsoft.com/office/drawing/2014/main" id="{00000000-0008-0000-0400-000087010000}"/>
            </a:ext>
          </a:extLst>
        </xdr:cNvPr>
        <xdr:cNvSpPr txBox="1"/>
      </xdr:nvSpPr>
      <xdr:spPr>
        <a:xfrm>
          <a:off x="4914900" y="12405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73</xdr:row>
      <xdr:rowOff>34290</xdr:rowOff>
    </xdr:from>
    <xdr:to>
      <xdr:col>20</xdr:col>
      <xdr:colOff>38100</xdr:colOff>
      <xdr:row>73</xdr:row>
      <xdr:rowOff>135890</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3937000" y="12550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71</xdr:row>
      <xdr:rowOff>146067</xdr:rowOff>
    </xdr:from>
    <xdr:ext cx="7366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3606800" y="123190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73</xdr:row>
      <xdr:rowOff>87630</xdr:rowOff>
    </xdr:from>
    <xdr:to>
      <xdr:col>15</xdr:col>
      <xdr:colOff>149225</xdr:colOff>
      <xdr:row>74</xdr:row>
      <xdr:rowOff>17780</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3048000" y="12603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72</xdr:row>
      <xdr:rowOff>27957</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2717800" y="12372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73</xdr:row>
      <xdr:rowOff>118110</xdr:rowOff>
    </xdr:from>
    <xdr:to>
      <xdr:col>11</xdr:col>
      <xdr:colOff>60325</xdr:colOff>
      <xdr:row>74</xdr:row>
      <xdr:rowOff>48260</xdr:rowOff>
    </xdr:to>
    <xdr:sp macro="" textlink="">
      <xdr:nvSpPr>
        <xdr:cNvPr id="396" name="楕円 395">
          <a:extLst>
            <a:ext uri="{FF2B5EF4-FFF2-40B4-BE49-F238E27FC236}">
              <a16:creationId xmlns:a16="http://schemas.microsoft.com/office/drawing/2014/main" id="{00000000-0008-0000-0400-00008C010000}"/>
            </a:ext>
          </a:extLst>
        </xdr:cNvPr>
        <xdr:cNvSpPr/>
      </xdr:nvSpPr>
      <xdr:spPr>
        <a:xfrm>
          <a:off x="2159000" y="12633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72</xdr:row>
      <xdr:rowOff>58437</xdr:rowOff>
    </xdr:from>
    <xdr:ext cx="762000" cy="259045"/>
    <xdr:sp macro="" textlink="">
      <xdr:nvSpPr>
        <xdr:cNvPr id="397" name="テキスト ボックス 396">
          <a:extLst>
            <a:ext uri="{FF2B5EF4-FFF2-40B4-BE49-F238E27FC236}">
              <a16:creationId xmlns:a16="http://schemas.microsoft.com/office/drawing/2014/main" id="{00000000-0008-0000-0400-00008D010000}"/>
            </a:ext>
          </a:extLst>
        </xdr:cNvPr>
        <xdr:cNvSpPr txBox="1"/>
      </xdr:nvSpPr>
      <xdr:spPr>
        <a:xfrm>
          <a:off x="1828800" y="12402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74</xdr:row>
      <xdr:rowOff>15240</xdr:rowOff>
    </xdr:from>
    <xdr:to>
      <xdr:col>6</xdr:col>
      <xdr:colOff>171450</xdr:colOff>
      <xdr:row>74</xdr:row>
      <xdr:rowOff>116840</xdr:rowOff>
    </xdr:to>
    <xdr:sp macro="" textlink="">
      <xdr:nvSpPr>
        <xdr:cNvPr id="398" name="楕円 397">
          <a:extLst>
            <a:ext uri="{FF2B5EF4-FFF2-40B4-BE49-F238E27FC236}">
              <a16:creationId xmlns:a16="http://schemas.microsoft.com/office/drawing/2014/main" id="{00000000-0008-0000-0400-00008E010000}"/>
            </a:ext>
          </a:extLst>
        </xdr:cNvPr>
        <xdr:cNvSpPr/>
      </xdr:nvSpPr>
      <xdr:spPr>
        <a:xfrm>
          <a:off x="1270000" y="12702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72</xdr:row>
      <xdr:rowOff>127017</xdr:rowOff>
    </xdr:from>
    <xdr:ext cx="762000" cy="259045"/>
    <xdr:sp macro="" textlink="">
      <xdr:nvSpPr>
        <xdr:cNvPr id="399" name="テキスト ボックス 398">
          <a:extLst>
            <a:ext uri="{FF2B5EF4-FFF2-40B4-BE49-F238E27FC236}">
              <a16:creationId xmlns:a16="http://schemas.microsoft.com/office/drawing/2014/main" id="{00000000-0008-0000-0400-00008F010000}"/>
            </a:ext>
          </a:extLst>
        </xdr:cNvPr>
        <xdr:cNvSpPr txBox="1"/>
      </xdr:nvSpPr>
      <xdr:spPr>
        <a:xfrm>
          <a:off x="939800" y="12471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9" name="正方形/長方形 408">
          <a:extLst>
            <a:ext uri="{FF2B5EF4-FFF2-40B4-BE49-F238E27FC236}">
              <a16:creationId xmlns:a16="http://schemas.microsoft.com/office/drawing/2014/main" id="{00000000-0008-0000-0400-000099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公債費以外の経常収支比率は、類似団体平均を</a:t>
          </a:r>
          <a:r>
            <a:rPr kumimoji="1" lang="ja-JP" altLang="en-US" sz="1100" b="0" i="0" baseline="0">
              <a:solidFill>
                <a:schemeClr val="dk1"/>
              </a:solidFill>
              <a:effectLst/>
              <a:latin typeface="+mn-lt"/>
              <a:ea typeface="+mn-ea"/>
              <a:cs typeface="+mn-cs"/>
            </a:rPr>
            <a:t>下</a:t>
          </a:r>
          <a:r>
            <a:rPr kumimoji="1" lang="ja-JP" altLang="ja-JP" sz="1100" b="0" i="0" baseline="0">
              <a:solidFill>
                <a:schemeClr val="dk1"/>
              </a:solidFill>
              <a:effectLst/>
              <a:latin typeface="+mn-lt"/>
              <a:ea typeface="+mn-ea"/>
              <a:cs typeface="+mn-cs"/>
            </a:rPr>
            <a:t>回っている。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人口増に伴う扶助費の増、民間委託へのシフトによる物件費の増</a:t>
          </a:r>
          <a:r>
            <a:rPr kumimoji="1" lang="ja-JP" altLang="en-US" sz="1100" b="0" i="0" baseline="0">
              <a:solidFill>
                <a:schemeClr val="dk1"/>
              </a:solidFill>
              <a:effectLst/>
              <a:latin typeface="+mn-lt"/>
              <a:ea typeface="+mn-ea"/>
              <a:cs typeface="+mn-cs"/>
            </a:rPr>
            <a:t>などにより、平成３０年度から比率は増加傾向にあり、人口も現在も増加しているが、</a:t>
          </a:r>
          <a:r>
            <a:rPr kumimoji="1" lang="ja-JP" altLang="ja-JP" sz="1100">
              <a:solidFill>
                <a:schemeClr val="dk1"/>
              </a:solidFill>
              <a:effectLst/>
              <a:latin typeface="+mn-lt"/>
              <a:ea typeface="+mn-ea"/>
              <a:cs typeface="+mn-cs"/>
            </a:rPr>
            <a:t>令和５年度は分母となる経常一般財源が増額となったため、割合が低くなった。</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今後も、印西市行政改革実施計画に基づき、定員管理、業務の効率化等を推進し、コスト削減に努めていく。</a:t>
          </a:r>
          <a:endParaRPr lang="ja-JP" altLang="ja-JP" sz="1400">
            <a:effectLst/>
          </a:endParaRPr>
        </a:p>
      </xdr:txBody>
    </xdr:sp>
    <xdr:clientData/>
  </xdr:twoCellAnchor>
  <xdr:oneCellAnchor>
    <xdr:from>
      <xdr:col>62</xdr:col>
      <xdr:colOff>6350</xdr:colOff>
      <xdr:row>69</xdr:row>
      <xdr:rowOff>107950</xdr:rowOff>
    </xdr:from>
    <xdr:ext cx="298543" cy="225703"/>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21" name="テキスト ボックス 420">
          <a:extLst>
            <a:ext uri="{FF2B5EF4-FFF2-40B4-BE49-F238E27FC236}">
              <a16:creationId xmlns:a16="http://schemas.microsoft.com/office/drawing/2014/main" id="{00000000-0008-0000-0400-0000A5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23" name="テキスト ボックス 422">
          <a:extLst>
            <a:ext uri="{FF2B5EF4-FFF2-40B4-BE49-F238E27FC236}">
              <a16:creationId xmlns:a16="http://schemas.microsoft.com/office/drawing/2014/main" id="{00000000-0008-0000-0400-0000A7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5" name="テキスト ボックス 424">
          <a:extLst>
            <a:ext uri="{FF2B5EF4-FFF2-40B4-BE49-F238E27FC236}">
              <a16:creationId xmlns:a16="http://schemas.microsoft.com/office/drawing/2014/main" id="{00000000-0008-0000-0400-0000A9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6" name="公債費以外グラフ枠">
          <a:extLst>
            <a:ext uri="{FF2B5EF4-FFF2-40B4-BE49-F238E27FC236}">
              <a16:creationId xmlns:a16="http://schemas.microsoft.com/office/drawing/2014/main" id="{00000000-0008-0000-0400-0000AA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24130</xdr:rowOff>
    </xdr:from>
    <xdr:to>
      <xdr:col>82</xdr:col>
      <xdr:colOff>107950</xdr:colOff>
      <xdr:row>81</xdr:row>
      <xdr:rowOff>69850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flipV="1">
          <a:off x="16510000" y="12539980"/>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41927</xdr:rowOff>
    </xdr:from>
    <xdr:ext cx="762000" cy="259045"/>
    <xdr:sp macro="" textlink="">
      <xdr:nvSpPr>
        <xdr:cNvPr id="428" name="公債費以外最小値テキスト">
          <a:extLst>
            <a:ext uri="{FF2B5EF4-FFF2-40B4-BE49-F238E27FC236}">
              <a16:creationId xmlns:a16="http://schemas.microsoft.com/office/drawing/2014/main" id="{00000000-0008-0000-0400-0000AC010000}"/>
            </a:ext>
          </a:extLst>
        </xdr:cNvPr>
        <xdr:cNvSpPr txBox="1"/>
      </xdr:nvSpPr>
      <xdr:spPr>
        <a:xfrm>
          <a:off x="16598900" y="13929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69850</xdr:rowOff>
    </xdr:from>
    <xdr:to>
      <xdr:col>82</xdr:col>
      <xdr:colOff>196850</xdr:colOff>
      <xdr:row>81</xdr:row>
      <xdr:rowOff>69850</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a:off x="16421100" y="13957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110507</xdr:rowOff>
    </xdr:from>
    <xdr:ext cx="762000" cy="259045"/>
    <xdr:sp macro="" textlink="">
      <xdr:nvSpPr>
        <xdr:cNvPr id="430" name="公債費以外最大値テキスト">
          <a:extLst>
            <a:ext uri="{FF2B5EF4-FFF2-40B4-BE49-F238E27FC236}">
              <a16:creationId xmlns:a16="http://schemas.microsoft.com/office/drawing/2014/main" id="{00000000-0008-0000-0400-0000AE010000}"/>
            </a:ext>
          </a:extLst>
        </xdr:cNvPr>
        <xdr:cNvSpPr txBox="1"/>
      </xdr:nvSpPr>
      <xdr:spPr>
        <a:xfrm>
          <a:off x="16598900" y="12283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24130</xdr:rowOff>
    </xdr:from>
    <xdr:to>
      <xdr:col>82</xdr:col>
      <xdr:colOff>196850</xdr:colOff>
      <xdr:row>73</xdr:row>
      <xdr:rowOff>24130</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6421100" y="12539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74</xdr:row>
      <xdr:rowOff>127000</xdr:rowOff>
    </xdr:from>
    <xdr:to>
      <xdr:col>82</xdr:col>
      <xdr:colOff>107950</xdr:colOff>
      <xdr:row>77</xdr:row>
      <xdr:rowOff>31750</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flipV="1">
          <a:off x="15671800" y="12814300"/>
          <a:ext cx="838200" cy="419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77</xdr:row>
      <xdr:rowOff>6366</xdr:rowOff>
    </xdr:from>
    <xdr:ext cx="762000" cy="259045"/>
    <xdr:sp macro="" textlink="">
      <xdr:nvSpPr>
        <xdr:cNvPr id="433" name="公債費以外平均値テキスト">
          <a:extLst>
            <a:ext uri="{FF2B5EF4-FFF2-40B4-BE49-F238E27FC236}">
              <a16:creationId xmlns:a16="http://schemas.microsoft.com/office/drawing/2014/main" id="{00000000-0008-0000-0400-0000B1010000}"/>
            </a:ext>
          </a:extLst>
        </xdr:cNvPr>
        <xdr:cNvSpPr txBox="1"/>
      </xdr:nvSpPr>
      <xdr:spPr>
        <a:xfrm>
          <a:off x="16598900" y="132080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34289</xdr:rowOff>
    </xdr:from>
    <xdr:to>
      <xdr:col>82</xdr:col>
      <xdr:colOff>158750</xdr:colOff>
      <xdr:row>77</xdr:row>
      <xdr:rowOff>135889</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6459200" y="13235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77</xdr:row>
      <xdr:rowOff>1270</xdr:rowOff>
    </xdr:from>
    <xdr:to>
      <xdr:col>78</xdr:col>
      <xdr:colOff>69850</xdr:colOff>
      <xdr:row>77</xdr:row>
      <xdr:rowOff>31750</xdr:rowOff>
    </xdr:to>
    <xdr:cxnSp macro="">
      <xdr:nvCxnSpPr>
        <xdr:cNvPr id="435" name="直線コネクタ 434">
          <a:extLst>
            <a:ext uri="{FF2B5EF4-FFF2-40B4-BE49-F238E27FC236}">
              <a16:creationId xmlns:a16="http://schemas.microsoft.com/office/drawing/2014/main" id="{00000000-0008-0000-0400-0000B3010000}"/>
            </a:ext>
          </a:extLst>
        </xdr:cNvPr>
        <xdr:cNvCxnSpPr/>
      </xdr:nvCxnSpPr>
      <xdr:spPr>
        <a:xfrm>
          <a:off x="14782800" y="1320292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83820</xdr:rowOff>
    </xdr:from>
    <xdr:to>
      <xdr:col>78</xdr:col>
      <xdr:colOff>120650</xdr:colOff>
      <xdr:row>77</xdr:row>
      <xdr:rowOff>13970</xdr:rowOff>
    </xdr:to>
    <xdr:sp macro="" textlink="">
      <xdr:nvSpPr>
        <xdr:cNvPr id="436" name="フローチャート: 判断 435">
          <a:extLst>
            <a:ext uri="{FF2B5EF4-FFF2-40B4-BE49-F238E27FC236}">
              <a16:creationId xmlns:a16="http://schemas.microsoft.com/office/drawing/2014/main" id="{00000000-0008-0000-0400-0000B4010000}"/>
            </a:ext>
          </a:extLst>
        </xdr:cNvPr>
        <xdr:cNvSpPr/>
      </xdr:nvSpPr>
      <xdr:spPr>
        <a:xfrm>
          <a:off x="15621000" y="13114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24147</xdr:rowOff>
    </xdr:from>
    <xdr:ext cx="7366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5290800" y="128828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77</xdr:row>
      <xdr:rowOff>1270</xdr:rowOff>
    </xdr:from>
    <xdr:to>
      <xdr:col>73</xdr:col>
      <xdr:colOff>180975</xdr:colOff>
      <xdr:row>77</xdr:row>
      <xdr:rowOff>31750</xdr:rowOff>
    </xdr:to>
    <xdr:cxnSp macro="">
      <xdr:nvCxnSpPr>
        <xdr:cNvPr id="438" name="直線コネクタ 437">
          <a:extLst>
            <a:ext uri="{FF2B5EF4-FFF2-40B4-BE49-F238E27FC236}">
              <a16:creationId xmlns:a16="http://schemas.microsoft.com/office/drawing/2014/main" id="{00000000-0008-0000-0400-0000B6010000}"/>
            </a:ext>
          </a:extLst>
        </xdr:cNvPr>
        <xdr:cNvCxnSpPr/>
      </xdr:nvCxnSpPr>
      <xdr:spPr>
        <a:xfrm flipV="1">
          <a:off x="13893800" y="1320292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41910</xdr:rowOff>
    </xdr:from>
    <xdr:to>
      <xdr:col>74</xdr:col>
      <xdr:colOff>31750</xdr:colOff>
      <xdr:row>75</xdr:row>
      <xdr:rowOff>143510</xdr:rowOff>
    </xdr:to>
    <xdr:sp macro="" textlink="">
      <xdr:nvSpPr>
        <xdr:cNvPr id="439" name="フローチャート: 判断 438">
          <a:extLst>
            <a:ext uri="{FF2B5EF4-FFF2-40B4-BE49-F238E27FC236}">
              <a16:creationId xmlns:a16="http://schemas.microsoft.com/office/drawing/2014/main" id="{00000000-0008-0000-0400-0000B7010000}"/>
            </a:ext>
          </a:extLst>
        </xdr:cNvPr>
        <xdr:cNvSpPr/>
      </xdr:nvSpPr>
      <xdr:spPr>
        <a:xfrm>
          <a:off x="14732000" y="12900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153687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4401800" y="12669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76</xdr:row>
      <xdr:rowOff>149861</xdr:rowOff>
    </xdr:from>
    <xdr:to>
      <xdr:col>69</xdr:col>
      <xdr:colOff>92075</xdr:colOff>
      <xdr:row>77</xdr:row>
      <xdr:rowOff>31750</xdr:rowOff>
    </xdr:to>
    <xdr:cxnSp macro="">
      <xdr:nvCxnSpPr>
        <xdr:cNvPr id="441" name="直線コネクタ 440">
          <a:extLst>
            <a:ext uri="{FF2B5EF4-FFF2-40B4-BE49-F238E27FC236}">
              <a16:creationId xmlns:a16="http://schemas.microsoft.com/office/drawing/2014/main" id="{00000000-0008-0000-0400-0000B9010000}"/>
            </a:ext>
          </a:extLst>
        </xdr:cNvPr>
        <xdr:cNvCxnSpPr/>
      </xdr:nvCxnSpPr>
      <xdr:spPr>
        <a:xfrm>
          <a:off x="13004800" y="13180061"/>
          <a:ext cx="889000" cy="53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160020</xdr:rowOff>
    </xdr:from>
    <xdr:to>
      <xdr:col>69</xdr:col>
      <xdr:colOff>142875</xdr:colOff>
      <xdr:row>77</xdr:row>
      <xdr:rowOff>90170</xdr:rowOff>
    </xdr:to>
    <xdr:sp macro="" textlink="">
      <xdr:nvSpPr>
        <xdr:cNvPr id="442" name="フローチャート: 判断 441">
          <a:extLst>
            <a:ext uri="{FF2B5EF4-FFF2-40B4-BE49-F238E27FC236}">
              <a16:creationId xmlns:a16="http://schemas.microsoft.com/office/drawing/2014/main" id="{00000000-0008-0000-0400-0000BA010000}"/>
            </a:ext>
          </a:extLst>
        </xdr:cNvPr>
        <xdr:cNvSpPr/>
      </xdr:nvSpPr>
      <xdr:spPr>
        <a:xfrm>
          <a:off x="13843000" y="13190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74947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3512800" y="13276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99061</xdr:rowOff>
    </xdr:from>
    <xdr:to>
      <xdr:col>65</xdr:col>
      <xdr:colOff>53975</xdr:colOff>
      <xdr:row>77</xdr:row>
      <xdr:rowOff>29211</xdr:rowOff>
    </xdr:to>
    <xdr:sp macro="" textlink="">
      <xdr:nvSpPr>
        <xdr:cNvPr id="444" name="フローチャート: 判断 443">
          <a:extLst>
            <a:ext uri="{FF2B5EF4-FFF2-40B4-BE49-F238E27FC236}">
              <a16:creationId xmlns:a16="http://schemas.microsoft.com/office/drawing/2014/main" id="{00000000-0008-0000-0400-0000BC010000}"/>
            </a:ext>
          </a:extLst>
        </xdr:cNvPr>
        <xdr:cNvSpPr/>
      </xdr:nvSpPr>
      <xdr:spPr>
        <a:xfrm>
          <a:off x="12954000" y="13129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39387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2623800" y="12898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74</xdr:row>
      <xdr:rowOff>76200</xdr:rowOff>
    </xdr:from>
    <xdr:to>
      <xdr:col>82</xdr:col>
      <xdr:colOff>158750</xdr:colOff>
      <xdr:row>75</xdr:row>
      <xdr:rowOff>6350</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6459200" y="12763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73</xdr:row>
      <xdr:rowOff>92727</xdr:rowOff>
    </xdr:from>
    <xdr:ext cx="762000" cy="259045"/>
    <xdr:sp macro="" textlink="">
      <xdr:nvSpPr>
        <xdr:cNvPr id="452" name="公債費以外該当値テキスト">
          <a:extLst>
            <a:ext uri="{FF2B5EF4-FFF2-40B4-BE49-F238E27FC236}">
              <a16:creationId xmlns:a16="http://schemas.microsoft.com/office/drawing/2014/main" id="{00000000-0008-0000-0400-0000C4010000}"/>
            </a:ext>
          </a:extLst>
        </xdr:cNvPr>
        <xdr:cNvSpPr txBox="1"/>
      </xdr:nvSpPr>
      <xdr:spPr>
        <a:xfrm>
          <a:off x="16598900" y="1260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152400</xdr:rowOff>
    </xdr:from>
    <xdr:to>
      <xdr:col>78</xdr:col>
      <xdr:colOff>120650</xdr:colOff>
      <xdr:row>77</xdr:row>
      <xdr:rowOff>82550</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5621000" y="13182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67327</xdr:rowOff>
    </xdr:from>
    <xdr:ext cx="7366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5290800" y="13268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121920</xdr:rowOff>
    </xdr:from>
    <xdr:to>
      <xdr:col>74</xdr:col>
      <xdr:colOff>31750</xdr:colOff>
      <xdr:row>77</xdr:row>
      <xdr:rowOff>52070</xdr:rowOff>
    </xdr:to>
    <xdr:sp macro="" textlink="">
      <xdr:nvSpPr>
        <xdr:cNvPr id="455" name="楕円 454">
          <a:extLst>
            <a:ext uri="{FF2B5EF4-FFF2-40B4-BE49-F238E27FC236}">
              <a16:creationId xmlns:a16="http://schemas.microsoft.com/office/drawing/2014/main" id="{00000000-0008-0000-0400-0000C7010000}"/>
            </a:ext>
          </a:extLst>
        </xdr:cNvPr>
        <xdr:cNvSpPr/>
      </xdr:nvSpPr>
      <xdr:spPr>
        <a:xfrm>
          <a:off x="14732000" y="13152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36847</xdr:rowOff>
    </xdr:from>
    <xdr:ext cx="762000" cy="259045"/>
    <xdr:sp macro="" textlink="">
      <xdr:nvSpPr>
        <xdr:cNvPr id="456" name="テキスト ボックス 455">
          <a:extLst>
            <a:ext uri="{FF2B5EF4-FFF2-40B4-BE49-F238E27FC236}">
              <a16:creationId xmlns:a16="http://schemas.microsoft.com/office/drawing/2014/main" id="{00000000-0008-0000-0400-0000C8010000}"/>
            </a:ext>
          </a:extLst>
        </xdr:cNvPr>
        <xdr:cNvSpPr txBox="1"/>
      </xdr:nvSpPr>
      <xdr:spPr>
        <a:xfrm>
          <a:off x="14401800" y="13238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76</xdr:row>
      <xdr:rowOff>152400</xdr:rowOff>
    </xdr:from>
    <xdr:to>
      <xdr:col>69</xdr:col>
      <xdr:colOff>142875</xdr:colOff>
      <xdr:row>77</xdr:row>
      <xdr:rowOff>82550</xdr:rowOff>
    </xdr:to>
    <xdr:sp macro="" textlink="">
      <xdr:nvSpPr>
        <xdr:cNvPr id="457" name="楕円 456">
          <a:extLst>
            <a:ext uri="{FF2B5EF4-FFF2-40B4-BE49-F238E27FC236}">
              <a16:creationId xmlns:a16="http://schemas.microsoft.com/office/drawing/2014/main" id="{00000000-0008-0000-0400-0000C9010000}"/>
            </a:ext>
          </a:extLst>
        </xdr:cNvPr>
        <xdr:cNvSpPr/>
      </xdr:nvSpPr>
      <xdr:spPr>
        <a:xfrm>
          <a:off x="13843000" y="13182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92727</xdr:rowOff>
    </xdr:from>
    <xdr:ext cx="762000" cy="259045"/>
    <xdr:sp macro="" textlink="">
      <xdr:nvSpPr>
        <xdr:cNvPr id="458" name="テキスト ボックス 457">
          <a:extLst>
            <a:ext uri="{FF2B5EF4-FFF2-40B4-BE49-F238E27FC236}">
              <a16:creationId xmlns:a16="http://schemas.microsoft.com/office/drawing/2014/main" id="{00000000-0008-0000-0400-0000CA010000}"/>
            </a:ext>
          </a:extLst>
        </xdr:cNvPr>
        <xdr:cNvSpPr txBox="1"/>
      </xdr:nvSpPr>
      <xdr:spPr>
        <a:xfrm>
          <a:off x="13512800" y="1295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99061</xdr:rowOff>
    </xdr:from>
    <xdr:to>
      <xdr:col>65</xdr:col>
      <xdr:colOff>53975</xdr:colOff>
      <xdr:row>77</xdr:row>
      <xdr:rowOff>29211</xdr:rowOff>
    </xdr:to>
    <xdr:sp macro="" textlink="">
      <xdr:nvSpPr>
        <xdr:cNvPr id="459" name="楕円 458">
          <a:extLst>
            <a:ext uri="{FF2B5EF4-FFF2-40B4-BE49-F238E27FC236}">
              <a16:creationId xmlns:a16="http://schemas.microsoft.com/office/drawing/2014/main" id="{00000000-0008-0000-0400-0000CB010000}"/>
            </a:ext>
          </a:extLst>
        </xdr:cNvPr>
        <xdr:cNvSpPr/>
      </xdr:nvSpPr>
      <xdr:spPr>
        <a:xfrm>
          <a:off x="12954000" y="13129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13988</xdr:rowOff>
    </xdr:from>
    <xdr:ext cx="762000" cy="259045"/>
    <xdr:sp macro="" textlink="">
      <xdr:nvSpPr>
        <xdr:cNvPr id="460" name="テキスト ボックス 459">
          <a:extLst>
            <a:ext uri="{FF2B5EF4-FFF2-40B4-BE49-F238E27FC236}">
              <a16:creationId xmlns:a16="http://schemas.microsoft.com/office/drawing/2014/main" id="{00000000-0008-0000-0400-0000CC010000}"/>
            </a:ext>
          </a:extLst>
        </xdr:cNvPr>
        <xdr:cNvSpPr txBox="1"/>
      </xdr:nvSpPr>
      <xdr:spPr>
        <a:xfrm>
          <a:off x="12623800" y="132156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千葉県印西市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5</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3175</xdr:rowOff>
    </xdr:from>
    <xdr:to>
      <xdr:col>33</xdr:col>
      <xdr:colOff>114300</xdr:colOff>
      <xdr:row>20</xdr:row>
      <xdr:rowOff>3175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4798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32402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33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17</xdr:row>
      <xdr:rowOff>60325</xdr:rowOff>
    </xdr:from>
    <xdr:to>
      <xdr:col>33</xdr:col>
      <xdr:colOff>114300</xdr:colOff>
      <xdr:row>17</xdr:row>
      <xdr:rowOff>60325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0226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89552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288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14</xdr:row>
      <xdr:rowOff>117475</xdr:rowOff>
    </xdr:from>
    <xdr:to>
      <xdr:col>33</xdr:col>
      <xdr:colOff>114300</xdr:colOff>
      <xdr:row>14</xdr:row>
      <xdr:rowOff>117475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5654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146702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42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3175</xdr:rowOff>
    </xdr:from>
    <xdr:to>
      <xdr:col>33</xdr:col>
      <xdr:colOff>114300</xdr:colOff>
      <xdr:row>12</xdr:row>
      <xdr:rowOff>3175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1082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32402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196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2" name="人口1人当たり決算額の推移グラフ枠130">
          <a:extLst>
            <a:ext uri="{FF2B5EF4-FFF2-40B4-BE49-F238E27FC236}">
              <a16:creationId xmlns:a16="http://schemas.microsoft.com/office/drawing/2014/main" id="{00000000-0008-0000-0500-00002A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39362</xdr:rowOff>
    </xdr:from>
    <xdr:to>
      <xdr:col>29</xdr:col>
      <xdr:colOff>127000</xdr:colOff>
      <xdr:row>18</xdr:row>
      <xdr:rowOff>159515</xdr:rowOff>
    </xdr:to>
    <xdr:cxnSp macro="">
      <xdr:nvCxnSpPr>
        <xdr:cNvPr id="43" name="直線コネクタ 42">
          <a:extLst>
            <a:ext uri="{FF2B5EF4-FFF2-40B4-BE49-F238E27FC236}">
              <a16:creationId xmlns:a16="http://schemas.microsoft.com/office/drawing/2014/main" id="{00000000-0008-0000-0500-00002B000000}"/>
            </a:ext>
          </a:extLst>
        </xdr:cNvPr>
        <xdr:cNvCxnSpPr/>
      </xdr:nvCxnSpPr>
      <xdr:spPr bwMode="auto">
        <a:xfrm flipV="1">
          <a:off x="5651500" y="2144387"/>
          <a:ext cx="0" cy="114885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18</xdr:row>
      <xdr:rowOff>131592</xdr:rowOff>
    </xdr:from>
    <xdr:ext cx="762000" cy="259045"/>
    <xdr:sp macro="" textlink="">
      <xdr:nvSpPr>
        <xdr:cNvPr id="44" name="人口1人当たり決算額の推移最小値テキスト130">
          <a:extLst>
            <a:ext uri="{FF2B5EF4-FFF2-40B4-BE49-F238E27FC236}">
              <a16:creationId xmlns:a16="http://schemas.microsoft.com/office/drawing/2014/main" id="{00000000-0008-0000-0500-00002C000000}"/>
            </a:ext>
          </a:extLst>
        </xdr:cNvPr>
        <xdr:cNvSpPr txBox="1"/>
      </xdr:nvSpPr>
      <xdr:spPr>
        <a:xfrm>
          <a:off x="5740400" y="3265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48,161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18</xdr:row>
      <xdr:rowOff>159515</xdr:rowOff>
    </xdr:from>
    <xdr:to>
      <xdr:col>30</xdr:col>
      <xdr:colOff>25400</xdr:colOff>
      <xdr:row>18</xdr:row>
      <xdr:rowOff>159515</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a:off x="5562600" y="329324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125739</xdr:rowOff>
    </xdr:from>
    <xdr:ext cx="762000" cy="259045"/>
    <xdr:sp macro="" textlink="">
      <xdr:nvSpPr>
        <xdr:cNvPr id="46" name="人口1人当たり決算額の推移最大値テキスト130">
          <a:extLst>
            <a:ext uri="{FF2B5EF4-FFF2-40B4-BE49-F238E27FC236}">
              <a16:creationId xmlns:a16="http://schemas.microsoft.com/office/drawing/2014/main" id="{00000000-0008-0000-0500-00002E000000}"/>
            </a:ext>
          </a:extLst>
        </xdr:cNvPr>
        <xdr:cNvSpPr txBox="1"/>
      </xdr:nvSpPr>
      <xdr:spPr>
        <a:xfrm>
          <a:off x="5740400" y="18878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98,417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39362</xdr:rowOff>
    </xdr:from>
    <xdr:to>
      <xdr:col>30</xdr:col>
      <xdr:colOff>25400</xdr:colOff>
      <xdr:row>12</xdr:row>
      <xdr:rowOff>39362</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214438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15</xdr:row>
      <xdr:rowOff>84602</xdr:rowOff>
    </xdr:from>
    <xdr:to>
      <xdr:col>29</xdr:col>
      <xdr:colOff>127000</xdr:colOff>
      <xdr:row>15</xdr:row>
      <xdr:rowOff>110160</xdr:rowOff>
    </xdr:to>
    <xdr:cxnSp macro="">
      <xdr:nvCxnSpPr>
        <xdr:cNvPr id="48" name="直線コネクタ 47">
          <a:extLst>
            <a:ext uri="{FF2B5EF4-FFF2-40B4-BE49-F238E27FC236}">
              <a16:creationId xmlns:a16="http://schemas.microsoft.com/office/drawing/2014/main" id="{00000000-0008-0000-0500-000030000000}"/>
            </a:ext>
          </a:extLst>
        </xdr:cNvPr>
        <xdr:cNvCxnSpPr/>
      </xdr:nvCxnSpPr>
      <xdr:spPr bwMode="auto">
        <a:xfrm flipV="1">
          <a:off x="5003800" y="2703977"/>
          <a:ext cx="647700" cy="2555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124546</xdr:rowOff>
    </xdr:from>
    <xdr:ext cx="762000" cy="259045"/>
    <xdr:sp macro="" textlink="">
      <xdr:nvSpPr>
        <xdr:cNvPr id="49" name="人口1人当たり決算額の推移平均値テキスト130">
          <a:extLst>
            <a:ext uri="{FF2B5EF4-FFF2-40B4-BE49-F238E27FC236}">
              <a16:creationId xmlns:a16="http://schemas.microsoft.com/office/drawing/2014/main" id="{00000000-0008-0000-0500-000031000000}"/>
            </a:ext>
          </a:extLst>
        </xdr:cNvPr>
        <xdr:cNvSpPr txBox="1"/>
      </xdr:nvSpPr>
      <xdr:spPr>
        <a:xfrm>
          <a:off x="5740400" y="27439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152469</xdr:rowOff>
    </xdr:from>
    <xdr:to>
      <xdr:col>29</xdr:col>
      <xdr:colOff>177800</xdr:colOff>
      <xdr:row>16</xdr:row>
      <xdr:rowOff>82619</xdr:rowOff>
    </xdr:to>
    <xdr:sp macro="" textlink="">
      <xdr:nvSpPr>
        <xdr:cNvPr id="50" name="フローチャート: 判断 49">
          <a:extLst>
            <a:ext uri="{FF2B5EF4-FFF2-40B4-BE49-F238E27FC236}">
              <a16:creationId xmlns:a16="http://schemas.microsoft.com/office/drawing/2014/main" id="{00000000-0008-0000-0500-000032000000}"/>
            </a:ext>
          </a:extLst>
        </xdr:cNvPr>
        <xdr:cNvSpPr/>
      </xdr:nvSpPr>
      <xdr:spPr bwMode="auto">
        <a:xfrm>
          <a:off x="5600700" y="277184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15</xdr:row>
      <xdr:rowOff>87666</xdr:rowOff>
    </xdr:from>
    <xdr:to>
      <xdr:col>26</xdr:col>
      <xdr:colOff>50800</xdr:colOff>
      <xdr:row>15</xdr:row>
      <xdr:rowOff>110160</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a:off x="4305300" y="2707041"/>
          <a:ext cx="698500" cy="2249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23150</xdr:rowOff>
    </xdr:from>
    <xdr:to>
      <xdr:col>26</xdr:col>
      <xdr:colOff>101600</xdr:colOff>
      <xdr:row>16</xdr:row>
      <xdr:rowOff>124750</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4953000" y="281397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109527</xdr:rowOff>
    </xdr:from>
    <xdr:ext cx="736600" cy="259045"/>
    <xdr:sp macro="" textlink="">
      <xdr:nvSpPr>
        <xdr:cNvPr id="53" name="テキスト ボックス 52">
          <a:extLst>
            <a:ext uri="{FF2B5EF4-FFF2-40B4-BE49-F238E27FC236}">
              <a16:creationId xmlns:a16="http://schemas.microsoft.com/office/drawing/2014/main" id="{00000000-0008-0000-0500-000035000000}"/>
            </a:ext>
          </a:extLst>
        </xdr:cNvPr>
        <xdr:cNvSpPr txBox="1"/>
      </xdr:nvSpPr>
      <xdr:spPr>
        <a:xfrm>
          <a:off x="4622800" y="29003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15</xdr:row>
      <xdr:rowOff>69629</xdr:rowOff>
    </xdr:from>
    <xdr:to>
      <xdr:col>22</xdr:col>
      <xdr:colOff>114300</xdr:colOff>
      <xdr:row>15</xdr:row>
      <xdr:rowOff>87666</xdr:rowOff>
    </xdr:to>
    <xdr:cxnSp macro="">
      <xdr:nvCxnSpPr>
        <xdr:cNvPr id="54" name="直線コネクタ 53">
          <a:extLst>
            <a:ext uri="{FF2B5EF4-FFF2-40B4-BE49-F238E27FC236}">
              <a16:creationId xmlns:a16="http://schemas.microsoft.com/office/drawing/2014/main" id="{00000000-0008-0000-0500-000036000000}"/>
            </a:ext>
          </a:extLst>
        </xdr:cNvPr>
        <xdr:cNvCxnSpPr/>
      </xdr:nvCxnSpPr>
      <xdr:spPr bwMode="auto">
        <a:xfrm>
          <a:off x="3606800" y="2689004"/>
          <a:ext cx="698500" cy="1803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16</xdr:row>
      <xdr:rowOff>33780</xdr:rowOff>
    </xdr:from>
    <xdr:to>
      <xdr:col>22</xdr:col>
      <xdr:colOff>165100</xdr:colOff>
      <xdr:row>16</xdr:row>
      <xdr:rowOff>135380</xdr:rowOff>
    </xdr:to>
    <xdr:sp macro="" textlink="">
      <xdr:nvSpPr>
        <xdr:cNvPr id="55" name="フローチャート: 判断 54">
          <a:extLst>
            <a:ext uri="{FF2B5EF4-FFF2-40B4-BE49-F238E27FC236}">
              <a16:creationId xmlns:a16="http://schemas.microsoft.com/office/drawing/2014/main" id="{00000000-0008-0000-0500-000037000000}"/>
            </a:ext>
          </a:extLst>
        </xdr:cNvPr>
        <xdr:cNvSpPr/>
      </xdr:nvSpPr>
      <xdr:spPr bwMode="auto">
        <a:xfrm>
          <a:off x="4254500" y="282460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120157</xdr:rowOff>
    </xdr:from>
    <xdr:ext cx="762000" cy="259045"/>
    <xdr:sp macro="" textlink="">
      <xdr:nvSpPr>
        <xdr:cNvPr id="56" name="テキスト ボックス 55">
          <a:extLst>
            <a:ext uri="{FF2B5EF4-FFF2-40B4-BE49-F238E27FC236}">
              <a16:creationId xmlns:a16="http://schemas.microsoft.com/office/drawing/2014/main" id="{00000000-0008-0000-0500-000038000000}"/>
            </a:ext>
          </a:extLst>
        </xdr:cNvPr>
        <xdr:cNvSpPr txBox="1"/>
      </xdr:nvSpPr>
      <xdr:spPr>
        <a:xfrm>
          <a:off x="3924300" y="29109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15</xdr:row>
      <xdr:rowOff>13348</xdr:rowOff>
    </xdr:from>
    <xdr:to>
      <xdr:col>18</xdr:col>
      <xdr:colOff>177800</xdr:colOff>
      <xdr:row>15</xdr:row>
      <xdr:rowOff>69629</xdr:rowOff>
    </xdr:to>
    <xdr:cxnSp macro="">
      <xdr:nvCxnSpPr>
        <xdr:cNvPr id="57" name="直線コネクタ 56">
          <a:extLst>
            <a:ext uri="{FF2B5EF4-FFF2-40B4-BE49-F238E27FC236}">
              <a16:creationId xmlns:a16="http://schemas.microsoft.com/office/drawing/2014/main" id="{00000000-0008-0000-0500-000039000000}"/>
            </a:ext>
          </a:extLst>
        </xdr:cNvPr>
        <xdr:cNvCxnSpPr/>
      </xdr:nvCxnSpPr>
      <xdr:spPr bwMode="auto">
        <a:xfrm>
          <a:off x="2908300" y="2632723"/>
          <a:ext cx="698500" cy="5628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16</xdr:row>
      <xdr:rowOff>57485</xdr:rowOff>
    </xdr:from>
    <xdr:to>
      <xdr:col>19</xdr:col>
      <xdr:colOff>38100</xdr:colOff>
      <xdr:row>16</xdr:row>
      <xdr:rowOff>159085</xdr:rowOff>
    </xdr:to>
    <xdr:sp macro="" textlink="">
      <xdr:nvSpPr>
        <xdr:cNvPr id="58" name="フローチャート: 判断 57">
          <a:extLst>
            <a:ext uri="{FF2B5EF4-FFF2-40B4-BE49-F238E27FC236}">
              <a16:creationId xmlns:a16="http://schemas.microsoft.com/office/drawing/2014/main" id="{00000000-0008-0000-0500-00003A000000}"/>
            </a:ext>
          </a:extLst>
        </xdr:cNvPr>
        <xdr:cNvSpPr/>
      </xdr:nvSpPr>
      <xdr:spPr bwMode="auto">
        <a:xfrm>
          <a:off x="3556000" y="28483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143862</xdr:rowOff>
    </xdr:from>
    <xdr:ext cx="762000" cy="259045"/>
    <xdr:sp macro="" textlink="">
      <xdr:nvSpPr>
        <xdr:cNvPr id="59" name="テキスト ボックス 58">
          <a:extLst>
            <a:ext uri="{FF2B5EF4-FFF2-40B4-BE49-F238E27FC236}">
              <a16:creationId xmlns:a16="http://schemas.microsoft.com/office/drawing/2014/main" id="{00000000-0008-0000-0500-00003B000000}"/>
            </a:ext>
          </a:extLst>
        </xdr:cNvPr>
        <xdr:cNvSpPr txBox="1"/>
      </xdr:nvSpPr>
      <xdr:spPr>
        <a:xfrm>
          <a:off x="3225800" y="29346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15</xdr:row>
      <xdr:rowOff>137724</xdr:rowOff>
    </xdr:from>
    <xdr:to>
      <xdr:col>15</xdr:col>
      <xdr:colOff>101600</xdr:colOff>
      <xdr:row>16</xdr:row>
      <xdr:rowOff>67874</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2857500" y="275709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52651</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2527300" y="28434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69,392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33802</xdr:rowOff>
    </xdr:from>
    <xdr:to>
      <xdr:col>29</xdr:col>
      <xdr:colOff>177800</xdr:colOff>
      <xdr:row>15</xdr:row>
      <xdr:rowOff>135402</xdr:rowOff>
    </xdr:to>
    <xdr:sp macro="" textlink="">
      <xdr:nvSpPr>
        <xdr:cNvPr id="67" name="楕円 66">
          <a:extLst>
            <a:ext uri="{FF2B5EF4-FFF2-40B4-BE49-F238E27FC236}">
              <a16:creationId xmlns:a16="http://schemas.microsoft.com/office/drawing/2014/main" id="{00000000-0008-0000-0500-000043000000}"/>
            </a:ext>
          </a:extLst>
        </xdr:cNvPr>
        <xdr:cNvSpPr/>
      </xdr:nvSpPr>
      <xdr:spPr bwMode="auto">
        <a:xfrm>
          <a:off x="5600700" y="265317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14</xdr:row>
      <xdr:rowOff>50329</xdr:rowOff>
    </xdr:from>
    <xdr:ext cx="762000" cy="259045"/>
    <xdr:sp macro="" textlink="">
      <xdr:nvSpPr>
        <xdr:cNvPr id="68" name="人口1人当たり決算額の推移該当値テキスト130">
          <a:extLst>
            <a:ext uri="{FF2B5EF4-FFF2-40B4-BE49-F238E27FC236}">
              <a16:creationId xmlns:a16="http://schemas.microsoft.com/office/drawing/2014/main" id="{00000000-0008-0000-0500-000044000000}"/>
            </a:ext>
          </a:extLst>
        </xdr:cNvPr>
        <xdr:cNvSpPr txBox="1"/>
      </xdr:nvSpPr>
      <xdr:spPr>
        <a:xfrm>
          <a:off x="5740400" y="24982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15</xdr:row>
      <xdr:rowOff>59360</xdr:rowOff>
    </xdr:from>
    <xdr:to>
      <xdr:col>26</xdr:col>
      <xdr:colOff>101600</xdr:colOff>
      <xdr:row>15</xdr:row>
      <xdr:rowOff>160960</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4953000" y="267873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13</xdr:row>
      <xdr:rowOff>171137</xdr:rowOff>
    </xdr:from>
    <xdr:ext cx="7366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4622800" y="244761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15</xdr:row>
      <xdr:rowOff>36866</xdr:rowOff>
    </xdr:from>
    <xdr:to>
      <xdr:col>22</xdr:col>
      <xdr:colOff>165100</xdr:colOff>
      <xdr:row>15</xdr:row>
      <xdr:rowOff>138466</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254500" y="265624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13</xdr:row>
      <xdr:rowOff>148643</xdr:rowOff>
    </xdr:from>
    <xdr:ext cx="7620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3924300" y="24251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15</xdr:row>
      <xdr:rowOff>18829</xdr:rowOff>
    </xdr:from>
    <xdr:to>
      <xdr:col>19</xdr:col>
      <xdr:colOff>38100</xdr:colOff>
      <xdr:row>15</xdr:row>
      <xdr:rowOff>120429</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3556000" y="263820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13</xdr:row>
      <xdr:rowOff>130606</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225800" y="2407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14</xdr:row>
      <xdr:rowOff>133998</xdr:rowOff>
    </xdr:from>
    <xdr:to>
      <xdr:col>15</xdr:col>
      <xdr:colOff>101600</xdr:colOff>
      <xdr:row>15</xdr:row>
      <xdr:rowOff>64148</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2857500" y="258192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13</xdr:row>
      <xdr:rowOff>74325</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2527300" y="23508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7" name="正方形/長方形 76">
          <a:extLst>
            <a:ext uri="{FF2B5EF4-FFF2-40B4-BE49-F238E27FC236}">
              <a16:creationId xmlns:a16="http://schemas.microsoft.com/office/drawing/2014/main" id="{00000000-0008-0000-0500-00004D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8" name="角丸四角形 77">
          <a:extLst>
            <a:ext uri="{FF2B5EF4-FFF2-40B4-BE49-F238E27FC236}">
              <a16:creationId xmlns:a16="http://schemas.microsoft.com/office/drawing/2014/main" id="{00000000-0008-0000-0500-00004E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0" name="正方形/長方形 79">
          <a:extLst>
            <a:ext uri="{FF2B5EF4-FFF2-40B4-BE49-F238E27FC236}">
              <a16:creationId xmlns:a16="http://schemas.microsoft.com/office/drawing/2014/main" id="{00000000-0008-0000-0500-000050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2" name="直線コネクタ 81">
          <a:extLst>
            <a:ext uri="{FF2B5EF4-FFF2-40B4-BE49-F238E27FC236}">
              <a16:creationId xmlns:a16="http://schemas.microsoft.com/office/drawing/2014/main" id="{00000000-0008-0000-0500-000052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7" name="楕円 86">
          <a:extLst>
            <a:ext uri="{FF2B5EF4-FFF2-40B4-BE49-F238E27FC236}">
              <a16:creationId xmlns:a16="http://schemas.microsoft.com/office/drawing/2014/main" id="{00000000-0008-0000-0500-000057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8" name="フローチャート: 判断 87">
          <a:extLst>
            <a:ext uri="{FF2B5EF4-FFF2-40B4-BE49-F238E27FC236}">
              <a16:creationId xmlns:a16="http://schemas.microsoft.com/office/drawing/2014/main" id="{00000000-0008-0000-0500-000058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89" name="正方形/長方形 88">
          <a:extLst>
            <a:ext uri="{FF2B5EF4-FFF2-40B4-BE49-F238E27FC236}">
              <a16:creationId xmlns:a16="http://schemas.microsoft.com/office/drawing/2014/main" id="{00000000-0008-0000-0500-000059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0" name="テキスト ボックス 89">
          <a:extLst>
            <a:ext uri="{FF2B5EF4-FFF2-40B4-BE49-F238E27FC236}">
              <a16:creationId xmlns:a16="http://schemas.microsoft.com/office/drawing/2014/main" id="{00000000-0008-0000-0500-00005A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1" name="直線コネクタ 90">
          <a:extLst>
            <a:ext uri="{FF2B5EF4-FFF2-40B4-BE49-F238E27FC236}">
              <a16:creationId xmlns:a16="http://schemas.microsoft.com/office/drawing/2014/main" id="{00000000-0008-0000-0500-00005B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3" name="人口1人当たり決算額の推移グラフ枠445">
          <a:extLst>
            <a:ext uri="{FF2B5EF4-FFF2-40B4-BE49-F238E27FC236}">
              <a16:creationId xmlns:a16="http://schemas.microsoft.com/office/drawing/2014/main" id="{00000000-0008-0000-0500-000067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159118</xdr:rowOff>
    </xdr:from>
    <xdr:to>
      <xdr:col>29</xdr:col>
      <xdr:colOff>127000</xdr:colOff>
      <xdr:row>37</xdr:row>
      <xdr:rowOff>273989</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flipV="1">
          <a:off x="5651500" y="6083668"/>
          <a:ext cx="0" cy="131502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246066</xdr:rowOff>
    </xdr:from>
    <xdr:ext cx="762000" cy="259045"/>
    <xdr:sp macro="" textlink="">
      <xdr:nvSpPr>
        <xdr:cNvPr id="105" name="人口1人当たり決算額の推移最小値テキスト445">
          <a:extLst>
            <a:ext uri="{FF2B5EF4-FFF2-40B4-BE49-F238E27FC236}">
              <a16:creationId xmlns:a16="http://schemas.microsoft.com/office/drawing/2014/main" id="{00000000-0008-0000-0500-000069000000}"/>
            </a:ext>
          </a:extLst>
        </xdr:cNvPr>
        <xdr:cNvSpPr txBox="1"/>
      </xdr:nvSpPr>
      <xdr:spPr>
        <a:xfrm>
          <a:off x="5740400" y="73707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273989</xdr:rowOff>
    </xdr:from>
    <xdr:to>
      <xdr:col>30</xdr:col>
      <xdr:colOff>25400</xdr:colOff>
      <xdr:row>37</xdr:row>
      <xdr:rowOff>273989</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5562600" y="739868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74045</xdr:rowOff>
    </xdr:from>
    <xdr:ext cx="762000" cy="259045"/>
    <xdr:sp macro="" textlink="">
      <xdr:nvSpPr>
        <xdr:cNvPr id="107" name="人口1人当たり決算額の推移最大値テキスト445">
          <a:extLst>
            <a:ext uri="{FF2B5EF4-FFF2-40B4-BE49-F238E27FC236}">
              <a16:creationId xmlns:a16="http://schemas.microsoft.com/office/drawing/2014/main" id="{00000000-0008-0000-0500-00006B000000}"/>
            </a:ext>
          </a:extLst>
        </xdr:cNvPr>
        <xdr:cNvSpPr txBox="1"/>
      </xdr:nvSpPr>
      <xdr:spPr>
        <a:xfrm>
          <a:off x="5740400" y="58271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28,657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159118</xdr:rowOff>
    </xdr:from>
    <xdr:to>
      <xdr:col>30</xdr:col>
      <xdr:colOff>25400</xdr:colOff>
      <xdr:row>33</xdr:row>
      <xdr:rowOff>159118</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608366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36</xdr:row>
      <xdr:rowOff>144221</xdr:rowOff>
    </xdr:from>
    <xdr:to>
      <xdr:col>29</xdr:col>
      <xdr:colOff>127000</xdr:colOff>
      <xdr:row>37</xdr:row>
      <xdr:rowOff>203</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flipV="1">
          <a:off x="5003800" y="7097471"/>
          <a:ext cx="647700" cy="2743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34</xdr:row>
      <xdr:rowOff>331233</xdr:rowOff>
    </xdr:from>
    <xdr:ext cx="762000" cy="259045"/>
    <xdr:sp macro="" textlink="">
      <xdr:nvSpPr>
        <xdr:cNvPr id="110" name="人口1人当たり決算額の推移平均値テキスト445">
          <a:extLst>
            <a:ext uri="{FF2B5EF4-FFF2-40B4-BE49-F238E27FC236}">
              <a16:creationId xmlns:a16="http://schemas.microsoft.com/office/drawing/2014/main" id="{00000000-0008-0000-0500-00006E000000}"/>
            </a:ext>
          </a:extLst>
        </xdr:cNvPr>
        <xdr:cNvSpPr txBox="1"/>
      </xdr:nvSpPr>
      <xdr:spPr>
        <a:xfrm>
          <a:off x="5740400" y="659868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143256</xdr:rowOff>
    </xdr:from>
    <xdr:to>
      <xdr:col>29</xdr:col>
      <xdr:colOff>177800</xdr:colOff>
      <xdr:row>35</xdr:row>
      <xdr:rowOff>244856</xdr:rowOff>
    </xdr:to>
    <xdr:sp macro="" textlink="">
      <xdr:nvSpPr>
        <xdr:cNvPr id="111" name="フローチャート: 判断 110">
          <a:extLst>
            <a:ext uri="{FF2B5EF4-FFF2-40B4-BE49-F238E27FC236}">
              <a16:creationId xmlns:a16="http://schemas.microsoft.com/office/drawing/2014/main" id="{00000000-0008-0000-0500-00006F000000}"/>
            </a:ext>
          </a:extLst>
        </xdr:cNvPr>
        <xdr:cNvSpPr/>
      </xdr:nvSpPr>
      <xdr:spPr bwMode="auto">
        <a:xfrm>
          <a:off x="5600700" y="675360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37</xdr:row>
      <xdr:rowOff>203</xdr:rowOff>
    </xdr:from>
    <xdr:to>
      <xdr:col>26</xdr:col>
      <xdr:colOff>50800</xdr:colOff>
      <xdr:row>37</xdr:row>
      <xdr:rowOff>50381</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flipV="1">
          <a:off x="4305300" y="7124903"/>
          <a:ext cx="698500" cy="5017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148437</xdr:rowOff>
    </xdr:from>
    <xdr:to>
      <xdr:col>26</xdr:col>
      <xdr:colOff>101600</xdr:colOff>
      <xdr:row>35</xdr:row>
      <xdr:rowOff>250037</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4953000" y="675878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260214</xdr:rowOff>
    </xdr:from>
    <xdr:ext cx="736600" cy="259045"/>
    <xdr:sp macro="" textlink="">
      <xdr:nvSpPr>
        <xdr:cNvPr id="114" name="テキスト ボックス 113">
          <a:extLst>
            <a:ext uri="{FF2B5EF4-FFF2-40B4-BE49-F238E27FC236}">
              <a16:creationId xmlns:a16="http://schemas.microsoft.com/office/drawing/2014/main" id="{00000000-0008-0000-0500-000072000000}"/>
            </a:ext>
          </a:extLst>
        </xdr:cNvPr>
        <xdr:cNvSpPr txBox="1"/>
      </xdr:nvSpPr>
      <xdr:spPr>
        <a:xfrm>
          <a:off x="4622800" y="652766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37</xdr:row>
      <xdr:rowOff>41770</xdr:rowOff>
    </xdr:from>
    <xdr:to>
      <xdr:col>22</xdr:col>
      <xdr:colOff>114300</xdr:colOff>
      <xdr:row>37</xdr:row>
      <xdr:rowOff>50381</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a:off x="3606800" y="7166470"/>
          <a:ext cx="698500" cy="861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166574</xdr:rowOff>
    </xdr:from>
    <xdr:to>
      <xdr:col>22</xdr:col>
      <xdr:colOff>165100</xdr:colOff>
      <xdr:row>35</xdr:row>
      <xdr:rowOff>268174</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4254500" y="677692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278351</xdr:rowOff>
    </xdr:from>
    <xdr:ext cx="762000" cy="259045"/>
    <xdr:sp macro="" textlink="">
      <xdr:nvSpPr>
        <xdr:cNvPr id="117" name="テキスト ボックス 116">
          <a:extLst>
            <a:ext uri="{FF2B5EF4-FFF2-40B4-BE49-F238E27FC236}">
              <a16:creationId xmlns:a16="http://schemas.microsoft.com/office/drawing/2014/main" id="{00000000-0008-0000-0500-000075000000}"/>
            </a:ext>
          </a:extLst>
        </xdr:cNvPr>
        <xdr:cNvSpPr txBox="1"/>
      </xdr:nvSpPr>
      <xdr:spPr>
        <a:xfrm>
          <a:off x="3924300" y="65458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36</xdr:row>
      <xdr:rowOff>171044</xdr:rowOff>
    </xdr:from>
    <xdr:to>
      <xdr:col>18</xdr:col>
      <xdr:colOff>177800</xdr:colOff>
      <xdr:row>37</xdr:row>
      <xdr:rowOff>41770</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a:off x="2908300" y="7124294"/>
          <a:ext cx="698500" cy="4217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220866</xdr:rowOff>
    </xdr:from>
    <xdr:to>
      <xdr:col>19</xdr:col>
      <xdr:colOff>38100</xdr:colOff>
      <xdr:row>35</xdr:row>
      <xdr:rowOff>322466</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3556000" y="683121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332643</xdr:rowOff>
    </xdr:from>
    <xdr:ext cx="7620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3225800" y="66000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76200</xdr:rowOff>
    </xdr:from>
    <xdr:to>
      <xdr:col>15</xdr:col>
      <xdr:colOff>101600</xdr:colOff>
      <xdr:row>35</xdr:row>
      <xdr:rowOff>177800</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2857500" y="668655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187977</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2527300" y="6455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93421</xdr:rowOff>
    </xdr:from>
    <xdr:to>
      <xdr:col>29</xdr:col>
      <xdr:colOff>177800</xdr:colOff>
      <xdr:row>37</xdr:row>
      <xdr:rowOff>23571</xdr:rowOff>
    </xdr:to>
    <xdr:sp macro="" textlink="">
      <xdr:nvSpPr>
        <xdr:cNvPr id="128" name="楕円 127">
          <a:extLst>
            <a:ext uri="{FF2B5EF4-FFF2-40B4-BE49-F238E27FC236}">
              <a16:creationId xmlns:a16="http://schemas.microsoft.com/office/drawing/2014/main" id="{00000000-0008-0000-0500-000080000000}"/>
            </a:ext>
          </a:extLst>
        </xdr:cNvPr>
        <xdr:cNvSpPr/>
      </xdr:nvSpPr>
      <xdr:spPr bwMode="auto">
        <a:xfrm>
          <a:off x="5600700" y="704667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36</xdr:row>
      <xdr:rowOff>65498</xdr:rowOff>
    </xdr:from>
    <xdr:ext cx="762000" cy="259045"/>
    <xdr:sp macro="" textlink="">
      <xdr:nvSpPr>
        <xdr:cNvPr id="129" name="人口1人当たり決算額の推移該当値テキスト445">
          <a:extLst>
            <a:ext uri="{FF2B5EF4-FFF2-40B4-BE49-F238E27FC236}">
              <a16:creationId xmlns:a16="http://schemas.microsoft.com/office/drawing/2014/main" id="{00000000-0008-0000-0500-000081000000}"/>
            </a:ext>
          </a:extLst>
        </xdr:cNvPr>
        <xdr:cNvSpPr txBox="1"/>
      </xdr:nvSpPr>
      <xdr:spPr>
        <a:xfrm>
          <a:off x="5740400" y="70187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36</xdr:row>
      <xdr:rowOff>120853</xdr:rowOff>
    </xdr:from>
    <xdr:to>
      <xdr:col>26</xdr:col>
      <xdr:colOff>101600</xdr:colOff>
      <xdr:row>37</xdr:row>
      <xdr:rowOff>51003</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4953000" y="707410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35780</xdr:rowOff>
    </xdr:from>
    <xdr:ext cx="7366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4622800" y="716048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36</xdr:row>
      <xdr:rowOff>171031</xdr:rowOff>
    </xdr:from>
    <xdr:to>
      <xdr:col>22</xdr:col>
      <xdr:colOff>165100</xdr:colOff>
      <xdr:row>37</xdr:row>
      <xdr:rowOff>101181</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254500" y="712428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85958</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3924300" y="72106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36</xdr:row>
      <xdr:rowOff>162420</xdr:rowOff>
    </xdr:from>
    <xdr:to>
      <xdr:col>19</xdr:col>
      <xdr:colOff>38100</xdr:colOff>
      <xdr:row>37</xdr:row>
      <xdr:rowOff>92570</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3556000" y="711567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77347</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225800" y="72020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120244</xdr:rowOff>
    </xdr:from>
    <xdr:to>
      <xdr:col>15</xdr:col>
      <xdr:colOff>101600</xdr:colOff>
      <xdr:row>37</xdr:row>
      <xdr:rowOff>50394</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2857500" y="707349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35171</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2527300" y="71598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千葉県印西市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111,274
108,196
123.79
52,903,853
49,413,102
3,296,045
25,602,587
15,281,579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0.5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37</xdr:row>
      <xdr:rowOff>168927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12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35</xdr:row>
      <xdr:rowOff>54627</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32</xdr:row>
      <xdr:rowOff>111777</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168927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人件費グラフ枠">
          <a:extLst>
            <a:ext uri="{FF2B5EF4-FFF2-40B4-BE49-F238E27FC236}">
              <a16:creationId xmlns:a16="http://schemas.microsoft.com/office/drawing/2014/main" id="{00000000-0008-0000-06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160617</xdr:rowOff>
    </xdr:from>
    <xdr:to>
      <xdr:col>24</xdr:col>
      <xdr:colOff>62865</xdr:colOff>
      <xdr:row>38</xdr:row>
      <xdr:rowOff>169510</xdr:rowOff>
    </xdr:to>
    <xdr:cxnSp macro="">
      <xdr:nvCxnSpPr>
        <xdr:cNvPr id="54" name="直線コネクタ 53">
          <a:extLst>
            <a:ext uri="{FF2B5EF4-FFF2-40B4-BE49-F238E27FC236}">
              <a16:creationId xmlns:a16="http://schemas.microsoft.com/office/drawing/2014/main" id="{00000000-0008-0000-0600-000036000000}"/>
            </a:ext>
          </a:extLst>
        </xdr:cNvPr>
        <xdr:cNvCxnSpPr/>
      </xdr:nvCxnSpPr>
      <xdr:spPr>
        <a:xfrm flipV="1">
          <a:off x="4633595" y="5304117"/>
          <a:ext cx="1270" cy="13804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1887</xdr:rowOff>
    </xdr:from>
    <xdr:ext cx="534377" cy="259045"/>
    <xdr:sp macro="" textlink="">
      <xdr:nvSpPr>
        <xdr:cNvPr id="55" name="人件費最小値テキスト">
          <a:extLst>
            <a:ext uri="{FF2B5EF4-FFF2-40B4-BE49-F238E27FC236}">
              <a16:creationId xmlns:a16="http://schemas.microsoft.com/office/drawing/2014/main" id="{00000000-0008-0000-0600-000037000000}"/>
            </a:ext>
          </a:extLst>
        </xdr:cNvPr>
        <xdr:cNvSpPr txBox="1"/>
      </xdr:nvSpPr>
      <xdr:spPr>
        <a:xfrm>
          <a:off x="4686300" y="66884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38,696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169510</xdr:rowOff>
    </xdr:from>
    <xdr:to>
      <xdr:col>24</xdr:col>
      <xdr:colOff>152400</xdr:colOff>
      <xdr:row>38</xdr:row>
      <xdr:rowOff>169510</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a:off x="4546600" y="66846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107294</xdr:rowOff>
    </xdr:from>
    <xdr:ext cx="534377" cy="259045"/>
    <xdr:sp macro="" textlink="">
      <xdr:nvSpPr>
        <xdr:cNvPr id="57" name="人件費最大値テキスト">
          <a:extLst>
            <a:ext uri="{FF2B5EF4-FFF2-40B4-BE49-F238E27FC236}">
              <a16:creationId xmlns:a16="http://schemas.microsoft.com/office/drawing/2014/main" id="{00000000-0008-0000-0600-000039000000}"/>
            </a:ext>
          </a:extLst>
        </xdr:cNvPr>
        <xdr:cNvSpPr txBox="1"/>
      </xdr:nvSpPr>
      <xdr:spPr>
        <a:xfrm>
          <a:off x="4686300" y="5079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99,085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160617</xdr:rowOff>
    </xdr:from>
    <xdr:to>
      <xdr:col>24</xdr:col>
      <xdr:colOff>152400</xdr:colOff>
      <xdr:row>30</xdr:row>
      <xdr:rowOff>160617</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53041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75029</xdr:rowOff>
    </xdr:from>
    <xdr:to>
      <xdr:col>24</xdr:col>
      <xdr:colOff>63500</xdr:colOff>
      <xdr:row>36</xdr:row>
      <xdr:rowOff>98095</xdr:rowOff>
    </xdr:to>
    <xdr:cxnSp macro="">
      <xdr:nvCxnSpPr>
        <xdr:cNvPr id="59" name="直線コネクタ 58">
          <a:extLst>
            <a:ext uri="{FF2B5EF4-FFF2-40B4-BE49-F238E27FC236}">
              <a16:creationId xmlns:a16="http://schemas.microsoft.com/office/drawing/2014/main" id="{00000000-0008-0000-0600-00003B000000}"/>
            </a:ext>
          </a:extLst>
        </xdr:cNvPr>
        <xdr:cNvCxnSpPr/>
      </xdr:nvCxnSpPr>
      <xdr:spPr>
        <a:xfrm flipV="1">
          <a:off x="3797300" y="6247229"/>
          <a:ext cx="838200" cy="230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96690</xdr:rowOff>
    </xdr:from>
    <xdr:ext cx="534377" cy="259045"/>
    <xdr:sp macro="" textlink="">
      <xdr:nvSpPr>
        <xdr:cNvPr id="60" name="人件費平均値テキスト">
          <a:extLst>
            <a:ext uri="{FF2B5EF4-FFF2-40B4-BE49-F238E27FC236}">
              <a16:creationId xmlns:a16="http://schemas.microsoft.com/office/drawing/2014/main" id="{00000000-0008-0000-0600-00003C000000}"/>
            </a:ext>
          </a:extLst>
        </xdr:cNvPr>
        <xdr:cNvSpPr txBox="1"/>
      </xdr:nvSpPr>
      <xdr:spPr>
        <a:xfrm>
          <a:off x="4686300" y="592599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73813</xdr:rowOff>
    </xdr:from>
    <xdr:to>
      <xdr:col>24</xdr:col>
      <xdr:colOff>114300</xdr:colOff>
      <xdr:row>36</xdr:row>
      <xdr:rowOff>3963</xdr:rowOff>
    </xdr:to>
    <xdr:sp macro="" textlink="">
      <xdr:nvSpPr>
        <xdr:cNvPr id="61" name="フローチャート: 判断 60">
          <a:extLst>
            <a:ext uri="{FF2B5EF4-FFF2-40B4-BE49-F238E27FC236}">
              <a16:creationId xmlns:a16="http://schemas.microsoft.com/office/drawing/2014/main" id="{00000000-0008-0000-0600-00003D000000}"/>
            </a:ext>
          </a:extLst>
        </xdr:cNvPr>
        <xdr:cNvSpPr/>
      </xdr:nvSpPr>
      <xdr:spPr>
        <a:xfrm>
          <a:off x="4584700" y="6074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70114</xdr:rowOff>
    </xdr:from>
    <xdr:to>
      <xdr:col>19</xdr:col>
      <xdr:colOff>177800</xdr:colOff>
      <xdr:row>36</xdr:row>
      <xdr:rowOff>98095</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2908300" y="6242314"/>
          <a:ext cx="889000" cy="27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91780</xdr:rowOff>
    </xdr:from>
    <xdr:to>
      <xdr:col>20</xdr:col>
      <xdr:colOff>38100</xdr:colOff>
      <xdr:row>36</xdr:row>
      <xdr:rowOff>21930</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3746500" y="6092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38457</xdr:rowOff>
    </xdr:from>
    <xdr:ext cx="534377" cy="259045"/>
    <xdr:sp macro="" textlink="">
      <xdr:nvSpPr>
        <xdr:cNvPr id="64" name="テキスト ボックス 63">
          <a:extLst>
            <a:ext uri="{FF2B5EF4-FFF2-40B4-BE49-F238E27FC236}">
              <a16:creationId xmlns:a16="http://schemas.microsoft.com/office/drawing/2014/main" id="{00000000-0008-0000-0600-000040000000}"/>
            </a:ext>
          </a:extLst>
        </xdr:cNvPr>
        <xdr:cNvSpPr txBox="1"/>
      </xdr:nvSpPr>
      <xdr:spPr>
        <a:xfrm>
          <a:off x="3530111" y="58677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64857</xdr:rowOff>
    </xdr:from>
    <xdr:to>
      <xdr:col>15</xdr:col>
      <xdr:colOff>50800</xdr:colOff>
      <xdr:row>36</xdr:row>
      <xdr:rowOff>70114</xdr:rowOff>
    </xdr:to>
    <xdr:cxnSp macro="">
      <xdr:nvCxnSpPr>
        <xdr:cNvPr id="65" name="直線コネクタ 64">
          <a:extLst>
            <a:ext uri="{FF2B5EF4-FFF2-40B4-BE49-F238E27FC236}">
              <a16:creationId xmlns:a16="http://schemas.microsoft.com/office/drawing/2014/main" id="{00000000-0008-0000-0600-000041000000}"/>
            </a:ext>
          </a:extLst>
        </xdr:cNvPr>
        <xdr:cNvCxnSpPr/>
      </xdr:nvCxnSpPr>
      <xdr:spPr>
        <a:xfrm>
          <a:off x="2019300" y="6237057"/>
          <a:ext cx="889000" cy="52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99850</xdr:rowOff>
    </xdr:from>
    <xdr:to>
      <xdr:col>15</xdr:col>
      <xdr:colOff>101600</xdr:colOff>
      <xdr:row>36</xdr:row>
      <xdr:rowOff>30000</xdr:rowOff>
    </xdr:to>
    <xdr:sp macro="" textlink="">
      <xdr:nvSpPr>
        <xdr:cNvPr id="66" name="フローチャート: 判断 65">
          <a:extLst>
            <a:ext uri="{FF2B5EF4-FFF2-40B4-BE49-F238E27FC236}">
              <a16:creationId xmlns:a16="http://schemas.microsoft.com/office/drawing/2014/main" id="{00000000-0008-0000-0600-000042000000}"/>
            </a:ext>
          </a:extLst>
        </xdr:cNvPr>
        <xdr:cNvSpPr/>
      </xdr:nvSpPr>
      <xdr:spPr>
        <a:xfrm>
          <a:off x="2857500" y="6100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34</xdr:row>
      <xdr:rowOff>46527</xdr:rowOff>
    </xdr:from>
    <xdr:ext cx="534377" cy="259045"/>
    <xdr:sp macro="" textlink="">
      <xdr:nvSpPr>
        <xdr:cNvPr id="67" name="テキスト ボックス 66">
          <a:extLst>
            <a:ext uri="{FF2B5EF4-FFF2-40B4-BE49-F238E27FC236}">
              <a16:creationId xmlns:a16="http://schemas.microsoft.com/office/drawing/2014/main" id="{00000000-0008-0000-0600-000043000000}"/>
            </a:ext>
          </a:extLst>
        </xdr:cNvPr>
        <xdr:cNvSpPr txBox="1"/>
      </xdr:nvSpPr>
      <xdr:spPr>
        <a:xfrm>
          <a:off x="2641111" y="58758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64857</xdr:rowOff>
    </xdr:from>
    <xdr:to>
      <xdr:col>10</xdr:col>
      <xdr:colOff>114300</xdr:colOff>
      <xdr:row>36</xdr:row>
      <xdr:rowOff>101341</xdr:rowOff>
    </xdr:to>
    <xdr:cxnSp macro="">
      <xdr:nvCxnSpPr>
        <xdr:cNvPr id="68" name="直線コネクタ 67">
          <a:extLst>
            <a:ext uri="{FF2B5EF4-FFF2-40B4-BE49-F238E27FC236}">
              <a16:creationId xmlns:a16="http://schemas.microsoft.com/office/drawing/2014/main" id="{00000000-0008-0000-0600-000044000000}"/>
            </a:ext>
          </a:extLst>
        </xdr:cNvPr>
        <xdr:cNvCxnSpPr/>
      </xdr:nvCxnSpPr>
      <xdr:spPr>
        <a:xfrm flipV="1">
          <a:off x="1130300" y="6237057"/>
          <a:ext cx="889000" cy="364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116698</xdr:rowOff>
    </xdr:from>
    <xdr:to>
      <xdr:col>10</xdr:col>
      <xdr:colOff>165100</xdr:colOff>
      <xdr:row>36</xdr:row>
      <xdr:rowOff>46848</xdr:rowOff>
    </xdr:to>
    <xdr:sp macro="" textlink="">
      <xdr:nvSpPr>
        <xdr:cNvPr id="69" name="フローチャート: 判断 68">
          <a:extLst>
            <a:ext uri="{FF2B5EF4-FFF2-40B4-BE49-F238E27FC236}">
              <a16:creationId xmlns:a16="http://schemas.microsoft.com/office/drawing/2014/main" id="{00000000-0008-0000-0600-000045000000}"/>
            </a:ext>
          </a:extLst>
        </xdr:cNvPr>
        <xdr:cNvSpPr/>
      </xdr:nvSpPr>
      <xdr:spPr>
        <a:xfrm>
          <a:off x="1968500" y="6117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34</xdr:row>
      <xdr:rowOff>63375</xdr:rowOff>
    </xdr:from>
    <xdr:ext cx="534377" cy="259045"/>
    <xdr:sp macro="" textlink="">
      <xdr:nvSpPr>
        <xdr:cNvPr id="70" name="テキスト ボックス 69">
          <a:extLst>
            <a:ext uri="{FF2B5EF4-FFF2-40B4-BE49-F238E27FC236}">
              <a16:creationId xmlns:a16="http://schemas.microsoft.com/office/drawing/2014/main" id="{00000000-0008-0000-0600-000046000000}"/>
            </a:ext>
          </a:extLst>
        </xdr:cNvPr>
        <xdr:cNvSpPr txBox="1"/>
      </xdr:nvSpPr>
      <xdr:spPr>
        <a:xfrm>
          <a:off x="1752111" y="58926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25943</xdr:rowOff>
    </xdr:from>
    <xdr:to>
      <xdr:col>6</xdr:col>
      <xdr:colOff>38100</xdr:colOff>
      <xdr:row>36</xdr:row>
      <xdr:rowOff>127543</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079500" y="6198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34</xdr:row>
      <xdr:rowOff>144070</xdr:rowOff>
    </xdr:from>
    <xdr:ext cx="534377"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863111" y="59733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24229</xdr:rowOff>
    </xdr:from>
    <xdr:to>
      <xdr:col>24</xdr:col>
      <xdr:colOff>114300</xdr:colOff>
      <xdr:row>36</xdr:row>
      <xdr:rowOff>125829</xdr:rowOff>
    </xdr:to>
    <xdr:sp macro="" textlink="">
      <xdr:nvSpPr>
        <xdr:cNvPr id="78" name="楕円 77">
          <a:extLst>
            <a:ext uri="{FF2B5EF4-FFF2-40B4-BE49-F238E27FC236}">
              <a16:creationId xmlns:a16="http://schemas.microsoft.com/office/drawing/2014/main" id="{00000000-0008-0000-0600-00004E000000}"/>
            </a:ext>
          </a:extLst>
        </xdr:cNvPr>
        <xdr:cNvSpPr/>
      </xdr:nvSpPr>
      <xdr:spPr>
        <a:xfrm>
          <a:off x="4584700" y="6196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2656</xdr:rowOff>
    </xdr:from>
    <xdr:ext cx="534377" cy="259045"/>
    <xdr:sp macro="" textlink="">
      <xdr:nvSpPr>
        <xdr:cNvPr id="79" name="人件費該当値テキスト">
          <a:extLst>
            <a:ext uri="{FF2B5EF4-FFF2-40B4-BE49-F238E27FC236}">
              <a16:creationId xmlns:a16="http://schemas.microsoft.com/office/drawing/2014/main" id="{00000000-0008-0000-0600-00004F000000}"/>
            </a:ext>
          </a:extLst>
        </xdr:cNvPr>
        <xdr:cNvSpPr txBox="1"/>
      </xdr:nvSpPr>
      <xdr:spPr>
        <a:xfrm>
          <a:off x="4686300" y="61748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47295</xdr:rowOff>
    </xdr:from>
    <xdr:to>
      <xdr:col>20</xdr:col>
      <xdr:colOff>38100</xdr:colOff>
      <xdr:row>36</xdr:row>
      <xdr:rowOff>148895</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3746500" y="6219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36</xdr:row>
      <xdr:rowOff>140022</xdr:rowOff>
    </xdr:from>
    <xdr:ext cx="534377"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3530111" y="63122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19314</xdr:rowOff>
    </xdr:from>
    <xdr:to>
      <xdr:col>15</xdr:col>
      <xdr:colOff>101600</xdr:colOff>
      <xdr:row>36</xdr:row>
      <xdr:rowOff>120914</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2857500" y="6191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36</xdr:row>
      <xdr:rowOff>112041</xdr:rowOff>
    </xdr:from>
    <xdr:ext cx="534377"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2641111" y="62842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14057</xdr:rowOff>
    </xdr:from>
    <xdr:to>
      <xdr:col>10</xdr:col>
      <xdr:colOff>165100</xdr:colOff>
      <xdr:row>36</xdr:row>
      <xdr:rowOff>115657</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1968500" y="6186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36</xdr:row>
      <xdr:rowOff>106784</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1752111" y="62789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50541</xdr:rowOff>
    </xdr:from>
    <xdr:to>
      <xdr:col>6</xdr:col>
      <xdr:colOff>38100</xdr:colOff>
      <xdr:row>36</xdr:row>
      <xdr:rowOff>152141</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079500" y="62227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36</xdr:row>
      <xdr:rowOff>143268</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863111" y="63154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6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6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73,430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67,085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00000000-0008-0000-06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6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98878</xdr:rowOff>
    </xdr:from>
    <xdr:to>
      <xdr:col>28</xdr:col>
      <xdr:colOff>114300</xdr:colOff>
      <xdr:row>59</xdr:row>
      <xdr:rowOff>98878</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128105</xdr:rowOff>
    </xdr:from>
    <xdr:ext cx="531299"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230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54</xdr:row>
      <xdr:rowOff>160762</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144582</xdr:rowOff>
    </xdr:from>
    <xdr:to>
      <xdr:col>24</xdr:col>
      <xdr:colOff>62865</xdr:colOff>
      <xdr:row>59</xdr:row>
      <xdr:rowOff>52359</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717082"/>
          <a:ext cx="1270" cy="14508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56186</xdr:rowOff>
    </xdr:from>
    <xdr:ext cx="534377"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101717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42,849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52359</xdr:rowOff>
    </xdr:from>
    <xdr:to>
      <xdr:col>24</xdr:col>
      <xdr:colOff>152400</xdr:colOff>
      <xdr:row>59</xdr:row>
      <xdr:rowOff>52359</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101679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91259</xdr:rowOff>
    </xdr:from>
    <xdr:ext cx="599010"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4923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131,701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144582</xdr:rowOff>
    </xdr:from>
    <xdr:to>
      <xdr:col>24</xdr:col>
      <xdr:colOff>152400</xdr:colOff>
      <xdr:row>50</xdr:row>
      <xdr:rowOff>144582</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7170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44358</xdr:rowOff>
    </xdr:from>
    <xdr:to>
      <xdr:col>24</xdr:col>
      <xdr:colOff>63500</xdr:colOff>
      <xdr:row>56</xdr:row>
      <xdr:rowOff>58106</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3797300" y="9645558"/>
          <a:ext cx="838200" cy="137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133327</xdr:rowOff>
    </xdr:from>
    <xdr:ext cx="534377"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73452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154900</xdr:rowOff>
    </xdr:from>
    <xdr:to>
      <xdr:col>24</xdr:col>
      <xdr:colOff>114300</xdr:colOff>
      <xdr:row>57</xdr:row>
      <xdr:rowOff>85050</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756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58106</xdr:rowOff>
    </xdr:from>
    <xdr:to>
      <xdr:col>19</xdr:col>
      <xdr:colOff>177800</xdr:colOff>
      <xdr:row>57</xdr:row>
      <xdr:rowOff>31490</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flipV="1">
          <a:off x="2908300" y="9659306"/>
          <a:ext cx="889000" cy="1448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96411</xdr:rowOff>
    </xdr:from>
    <xdr:to>
      <xdr:col>20</xdr:col>
      <xdr:colOff>38100</xdr:colOff>
      <xdr:row>57</xdr:row>
      <xdr:rowOff>26561</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697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17688</xdr:rowOff>
    </xdr:from>
    <xdr:ext cx="534377"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530111" y="97903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31490</xdr:rowOff>
    </xdr:from>
    <xdr:to>
      <xdr:col>15</xdr:col>
      <xdr:colOff>50800</xdr:colOff>
      <xdr:row>57</xdr:row>
      <xdr:rowOff>51232</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2019300" y="9804140"/>
          <a:ext cx="889000" cy="197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162966</xdr:rowOff>
    </xdr:from>
    <xdr:to>
      <xdr:col>15</xdr:col>
      <xdr:colOff>101600</xdr:colOff>
      <xdr:row>57</xdr:row>
      <xdr:rowOff>93116</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764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84243</xdr:rowOff>
    </xdr:from>
    <xdr:ext cx="534377"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41111" y="9856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51232</xdr:rowOff>
    </xdr:from>
    <xdr:to>
      <xdr:col>10</xdr:col>
      <xdr:colOff>114300</xdr:colOff>
      <xdr:row>57</xdr:row>
      <xdr:rowOff>141170</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1130300" y="9823882"/>
          <a:ext cx="889000" cy="899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97521</xdr:rowOff>
    </xdr:from>
    <xdr:to>
      <xdr:col>10</xdr:col>
      <xdr:colOff>165100</xdr:colOff>
      <xdr:row>58</xdr:row>
      <xdr:rowOff>27671</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870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18798</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52111" y="9962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154835</xdr:rowOff>
    </xdr:from>
    <xdr:to>
      <xdr:col>6</xdr:col>
      <xdr:colOff>38100</xdr:colOff>
      <xdr:row>58</xdr:row>
      <xdr:rowOff>84985</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927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76112</xdr:rowOff>
    </xdr:from>
    <xdr:ext cx="534377"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63111" y="100202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165008</xdr:rowOff>
    </xdr:from>
    <xdr:to>
      <xdr:col>24</xdr:col>
      <xdr:colOff>114300</xdr:colOff>
      <xdr:row>56</xdr:row>
      <xdr:rowOff>95158</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95947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16435</xdr:rowOff>
    </xdr:from>
    <xdr:ext cx="534377"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94461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7306</xdr:rowOff>
    </xdr:from>
    <xdr:to>
      <xdr:col>20</xdr:col>
      <xdr:colOff>38100</xdr:colOff>
      <xdr:row>56</xdr:row>
      <xdr:rowOff>108906</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9608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54</xdr:row>
      <xdr:rowOff>125433</xdr:rowOff>
    </xdr:from>
    <xdr:ext cx="534377"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530111" y="93837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152140</xdr:rowOff>
    </xdr:from>
    <xdr:to>
      <xdr:col>15</xdr:col>
      <xdr:colOff>101600</xdr:colOff>
      <xdr:row>57</xdr:row>
      <xdr:rowOff>82290</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9753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98817</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41111" y="95285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432</xdr:rowOff>
    </xdr:from>
    <xdr:to>
      <xdr:col>10</xdr:col>
      <xdr:colOff>165100</xdr:colOff>
      <xdr:row>57</xdr:row>
      <xdr:rowOff>102032</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97730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118559</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52111" y="95483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90370</xdr:rowOff>
    </xdr:from>
    <xdr:to>
      <xdr:col>6</xdr:col>
      <xdr:colOff>38100</xdr:colOff>
      <xdr:row>58</xdr:row>
      <xdr:rowOff>20520</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9863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37047</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63111" y="96382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25400</xdr:rowOff>
    </xdr:from>
    <xdr:to>
      <xdr:col>28</xdr:col>
      <xdr:colOff>114300</xdr:colOff>
      <xdr:row>78</xdr:row>
      <xdr:rowOff>25400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54627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82550</xdr:rowOff>
    </xdr:from>
    <xdr:to>
      <xdr:col>28</xdr:col>
      <xdr:colOff>114300</xdr:colOff>
      <xdr:row>71</xdr:row>
      <xdr:rowOff>82550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70</xdr:row>
      <xdr:rowOff>111777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211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6" name="維持補修費グラフ枠">
          <a:extLst>
            <a:ext uri="{FF2B5EF4-FFF2-40B4-BE49-F238E27FC236}">
              <a16:creationId xmlns:a16="http://schemas.microsoft.com/office/drawing/2014/main" id="{00000000-0008-0000-0600-0000A6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128784</xdr:rowOff>
    </xdr:from>
    <xdr:to>
      <xdr:col>24</xdr:col>
      <xdr:colOff>62865</xdr:colOff>
      <xdr:row>77</xdr:row>
      <xdr:rowOff>142900</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flipV="1">
          <a:off x="4633595" y="12130284"/>
          <a:ext cx="1270" cy="12142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146727</xdr:rowOff>
    </xdr:from>
    <xdr:ext cx="378565" cy="259045"/>
    <xdr:sp macro="" textlink="">
      <xdr:nvSpPr>
        <xdr:cNvPr id="168" name="維持補修費最小値テキスト">
          <a:extLst>
            <a:ext uri="{FF2B5EF4-FFF2-40B4-BE49-F238E27FC236}">
              <a16:creationId xmlns:a16="http://schemas.microsoft.com/office/drawing/2014/main" id="{00000000-0008-0000-0600-0000A8000000}"/>
            </a:ext>
          </a:extLst>
        </xdr:cNvPr>
        <xdr:cNvSpPr txBox="1"/>
      </xdr:nvSpPr>
      <xdr:spPr>
        <a:xfrm>
          <a:off x="4686300" y="1334837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142900</xdr:rowOff>
    </xdr:from>
    <xdr:to>
      <xdr:col>24</xdr:col>
      <xdr:colOff>152400</xdr:colOff>
      <xdr:row>77</xdr:row>
      <xdr:rowOff>142900</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4546600" y="133445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75461</xdr:rowOff>
    </xdr:from>
    <xdr:ext cx="534377" cy="259045"/>
    <xdr:sp macro="" textlink="">
      <xdr:nvSpPr>
        <xdr:cNvPr id="170" name="維持補修費最大値テキスト">
          <a:extLst>
            <a:ext uri="{FF2B5EF4-FFF2-40B4-BE49-F238E27FC236}">
              <a16:creationId xmlns:a16="http://schemas.microsoft.com/office/drawing/2014/main" id="{00000000-0008-0000-0600-0000AA000000}"/>
            </a:ext>
          </a:extLst>
        </xdr:cNvPr>
        <xdr:cNvSpPr txBox="1"/>
      </xdr:nvSpPr>
      <xdr:spPr>
        <a:xfrm>
          <a:off x="4686300" y="119055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22,191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128784</xdr:rowOff>
    </xdr:from>
    <xdr:to>
      <xdr:col>24</xdr:col>
      <xdr:colOff>152400</xdr:colOff>
      <xdr:row>70</xdr:row>
      <xdr:rowOff>128784</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21302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53118</xdr:rowOff>
    </xdr:from>
    <xdr:to>
      <xdr:col>24</xdr:col>
      <xdr:colOff>63500</xdr:colOff>
      <xdr:row>77</xdr:row>
      <xdr:rowOff>77463</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flipV="1">
          <a:off x="3797300" y="13254768"/>
          <a:ext cx="838200" cy="243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106119</xdr:rowOff>
    </xdr:from>
    <xdr:ext cx="469744" cy="259045"/>
    <xdr:sp macro="" textlink="">
      <xdr:nvSpPr>
        <xdr:cNvPr id="173" name="維持補修費平均値テキスト">
          <a:extLst>
            <a:ext uri="{FF2B5EF4-FFF2-40B4-BE49-F238E27FC236}">
              <a16:creationId xmlns:a16="http://schemas.microsoft.com/office/drawing/2014/main" id="{00000000-0008-0000-0600-0000AD000000}"/>
            </a:ext>
          </a:extLst>
        </xdr:cNvPr>
        <xdr:cNvSpPr txBox="1"/>
      </xdr:nvSpPr>
      <xdr:spPr>
        <a:xfrm>
          <a:off x="4686300" y="1296486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83241</xdr:rowOff>
    </xdr:from>
    <xdr:to>
      <xdr:col>24</xdr:col>
      <xdr:colOff>114300</xdr:colOff>
      <xdr:row>77</xdr:row>
      <xdr:rowOff>13391</xdr:rowOff>
    </xdr:to>
    <xdr:sp macro="" textlink="">
      <xdr:nvSpPr>
        <xdr:cNvPr id="174" name="フローチャート: 判断 173">
          <a:extLst>
            <a:ext uri="{FF2B5EF4-FFF2-40B4-BE49-F238E27FC236}">
              <a16:creationId xmlns:a16="http://schemas.microsoft.com/office/drawing/2014/main" id="{00000000-0008-0000-0600-0000AE000000}"/>
            </a:ext>
          </a:extLst>
        </xdr:cNvPr>
        <xdr:cNvSpPr/>
      </xdr:nvSpPr>
      <xdr:spPr>
        <a:xfrm>
          <a:off x="4584700" y="131134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77121</xdr:rowOff>
    </xdr:from>
    <xdr:to>
      <xdr:col>19</xdr:col>
      <xdr:colOff>177800</xdr:colOff>
      <xdr:row>77</xdr:row>
      <xdr:rowOff>77463</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2908300" y="13278771"/>
          <a:ext cx="889000" cy="3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91415</xdr:rowOff>
    </xdr:from>
    <xdr:to>
      <xdr:col>20</xdr:col>
      <xdr:colOff>38100</xdr:colOff>
      <xdr:row>77</xdr:row>
      <xdr:rowOff>21565</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3746500" y="13121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75</xdr:row>
      <xdr:rowOff>38092</xdr:rowOff>
    </xdr:from>
    <xdr:ext cx="469744" cy="259045"/>
    <xdr:sp macro="" textlink="">
      <xdr:nvSpPr>
        <xdr:cNvPr id="177" name="テキスト ボックス 176">
          <a:extLst>
            <a:ext uri="{FF2B5EF4-FFF2-40B4-BE49-F238E27FC236}">
              <a16:creationId xmlns:a16="http://schemas.microsoft.com/office/drawing/2014/main" id="{00000000-0008-0000-0600-0000B1000000}"/>
            </a:ext>
          </a:extLst>
        </xdr:cNvPr>
        <xdr:cNvSpPr txBox="1"/>
      </xdr:nvSpPr>
      <xdr:spPr>
        <a:xfrm>
          <a:off x="3562428" y="128968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77121</xdr:rowOff>
    </xdr:from>
    <xdr:to>
      <xdr:col>15</xdr:col>
      <xdr:colOff>50800</xdr:colOff>
      <xdr:row>77</xdr:row>
      <xdr:rowOff>102381</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flipV="1">
          <a:off x="2019300" y="13278771"/>
          <a:ext cx="889000" cy="25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95244</xdr:rowOff>
    </xdr:from>
    <xdr:to>
      <xdr:col>15</xdr:col>
      <xdr:colOff>101600</xdr:colOff>
      <xdr:row>77</xdr:row>
      <xdr:rowOff>25394</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2857500" y="13125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75</xdr:row>
      <xdr:rowOff>41921</xdr:rowOff>
    </xdr:from>
    <xdr:ext cx="469744"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2673428" y="12900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102381</xdr:rowOff>
    </xdr:from>
    <xdr:to>
      <xdr:col>10</xdr:col>
      <xdr:colOff>114300</xdr:colOff>
      <xdr:row>77</xdr:row>
      <xdr:rowOff>108896</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flipV="1">
          <a:off x="1130300" y="13304031"/>
          <a:ext cx="889000" cy="6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112903</xdr:rowOff>
    </xdr:from>
    <xdr:to>
      <xdr:col>10</xdr:col>
      <xdr:colOff>165100</xdr:colOff>
      <xdr:row>77</xdr:row>
      <xdr:rowOff>43053</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1968500" y="131431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75</xdr:row>
      <xdr:rowOff>59580</xdr:rowOff>
    </xdr:from>
    <xdr:ext cx="469744"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1784428" y="129183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106102</xdr:rowOff>
    </xdr:from>
    <xdr:to>
      <xdr:col>6</xdr:col>
      <xdr:colOff>38100</xdr:colOff>
      <xdr:row>77</xdr:row>
      <xdr:rowOff>36252</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079500" y="13136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75</xdr:row>
      <xdr:rowOff>52779</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895428" y="129115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2318</xdr:rowOff>
    </xdr:from>
    <xdr:to>
      <xdr:col>24</xdr:col>
      <xdr:colOff>114300</xdr:colOff>
      <xdr:row>77</xdr:row>
      <xdr:rowOff>103918</xdr:rowOff>
    </xdr:to>
    <xdr:sp macro="" textlink="">
      <xdr:nvSpPr>
        <xdr:cNvPr id="191" name="楕円 190">
          <a:extLst>
            <a:ext uri="{FF2B5EF4-FFF2-40B4-BE49-F238E27FC236}">
              <a16:creationId xmlns:a16="http://schemas.microsoft.com/office/drawing/2014/main" id="{00000000-0008-0000-0600-0000BF000000}"/>
            </a:ext>
          </a:extLst>
        </xdr:cNvPr>
        <xdr:cNvSpPr/>
      </xdr:nvSpPr>
      <xdr:spPr>
        <a:xfrm>
          <a:off x="4584700" y="13203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88695</xdr:rowOff>
    </xdr:from>
    <xdr:ext cx="469744" cy="259045"/>
    <xdr:sp macro="" textlink="">
      <xdr:nvSpPr>
        <xdr:cNvPr id="192" name="維持補修費該当値テキスト">
          <a:extLst>
            <a:ext uri="{FF2B5EF4-FFF2-40B4-BE49-F238E27FC236}">
              <a16:creationId xmlns:a16="http://schemas.microsoft.com/office/drawing/2014/main" id="{00000000-0008-0000-0600-0000C0000000}"/>
            </a:ext>
          </a:extLst>
        </xdr:cNvPr>
        <xdr:cNvSpPr txBox="1"/>
      </xdr:nvSpPr>
      <xdr:spPr>
        <a:xfrm>
          <a:off x="4686300" y="131188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26663</xdr:rowOff>
    </xdr:from>
    <xdr:to>
      <xdr:col>20</xdr:col>
      <xdr:colOff>38100</xdr:colOff>
      <xdr:row>77</xdr:row>
      <xdr:rowOff>128263</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3746500" y="13228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77</xdr:row>
      <xdr:rowOff>119390</xdr:rowOff>
    </xdr:from>
    <xdr:ext cx="469744"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3562428" y="133210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26321</xdr:rowOff>
    </xdr:from>
    <xdr:to>
      <xdr:col>15</xdr:col>
      <xdr:colOff>101600</xdr:colOff>
      <xdr:row>77</xdr:row>
      <xdr:rowOff>127921</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2857500" y="13227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77</xdr:row>
      <xdr:rowOff>119048</xdr:rowOff>
    </xdr:from>
    <xdr:ext cx="469744"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673428" y="133206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51581</xdr:rowOff>
    </xdr:from>
    <xdr:to>
      <xdr:col>10</xdr:col>
      <xdr:colOff>165100</xdr:colOff>
      <xdr:row>77</xdr:row>
      <xdr:rowOff>153181</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1968500" y="13253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77</xdr:row>
      <xdr:rowOff>144308</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1784428" y="133459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58096</xdr:rowOff>
    </xdr:from>
    <xdr:to>
      <xdr:col>6</xdr:col>
      <xdr:colOff>38100</xdr:colOff>
      <xdr:row>77</xdr:row>
      <xdr:rowOff>159696</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079500" y="132597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77</xdr:row>
      <xdr:rowOff>150823</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895428" y="133524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1" name="正方形/長方形 200">
          <a:extLst>
            <a:ext uri="{FF2B5EF4-FFF2-40B4-BE49-F238E27FC236}">
              <a16:creationId xmlns:a16="http://schemas.microsoft.com/office/drawing/2014/main" id="{00000000-0008-0000-0600-0000C9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9" name="テキスト ボックス 208">
          <a:extLst>
            <a:ext uri="{FF2B5EF4-FFF2-40B4-BE49-F238E27FC236}">
              <a16:creationId xmlns:a16="http://schemas.microsoft.com/office/drawing/2014/main" id="{00000000-0008-0000-0600-0000D1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a:extLst>
            <a:ext uri="{FF2B5EF4-FFF2-40B4-BE49-F238E27FC236}">
              <a16:creationId xmlns:a16="http://schemas.microsoft.com/office/drawing/2014/main" id="{00000000-0008-0000-0600-0000D2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4" name="扶助費グラフ枠">
          <a:extLst>
            <a:ext uri="{FF2B5EF4-FFF2-40B4-BE49-F238E27FC236}">
              <a16:creationId xmlns:a16="http://schemas.microsoft.com/office/drawing/2014/main" id="{00000000-0008-0000-0600-0000E0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95039</xdr:rowOff>
    </xdr:from>
    <xdr:to>
      <xdr:col>24</xdr:col>
      <xdr:colOff>62865</xdr:colOff>
      <xdr:row>97</xdr:row>
      <xdr:rowOff>147335</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flipV="1">
          <a:off x="4633595" y="15525539"/>
          <a:ext cx="1270" cy="12524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151162</xdr:rowOff>
    </xdr:from>
    <xdr:ext cx="534377" cy="259045"/>
    <xdr:sp macro="" textlink="">
      <xdr:nvSpPr>
        <xdr:cNvPr id="226" name="扶助費最小値テキスト">
          <a:extLst>
            <a:ext uri="{FF2B5EF4-FFF2-40B4-BE49-F238E27FC236}">
              <a16:creationId xmlns:a16="http://schemas.microsoft.com/office/drawing/2014/main" id="{00000000-0008-0000-0600-0000E2000000}"/>
            </a:ext>
          </a:extLst>
        </xdr:cNvPr>
        <xdr:cNvSpPr txBox="1"/>
      </xdr:nvSpPr>
      <xdr:spPr>
        <a:xfrm>
          <a:off x="4686300" y="167818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81,498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147335</xdr:rowOff>
    </xdr:from>
    <xdr:to>
      <xdr:col>24</xdr:col>
      <xdr:colOff>152400</xdr:colOff>
      <xdr:row>97</xdr:row>
      <xdr:rowOff>147335</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a:off x="4546600" y="16777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41716</xdr:rowOff>
    </xdr:from>
    <xdr:ext cx="599010" cy="259045"/>
    <xdr:sp macro="" textlink="">
      <xdr:nvSpPr>
        <xdr:cNvPr id="228" name="扶助費最大値テキスト">
          <a:extLst>
            <a:ext uri="{FF2B5EF4-FFF2-40B4-BE49-F238E27FC236}">
              <a16:creationId xmlns:a16="http://schemas.microsoft.com/office/drawing/2014/main" id="{00000000-0008-0000-0600-0000E4000000}"/>
            </a:ext>
          </a:extLst>
        </xdr:cNvPr>
        <xdr:cNvSpPr txBox="1"/>
      </xdr:nvSpPr>
      <xdr:spPr>
        <a:xfrm>
          <a:off x="4686300" y="153007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245,861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95039</xdr:rowOff>
    </xdr:from>
    <xdr:to>
      <xdr:col>24</xdr:col>
      <xdr:colOff>152400</xdr:colOff>
      <xdr:row>90</xdr:row>
      <xdr:rowOff>95039</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a:off x="4546600" y="155255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35824</xdr:rowOff>
    </xdr:from>
    <xdr:to>
      <xdr:col>24</xdr:col>
      <xdr:colOff>63500</xdr:colOff>
      <xdr:row>96</xdr:row>
      <xdr:rowOff>148783</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flipV="1">
          <a:off x="3797300" y="16495024"/>
          <a:ext cx="838200" cy="112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35828</xdr:rowOff>
    </xdr:from>
    <xdr:ext cx="599010" cy="259045"/>
    <xdr:sp macro="" textlink="">
      <xdr:nvSpPr>
        <xdr:cNvPr id="231" name="扶助費平均値テキスト">
          <a:extLst>
            <a:ext uri="{FF2B5EF4-FFF2-40B4-BE49-F238E27FC236}">
              <a16:creationId xmlns:a16="http://schemas.microsoft.com/office/drawing/2014/main" id="{00000000-0008-0000-0600-0000E7000000}"/>
            </a:ext>
          </a:extLst>
        </xdr:cNvPr>
        <xdr:cNvSpPr txBox="1"/>
      </xdr:nvSpPr>
      <xdr:spPr>
        <a:xfrm>
          <a:off x="4686300" y="1615212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137,467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12951</xdr:rowOff>
    </xdr:from>
    <xdr:to>
      <xdr:col>24</xdr:col>
      <xdr:colOff>114300</xdr:colOff>
      <xdr:row>95</xdr:row>
      <xdr:rowOff>114551</xdr:rowOff>
    </xdr:to>
    <xdr:sp macro="" textlink="">
      <xdr:nvSpPr>
        <xdr:cNvPr id="232" name="フローチャート: 判断 231">
          <a:extLst>
            <a:ext uri="{FF2B5EF4-FFF2-40B4-BE49-F238E27FC236}">
              <a16:creationId xmlns:a16="http://schemas.microsoft.com/office/drawing/2014/main" id="{00000000-0008-0000-0600-0000E8000000}"/>
            </a:ext>
          </a:extLst>
        </xdr:cNvPr>
        <xdr:cNvSpPr/>
      </xdr:nvSpPr>
      <xdr:spPr>
        <a:xfrm>
          <a:off x="4584700" y="163007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40900</xdr:rowOff>
    </xdr:from>
    <xdr:to>
      <xdr:col>19</xdr:col>
      <xdr:colOff>177800</xdr:colOff>
      <xdr:row>96</xdr:row>
      <xdr:rowOff>148783</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2908300" y="16500100"/>
          <a:ext cx="889000" cy="1078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83207</xdr:rowOff>
    </xdr:from>
    <xdr:to>
      <xdr:col>20</xdr:col>
      <xdr:colOff>38100</xdr:colOff>
      <xdr:row>96</xdr:row>
      <xdr:rowOff>13357</xdr:rowOff>
    </xdr:to>
    <xdr:sp macro="" textlink="">
      <xdr:nvSpPr>
        <xdr:cNvPr id="234" name="フローチャート: 判断 233">
          <a:extLst>
            <a:ext uri="{FF2B5EF4-FFF2-40B4-BE49-F238E27FC236}">
              <a16:creationId xmlns:a16="http://schemas.microsoft.com/office/drawing/2014/main" id="{00000000-0008-0000-0600-0000EA000000}"/>
            </a:ext>
          </a:extLst>
        </xdr:cNvPr>
        <xdr:cNvSpPr/>
      </xdr:nvSpPr>
      <xdr:spPr>
        <a:xfrm>
          <a:off x="3746500" y="16370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29884</xdr:rowOff>
    </xdr:from>
    <xdr:ext cx="599010" cy="259045"/>
    <xdr:sp macro="" textlink="">
      <xdr:nvSpPr>
        <xdr:cNvPr id="235" name="テキスト ボックス 234">
          <a:extLst>
            <a:ext uri="{FF2B5EF4-FFF2-40B4-BE49-F238E27FC236}">
              <a16:creationId xmlns:a16="http://schemas.microsoft.com/office/drawing/2014/main" id="{00000000-0008-0000-0600-0000EB000000}"/>
            </a:ext>
          </a:extLst>
        </xdr:cNvPr>
        <xdr:cNvSpPr txBox="1"/>
      </xdr:nvSpPr>
      <xdr:spPr>
        <a:xfrm>
          <a:off x="3497795" y="161461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40900</xdr:rowOff>
    </xdr:from>
    <xdr:to>
      <xdr:col>15</xdr:col>
      <xdr:colOff>50800</xdr:colOff>
      <xdr:row>97</xdr:row>
      <xdr:rowOff>52077</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flipV="1">
          <a:off x="2019300" y="16500100"/>
          <a:ext cx="889000" cy="1826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3130</xdr:rowOff>
    </xdr:from>
    <xdr:to>
      <xdr:col>15</xdr:col>
      <xdr:colOff>101600</xdr:colOff>
      <xdr:row>95</xdr:row>
      <xdr:rowOff>104730</xdr:rowOff>
    </xdr:to>
    <xdr:sp macro=""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2857500" y="16290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93</xdr:row>
      <xdr:rowOff>121257</xdr:rowOff>
    </xdr:from>
    <xdr:ext cx="599010" cy="259045"/>
    <xdr:sp macro="" textlink="">
      <xdr:nvSpPr>
        <xdr:cNvPr id="238" name="テキスト ボックス 237">
          <a:extLst>
            <a:ext uri="{FF2B5EF4-FFF2-40B4-BE49-F238E27FC236}">
              <a16:creationId xmlns:a16="http://schemas.microsoft.com/office/drawing/2014/main" id="{00000000-0008-0000-0600-0000EE000000}"/>
            </a:ext>
          </a:extLst>
        </xdr:cNvPr>
        <xdr:cNvSpPr txBox="1"/>
      </xdr:nvSpPr>
      <xdr:spPr>
        <a:xfrm>
          <a:off x="2608795" y="160661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52077</xdr:rowOff>
    </xdr:from>
    <xdr:to>
      <xdr:col>10</xdr:col>
      <xdr:colOff>114300</xdr:colOff>
      <xdr:row>97</xdr:row>
      <xdr:rowOff>158141</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flipV="1">
          <a:off x="1130300" y="16682727"/>
          <a:ext cx="889000" cy="1060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57521</xdr:rowOff>
    </xdr:from>
    <xdr:to>
      <xdr:col>10</xdr:col>
      <xdr:colOff>165100</xdr:colOff>
      <xdr:row>96</xdr:row>
      <xdr:rowOff>159121</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1968500" y="165167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4198</xdr:rowOff>
    </xdr:from>
    <xdr:ext cx="599010"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1719795" y="162919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158341</xdr:rowOff>
    </xdr:from>
    <xdr:to>
      <xdr:col>6</xdr:col>
      <xdr:colOff>38100</xdr:colOff>
      <xdr:row>97</xdr:row>
      <xdr:rowOff>88491</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1079500" y="16617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105018</xdr:rowOff>
    </xdr:from>
    <xdr:ext cx="534377"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863111" y="16392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95,887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156474</xdr:rowOff>
    </xdr:from>
    <xdr:to>
      <xdr:col>24</xdr:col>
      <xdr:colOff>114300</xdr:colOff>
      <xdr:row>96</xdr:row>
      <xdr:rowOff>86624</xdr:rowOff>
    </xdr:to>
    <xdr:sp macro="" textlink="">
      <xdr:nvSpPr>
        <xdr:cNvPr id="249" name="楕円 248">
          <a:extLst>
            <a:ext uri="{FF2B5EF4-FFF2-40B4-BE49-F238E27FC236}">
              <a16:creationId xmlns:a16="http://schemas.microsoft.com/office/drawing/2014/main" id="{00000000-0008-0000-0600-0000F9000000}"/>
            </a:ext>
          </a:extLst>
        </xdr:cNvPr>
        <xdr:cNvSpPr/>
      </xdr:nvSpPr>
      <xdr:spPr>
        <a:xfrm>
          <a:off x="4584700" y="16444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134901</xdr:rowOff>
    </xdr:from>
    <xdr:ext cx="599010" cy="259045"/>
    <xdr:sp macro="" textlink="">
      <xdr:nvSpPr>
        <xdr:cNvPr id="250" name="扶助費該当値テキスト">
          <a:extLst>
            <a:ext uri="{FF2B5EF4-FFF2-40B4-BE49-F238E27FC236}">
              <a16:creationId xmlns:a16="http://schemas.microsoft.com/office/drawing/2014/main" id="{00000000-0008-0000-0600-0000FA000000}"/>
            </a:ext>
          </a:extLst>
        </xdr:cNvPr>
        <xdr:cNvSpPr txBox="1"/>
      </xdr:nvSpPr>
      <xdr:spPr>
        <a:xfrm>
          <a:off x="4686300" y="164226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118,632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97983</xdr:rowOff>
    </xdr:from>
    <xdr:to>
      <xdr:col>20</xdr:col>
      <xdr:colOff>38100</xdr:colOff>
      <xdr:row>97</xdr:row>
      <xdr:rowOff>28133</xdr:rowOff>
    </xdr:to>
    <xdr:sp macro="" textlink="">
      <xdr:nvSpPr>
        <xdr:cNvPr id="251" name="楕円 250">
          <a:extLst>
            <a:ext uri="{FF2B5EF4-FFF2-40B4-BE49-F238E27FC236}">
              <a16:creationId xmlns:a16="http://schemas.microsoft.com/office/drawing/2014/main" id="{00000000-0008-0000-0600-0000FB000000}"/>
            </a:ext>
          </a:extLst>
        </xdr:cNvPr>
        <xdr:cNvSpPr/>
      </xdr:nvSpPr>
      <xdr:spPr>
        <a:xfrm>
          <a:off x="3746500" y="165571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97</xdr:row>
      <xdr:rowOff>19260</xdr:rowOff>
    </xdr:from>
    <xdr:ext cx="59901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3497795" y="166499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161550</xdr:rowOff>
    </xdr:from>
    <xdr:to>
      <xdr:col>15</xdr:col>
      <xdr:colOff>101600</xdr:colOff>
      <xdr:row>96</xdr:row>
      <xdr:rowOff>91700</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2857500" y="16449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96</xdr:row>
      <xdr:rowOff>82827</xdr:rowOff>
    </xdr:from>
    <xdr:ext cx="59901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2608795" y="165420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1277</xdr:rowOff>
    </xdr:from>
    <xdr:to>
      <xdr:col>10</xdr:col>
      <xdr:colOff>165100</xdr:colOff>
      <xdr:row>97</xdr:row>
      <xdr:rowOff>102877</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1968500" y="166319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94004</xdr:rowOff>
    </xdr:from>
    <xdr:ext cx="534377"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1752111" y="167246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107341</xdr:rowOff>
    </xdr:from>
    <xdr:to>
      <xdr:col>6</xdr:col>
      <xdr:colOff>38100</xdr:colOff>
      <xdr:row>98</xdr:row>
      <xdr:rowOff>37491</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1079500" y="167379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28618</xdr:rowOff>
    </xdr:from>
    <xdr:ext cx="534377"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863111" y="168307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9" name="正方形/長方形 258">
          <a:extLst>
            <a:ext uri="{FF2B5EF4-FFF2-40B4-BE49-F238E27FC236}">
              <a16:creationId xmlns:a16="http://schemas.microsoft.com/office/drawing/2014/main" id="{00000000-0008-0000-0600-000003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0" name="正方形/長方形 259">
          <a:extLst>
            <a:ext uri="{FF2B5EF4-FFF2-40B4-BE49-F238E27FC236}">
              <a16:creationId xmlns:a16="http://schemas.microsoft.com/office/drawing/2014/main" id="{00000000-0008-0000-0600-000004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36,687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7" name="テキスト ボックス 266">
          <a:extLst>
            <a:ext uri="{FF2B5EF4-FFF2-40B4-BE49-F238E27FC236}">
              <a16:creationId xmlns:a16="http://schemas.microsoft.com/office/drawing/2014/main" id="{00000000-0008-0000-0600-00000B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8" name="直線コネクタ 267">
          <a:extLst>
            <a:ext uri="{FF2B5EF4-FFF2-40B4-BE49-F238E27FC236}">
              <a16:creationId xmlns:a16="http://schemas.microsoft.com/office/drawing/2014/main" id="{00000000-0008-0000-0600-00000C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69" name="直線コネクタ 268">
          <a:extLst>
            <a:ext uri="{FF2B5EF4-FFF2-40B4-BE49-F238E27FC236}">
              <a16:creationId xmlns:a16="http://schemas.microsoft.com/office/drawing/2014/main" id="{00000000-0008-0000-0600-00000D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0" name="テキスト ボックス 269">
          <a:extLst>
            <a:ext uri="{FF2B5EF4-FFF2-40B4-BE49-F238E27FC236}">
              <a16:creationId xmlns:a16="http://schemas.microsoft.com/office/drawing/2014/main" id="{00000000-0008-0000-0600-00000E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144434</xdr:rowOff>
    </xdr:from>
    <xdr:ext cx="531299" cy="259045"/>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072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160763</xdr:rowOff>
    </xdr:from>
    <xdr:ext cx="531299" cy="2590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072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33</xdr:row>
      <xdr:rowOff>5641</xdr:rowOff>
    </xdr:from>
    <xdr:ext cx="531299"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72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補助費等グラフ枠">
          <a:extLst>
            <a:ext uri="{FF2B5EF4-FFF2-40B4-BE49-F238E27FC236}">
              <a16:creationId xmlns:a16="http://schemas.microsoft.com/office/drawing/2014/main" id="{00000000-0008-0000-0600-00001B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70881</xdr:rowOff>
    </xdr:from>
    <xdr:to>
      <xdr:col>54</xdr:col>
      <xdr:colOff>189865</xdr:colOff>
      <xdr:row>38</xdr:row>
      <xdr:rowOff>39203</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flipV="1">
          <a:off x="10475595" y="5214381"/>
          <a:ext cx="1270" cy="13399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43030</xdr:rowOff>
    </xdr:from>
    <xdr:ext cx="534377" cy="259045"/>
    <xdr:sp macro="" textlink="">
      <xdr:nvSpPr>
        <xdr:cNvPr id="285" name="補助費等最小値テキスト">
          <a:extLst>
            <a:ext uri="{FF2B5EF4-FFF2-40B4-BE49-F238E27FC236}">
              <a16:creationId xmlns:a16="http://schemas.microsoft.com/office/drawing/2014/main" id="{00000000-0008-0000-0600-00001D010000}"/>
            </a:ext>
          </a:extLst>
        </xdr:cNvPr>
        <xdr:cNvSpPr txBox="1"/>
      </xdr:nvSpPr>
      <xdr:spPr>
        <a:xfrm>
          <a:off x="10528300" y="65581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21,232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39203</xdr:rowOff>
    </xdr:from>
    <xdr:to>
      <xdr:col>55</xdr:col>
      <xdr:colOff>88900</xdr:colOff>
      <xdr:row>38</xdr:row>
      <xdr:rowOff>39203</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10388600" y="65543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17558</xdr:rowOff>
    </xdr:from>
    <xdr:ext cx="599010" cy="259045"/>
    <xdr:sp macro="" textlink="">
      <xdr:nvSpPr>
        <xdr:cNvPr id="287" name="補助費等最大値テキスト">
          <a:extLst>
            <a:ext uri="{FF2B5EF4-FFF2-40B4-BE49-F238E27FC236}">
              <a16:creationId xmlns:a16="http://schemas.microsoft.com/office/drawing/2014/main" id="{00000000-0008-0000-0600-00001F010000}"/>
            </a:ext>
          </a:extLst>
        </xdr:cNvPr>
        <xdr:cNvSpPr txBox="1"/>
      </xdr:nvSpPr>
      <xdr:spPr>
        <a:xfrm>
          <a:off x="10528300" y="49896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144,322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70881</xdr:rowOff>
    </xdr:from>
    <xdr:to>
      <xdr:col>55</xdr:col>
      <xdr:colOff>88900</xdr:colOff>
      <xdr:row>30</xdr:row>
      <xdr:rowOff>70881</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10388600" y="52143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35</xdr:row>
      <xdr:rowOff>117983</xdr:rowOff>
    </xdr:from>
    <xdr:to>
      <xdr:col>55</xdr:col>
      <xdr:colOff>0</xdr:colOff>
      <xdr:row>36</xdr:row>
      <xdr:rowOff>10835</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9639300" y="6118733"/>
          <a:ext cx="838200" cy="643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31687</xdr:rowOff>
    </xdr:from>
    <xdr:ext cx="534377" cy="259045"/>
    <xdr:sp macro="" textlink="">
      <xdr:nvSpPr>
        <xdr:cNvPr id="290" name="補助費等平均値テキスト">
          <a:extLst>
            <a:ext uri="{FF2B5EF4-FFF2-40B4-BE49-F238E27FC236}">
              <a16:creationId xmlns:a16="http://schemas.microsoft.com/office/drawing/2014/main" id="{00000000-0008-0000-0600-000022010000}"/>
            </a:ext>
          </a:extLst>
        </xdr:cNvPr>
        <xdr:cNvSpPr txBox="1"/>
      </xdr:nvSpPr>
      <xdr:spPr>
        <a:xfrm>
          <a:off x="10528300" y="620388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53260</xdr:rowOff>
    </xdr:from>
    <xdr:to>
      <xdr:col>55</xdr:col>
      <xdr:colOff>50800</xdr:colOff>
      <xdr:row>36</xdr:row>
      <xdr:rowOff>154860</xdr:rowOff>
    </xdr:to>
    <xdr:sp macro="" textlink="">
      <xdr:nvSpPr>
        <xdr:cNvPr id="291" name="フローチャート: 判断 290">
          <a:extLst>
            <a:ext uri="{FF2B5EF4-FFF2-40B4-BE49-F238E27FC236}">
              <a16:creationId xmlns:a16="http://schemas.microsoft.com/office/drawing/2014/main" id="{00000000-0008-0000-0600-000023010000}"/>
            </a:ext>
          </a:extLst>
        </xdr:cNvPr>
        <xdr:cNvSpPr/>
      </xdr:nvSpPr>
      <xdr:spPr>
        <a:xfrm>
          <a:off x="10426700" y="6225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35</xdr:row>
      <xdr:rowOff>117983</xdr:rowOff>
    </xdr:from>
    <xdr:to>
      <xdr:col>50</xdr:col>
      <xdr:colOff>114300</xdr:colOff>
      <xdr:row>36</xdr:row>
      <xdr:rowOff>36166</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flipV="1">
          <a:off x="8750300" y="6118733"/>
          <a:ext cx="889000" cy="89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35614</xdr:rowOff>
    </xdr:from>
    <xdr:to>
      <xdr:col>50</xdr:col>
      <xdr:colOff>165100</xdr:colOff>
      <xdr:row>36</xdr:row>
      <xdr:rowOff>137214</xdr:rowOff>
    </xdr:to>
    <xdr:sp macro="" textlink="">
      <xdr:nvSpPr>
        <xdr:cNvPr id="293" name="フローチャート: 判断 292">
          <a:extLst>
            <a:ext uri="{FF2B5EF4-FFF2-40B4-BE49-F238E27FC236}">
              <a16:creationId xmlns:a16="http://schemas.microsoft.com/office/drawing/2014/main" id="{00000000-0008-0000-0600-000025010000}"/>
            </a:ext>
          </a:extLst>
        </xdr:cNvPr>
        <xdr:cNvSpPr/>
      </xdr:nvSpPr>
      <xdr:spPr>
        <a:xfrm>
          <a:off x="9588500" y="6207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36</xdr:row>
      <xdr:rowOff>128341</xdr:rowOff>
    </xdr:from>
    <xdr:ext cx="534377" cy="259045"/>
    <xdr:sp macro="" textlink="">
      <xdr:nvSpPr>
        <xdr:cNvPr id="294" name="テキスト ボックス 293">
          <a:extLst>
            <a:ext uri="{FF2B5EF4-FFF2-40B4-BE49-F238E27FC236}">
              <a16:creationId xmlns:a16="http://schemas.microsoft.com/office/drawing/2014/main" id="{00000000-0008-0000-0600-000026010000}"/>
            </a:ext>
          </a:extLst>
        </xdr:cNvPr>
        <xdr:cNvSpPr txBox="1"/>
      </xdr:nvSpPr>
      <xdr:spPr>
        <a:xfrm>
          <a:off x="9372111" y="63005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30</xdr:row>
      <xdr:rowOff>15625</xdr:rowOff>
    </xdr:from>
    <xdr:to>
      <xdr:col>45</xdr:col>
      <xdr:colOff>177800</xdr:colOff>
      <xdr:row>36</xdr:row>
      <xdr:rowOff>36166</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7861300" y="5159125"/>
          <a:ext cx="889000" cy="1049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73714</xdr:rowOff>
    </xdr:from>
    <xdr:to>
      <xdr:col>46</xdr:col>
      <xdr:colOff>38100</xdr:colOff>
      <xdr:row>37</xdr:row>
      <xdr:rowOff>3864</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8699500" y="6245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166441</xdr:rowOff>
    </xdr:from>
    <xdr:ext cx="534377"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8483111" y="63386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30</xdr:row>
      <xdr:rowOff>15625</xdr:rowOff>
    </xdr:from>
    <xdr:to>
      <xdr:col>41</xdr:col>
      <xdr:colOff>50800</xdr:colOff>
      <xdr:row>36</xdr:row>
      <xdr:rowOff>153960</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flipV="1">
          <a:off x="6972300" y="5159125"/>
          <a:ext cx="889000" cy="1167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30</xdr:row>
      <xdr:rowOff>13527</xdr:rowOff>
    </xdr:from>
    <xdr:to>
      <xdr:col>41</xdr:col>
      <xdr:colOff>101600</xdr:colOff>
      <xdr:row>30</xdr:row>
      <xdr:rowOff>115127</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7810500" y="5157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30</xdr:row>
      <xdr:rowOff>106254</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7561795" y="52497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144,924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82412</xdr:rowOff>
    </xdr:from>
    <xdr:to>
      <xdr:col>36</xdr:col>
      <xdr:colOff>165100</xdr:colOff>
      <xdr:row>37</xdr:row>
      <xdr:rowOff>12562</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6921500" y="6254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35</xdr:row>
      <xdr:rowOff>29089</xdr:rowOff>
    </xdr:from>
    <xdr:ext cx="534377"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6705111" y="6029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131485</xdr:rowOff>
    </xdr:from>
    <xdr:to>
      <xdr:col>55</xdr:col>
      <xdr:colOff>50800</xdr:colOff>
      <xdr:row>36</xdr:row>
      <xdr:rowOff>61635</xdr:rowOff>
    </xdr:to>
    <xdr:sp macro="" textlink="">
      <xdr:nvSpPr>
        <xdr:cNvPr id="308" name="楕円 307">
          <a:extLst>
            <a:ext uri="{FF2B5EF4-FFF2-40B4-BE49-F238E27FC236}">
              <a16:creationId xmlns:a16="http://schemas.microsoft.com/office/drawing/2014/main" id="{00000000-0008-0000-0600-000034010000}"/>
            </a:ext>
          </a:extLst>
        </xdr:cNvPr>
        <xdr:cNvSpPr/>
      </xdr:nvSpPr>
      <xdr:spPr>
        <a:xfrm>
          <a:off x="10426700" y="6132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34</xdr:row>
      <xdr:rowOff>154362</xdr:rowOff>
    </xdr:from>
    <xdr:ext cx="534377" cy="259045"/>
    <xdr:sp macro="" textlink="">
      <xdr:nvSpPr>
        <xdr:cNvPr id="309" name="補助費等該当値テキスト">
          <a:extLst>
            <a:ext uri="{FF2B5EF4-FFF2-40B4-BE49-F238E27FC236}">
              <a16:creationId xmlns:a16="http://schemas.microsoft.com/office/drawing/2014/main" id="{00000000-0008-0000-0600-000035010000}"/>
            </a:ext>
          </a:extLst>
        </xdr:cNvPr>
        <xdr:cNvSpPr txBox="1"/>
      </xdr:nvSpPr>
      <xdr:spPr>
        <a:xfrm>
          <a:off x="10528300" y="59836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67183</xdr:rowOff>
    </xdr:from>
    <xdr:to>
      <xdr:col>50</xdr:col>
      <xdr:colOff>165100</xdr:colOff>
      <xdr:row>35</xdr:row>
      <xdr:rowOff>168783</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9588500" y="6067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34</xdr:row>
      <xdr:rowOff>13860</xdr:rowOff>
    </xdr:from>
    <xdr:ext cx="534377"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9372111" y="58431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35</xdr:row>
      <xdr:rowOff>156816</xdr:rowOff>
    </xdr:from>
    <xdr:to>
      <xdr:col>46</xdr:col>
      <xdr:colOff>38100</xdr:colOff>
      <xdr:row>36</xdr:row>
      <xdr:rowOff>86966</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8699500" y="61575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34</xdr:row>
      <xdr:rowOff>103493</xdr:rowOff>
    </xdr:from>
    <xdr:ext cx="534377"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8483111" y="59327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29</xdr:row>
      <xdr:rowOff>136275</xdr:rowOff>
    </xdr:from>
    <xdr:to>
      <xdr:col>41</xdr:col>
      <xdr:colOff>101600</xdr:colOff>
      <xdr:row>30</xdr:row>
      <xdr:rowOff>66425</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7810500" y="5108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28</xdr:row>
      <xdr:rowOff>82952</xdr:rowOff>
    </xdr:from>
    <xdr:ext cx="599010"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7561795" y="48835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103160</xdr:rowOff>
    </xdr:from>
    <xdr:to>
      <xdr:col>36</xdr:col>
      <xdr:colOff>165100</xdr:colOff>
      <xdr:row>37</xdr:row>
      <xdr:rowOff>33310</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6921500" y="6275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37</xdr:row>
      <xdr:rowOff>24437</xdr:rowOff>
    </xdr:from>
    <xdr:ext cx="534377"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6705111" y="63680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60,753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00000000-0008-0000-0600-000046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00000000-0008-0000-0600-000047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0" name="普通建設事業費グラフ枠">
          <a:extLst>
            <a:ext uri="{FF2B5EF4-FFF2-40B4-BE49-F238E27FC236}">
              <a16:creationId xmlns:a16="http://schemas.microsoft.com/office/drawing/2014/main" id="{00000000-0008-0000-0600-000054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49</xdr:row>
      <xdr:rowOff>133883</xdr:rowOff>
    </xdr:from>
    <xdr:to>
      <xdr:col>54</xdr:col>
      <xdr:colOff>189865</xdr:colOff>
      <xdr:row>58</xdr:row>
      <xdr:rowOff>42202</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flipV="1">
          <a:off x="10475595" y="8534933"/>
          <a:ext cx="1270" cy="14513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46029</xdr:rowOff>
    </xdr:from>
    <xdr:ext cx="534377" cy="259045"/>
    <xdr:sp macro="" textlink="">
      <xdr:nvSpPr>
        <xdr:cNvPr id="342" name="普通建設事業費最小値テキスト">
          <a:extLst>
            <a:ext uri="{FF2B5EF4-FFF2-40B4-BE49-F238E27FC236}">
              <a16:creationId xmlns:a16="http://schemas.microsoft.com/office/drawing/2014/main" id="{00000000-0008-0000-0600-000056010000}"/>
            </a:ext>
          </a:extLst>
        </xdr:cNvPr>
        <xdr:cNvSpPr txBox="1"/>
      </xdr:nvSpPr>
      <xdr:spPr>
        <a:xfrm>
          <a:off x="10528300" y="99901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42202</xdr:rowOff>
    </xdr:from>
    <xdr:to>
      <xdr:col>55</xdr:col>
      <xdr:colOff>88900</xdr:colOff>
      <xdr:row>58</xdr:row>
      <xdr:rowOff>42202</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10388600" y="99863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80560</xdr:rowOff>
    </xdr:from>
    <xdr:ext cx="599010" cy="259045"/>
    <xdr:sp macro="" textlink="">
      <xdr:nvSpPr>
        <xdr:cNvPr id="344" name="普通建設事業費最大値テキスト">
          <a:extLst>
            <a:ext uri="{FF2B5EF4-FFF2-40B4-BE49-F238E27FC236}">
              <a16:creationId xmlns:a16="http://schemas.microsoft.com/office/drawing/2014/main" id="{00000000-0008-0000-0600-000058010000}"/>
            </a:ext>
          </a:extLst>
        </xdr:cNvPr>
        <xdr:cNvSpPr txBox="1"/>
      </xdr:nvSpPr>
      <xdr:spPr>
        <a:xfrm>
          <a:off x="10528300" y="83101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127,958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49</xdr:row>
      <xdr:rowOff>133883</xdr:rowOff>
    </xdr:from>
    <xdr:to>
      <xdr:col>55</xdr:col>
      <xdr:colOff>88900</xdr:colOff>
      <xdr:row>49</xdr:row>
      <xdr:rowOff>133883</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10388600" y="85349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53</xdr:row>
      <xdr:rowOff>169976</xdr:rowOff>
    </xdr:from>
    <xdr:to>
      <xdr:col>55</xdr:col>
      <xdr:colOff>0</xdr:colOff>
      <xdr:row>54</xdr:row>
      <xdr:rowOff>42672</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flipV="1">
          <a:off x="9639300" y="9256826"/>
          <a:ext cx="838200" cy="44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91647</xdr:rowOff>
    </xdr:from>
    <xdr:ext cx="534377" cy="259045"/>
    <xdr:sp macro="" textlink="">
      <xdr:nvSpPr>
        <xdr:cNvPr id="347" name="普通建設事業費平均値テキスト">
          <a:extLst>
            <a:ext uri="{FF2B5EF4-FFF2-40B4-BE49-F238E27FC236}">
              <a16:creationId xmlns:a16="http://schemas.microsoft.com/office/drawing/2014/main" id="{00000000-0008-0000-0600-00005B010000}"/>
            </a:ext>
          </a:extLst>
        </xdr:cNvPr>
        <xdr:cNvSpPr txBox="1"/>
      </xdr:nvSpPr>
      <xdr:spPr>
        <a:xfrm>
          <a:off x="10528300" y="952139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113220</xdr:rowOff>
    </xdr:from>
    <xdr:to>
      <xdr:col>55</xdr:col>
      <xdr:colOff>50800</xdr:colOff>
      <xdr:row>56</xdr:row>
      <xdr:rowOff>43370</xdr:rowOff>
    </xdr:to>
    <xdr:sp macro="" textlink="">
      <xdr:nvSpPr>
        <xdr:cNvPr id="348" name="フローチャート: 判断 347">
          <a:extLst>
            <a:ext uri="{FF2B5EF4-FFF2-40B4-BE49-F238E27FC236}">
              <a16:creationId xmlns:a16="http://schemas.microsoft.com/office/drawing/2014/main" id="{00000000-0008-0000-0600-00005C010000}"/>
            </a:ext>
          </a:extLst>
        </xdr:cNvPr>
        <xdr:cNvSpPr/>
      </xdr:nvSpPr>
      <xdr:spPr>
        <a:xfrm>
          <a:off x="10426700" y="9542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54</xdr:row>
      <xdr:rowOff>42672</xdr:rowOff>
    </xdr:from>
    <xdr:to>
      <xdr:col>50</xdr:col>
      <xdr:colOff>114300</xdr:colOff>
      <xdr:row>55</xdr:row>
      <xdr:rowOff>94196</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flipV="1">
          <a:off x="8750300" y="9300972"/>
          <a:ext cx="889000" cy="2229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147053</xdr:rowOff>
    </xdr:from>
    <xdr:to>
      <xdr:col>50</xdr:col>
      <xdr:colOff>165100</xdr:colOff>
      <xdr:row>56</xdr:row>
      <xdr:rowOff>77203</xdr:rowOff>
    </xdr:to>
    <xdr:sp macro="" textlink="">
      <xdr:nvSpPr>
        <xdr:cNvPr id="350" name="フローチャート: 判断 349">
          <a:extLst>
            <a:ext uri="{FF2B5EF4-FFF2-40B4-BE49-F238E27FC236}">
              <a16:creationId xmlns:a16="http://schemas.microsoft.com/office/drawing/2014/main" id="{00000000-0008-0000-0600-00005E010000}"/>
            </a:ext>
          </a:extLst>
        </xdr:cNvPr>
        <xdr:cNvSpPr/>
      </xdr:nvSpPr>
      <xdr:spPr>
        <a:xfrm>
          <a:off x="9588500" y="9576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68330</xdr:rowOff>
    </xdr:from>
    <xdr:ext cx="534377" cy="259045"/>
    <xdr:sp macro="" textlink="">
      <xdr:nvSpPr>
        <xdr:cNvPr id="351" name="テキスト ボックス 350">
          <a:extLst>
            <a:ext uri="{FF2B5EF4-FFF2-40B4-BE49-F238E27FC236}">
              <a16:creationId xmlns:a16="http://schemas.microsoft.com/office/drawing/2014/main" id="{00000000-0008-0000-0600-00005F010000}"/>
            </a:ext>
          </a:extLst>
        </xdr:cNvPr>
        <xdr:cNvSpPr txBox="1"/>
      </xdr:nvSpPr>
      <xdr:spPr>
        <a:xfrm>
          <a:off x="9372111" y="96695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55</xdr:row>
      <xdr:rowOff>94196</xdr:rowOff>
    </xdr:from>
    <xdr:to>
      <xdr:col>45</xdr:col>
      <xdr:colOff>177800</xdr:colOff>
      <xdr:row>55</xdr:row>
      <xdr:rowOff>99009</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flipV="1">
          <a:off x="7861300" y="9523946"/>
          <a:ext cx="889000" cy="48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121221</xdr:rowOff>
    </xdr:from>
    <xdr:to>
      <xdr:col>46</xdr:col>
      <xdr:colOff>38100</xdr:colOff>
      <xdr:row>56</xdr:row>
      <xdr:rowOff>51371</xdr:rowOff>
    </xdr:to>
    <xdr:sp macro="" textlink="">
      <xdr:nvSpPr>
        <xdr:cNvPr id="353" name="フローチャート: 判断 352">
          <a:extLst>
            <a:ext uri="{FF2B5EF4-FFF2-40B4-BE49-F238E27FC236}">
              <a16:creationId xmlns:a16="http://schemas.microsoft.com/office/drawing/2014/main" id="{00000000-0008-0000-0600-000061010000}"/>
            </a:ext>
          </a:extLst>
        </xdr:cNvPr>
        <xdr:cNvSpPr/>
      </xdr:nvSpPr>
      <xdr:spPr>
        <a:xfrm>
          <a:off x="8699500" y="95509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42498</xdr:rowOff>
    </xdr:from>
    <xdr:ext cx="534377" cy="259045"/>
    <xdr:sp macro="" textlink="">
      <xdr:nvSpPr>
        <xdr:cNvPr id="354" name="テキスト ボックス 353">
          <a:extLst>
            <a:ext uri="{FF2B5EF4-FFF2-40B4-BE49-F238E27FC236}">
              <a16:creationId xmlns:a16="http://schemas.microsoft.com/office/drawing/2014/main" id="{00000000-0008-0000-0600-000062010000}"/>
            </a:ext>
          </a:extLst>
        </xdr:cNvPr>
        <xdr:cNvSpPr txBox="1"/>
      </xdr:nvSpPr>
      <xdr:spPr>
        <a:xfrm>
          <a:off x="8483111" y="9643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99009</xdr:rowOff>
    </xdr:from>
    <xdr:to>
      <xdr:col>41</xdr:col>
      <xdr:colOff>50800</xdr:colOff>
      <xdr:row>56</xdr:row>
      <xdr:rowOff>42278</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flipV="1">
          <a:off x="6972300" y="9528759"/>
          <a:ext cx="889000" cy="114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118605</xdr:rowOff>
    </xdr:from>
    <xdr:to>
      <xdr:col>41</xdr:col>
      <xdr:colOff>101600</xdr:colOff>
      <xdr:row>56</xdr:row>
      <xdr:rowOff>48755</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7810500" y="9548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39882</xdr:rowOff>
    </xdr:from>
    <xdr:ext cx="534377"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7594111" y="96410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100482</xdr:rowOff>
    </xdr:from>
    <xdr:to>
      <xdr:col>36</xdr:col>
      <xdr:colOff>165100</xdr:colOff>
      <xdr:row>56</xdr:row>
      <xdr:rowOff>30632</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6921500" y="9530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47159</xdr:rowOff>
    </xdr:from>
    <xdr:ext cx="534377"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6705111" y="93054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53</xdr:row>
      <xdr:rowOff>119176</xdr:rowOff>
    </xdr:from>
    <xdr:to>
      <xdr:col>55</xdr:col>
      <xdr:colOff>50800</xdr:colOff>
      <xdr:row>54</xdr:row>
      <xdr:rowOff>49326</xdr:rowOff>
    </xdr:to>
    <xdr:sp macro="" textlink="">
      <xdr:nvSpPr>
        <xdr:cNvPr id="365" name="楕円 364">
          <a:extLst>
            <a:ext uri="{FF2B5EF4-FFF2-40B4-BE49-F238E27FC236}">
              <a16:creationId xmlns:a16="http://schemas.microsoft.com/office/drawing/2014/main" id="{00000000-0008-0000-0600-00006D010000}"/>
            </a:ext>
          </a:extLst>
        </xdr:cNvPr>
        <xdr:cNvSpPr/>
      </xdr:nvSpPr>
      <xdr:spPr>
        <a:xfrm>
          <a:off x="10426700" y="9206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52</xdr:row>
      <xdr:rowOff>142053</xdr:rowOff>
    </xdr:from>
    <xdr:ext cx="534377" cy="259045"/>
    <xdr:sp macro="" textlink="">
      <xdr:nvSpPr>
        <xdr:cNvPr id="366" name="普通建設事業費該当値テキスト">
          <a:extLst>
            <a:ext uri="{FF2B5EF4-FFF2-40B4-BE49-F238E27FC236}">
              <a16:creationId xmlns:a16="http://schemas.microsoft.com/office/drawing/2014/main" id="{00000000-0008-0000-0600-00006E010000}"/>
            </a:ext>
          </a:extLst>
        </xdr:cNvPr>
        <xdr:cNvSpPr txBox="1"/>
      </xdr:nvSpPr>
      <xdr:spPr>
        <a:xfrm>
          <a:off x="10528300" y="90574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53</xdr:row>
      <xdr:rowOff>163322</xdr:rowOff>
    </xdr:from>
    <xdr:to>
      <xdr:col>50</xdr:col>
      <xdr:colOff>165100</xdr:colOff>
      <xdr:row>54</xdr:row>
      <xdr:rowOff>93472</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9588500" y="9250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52</xdr:row>
      <xdr:rowOff>109999</xdr:rowOff>
    </xdr:from>
    <xdr:ext cx="534377"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9372111" y="90253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43396</xdr:rowOff>
    </xdr:from>
    <xdr:to>
      <xdr:col>46</xdr:col>
      <xdr:colOff>38100</xdr:colOff>
      <xdr:row>55</xdr:row>
      <xdr:rowOff>144996</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8699500" y="94731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53</xdr:row>
      <xdr:rowOff>161523</xdr:rowOff>
    </xdr:from>
    <xdr:ext cx="534377"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8483111" y="92483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48209</xdr:rowOff>
    </xdr:from>
    <xdr:to>
      <xdr:col>41</xdr:col>
      <xdr:colOff>101600</xdr:colOff>
      <xdr:row>55</xdr:row>
      <xdr:rowOff>149809</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7810500" y="94779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53</xdr:row>
      <xdr:rowOff>166336</xdr:rowOff>
    </xdr:from>
    <xdr:ext cx="534377"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7594111" y="92531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162928</xdr:rowOff>
    </xdr:from>
    <xdr:to>
      <xdr:col>36</xdr:col>
      <xdr:colOff>165100</xdr:colOff>
      <xdr:row>56</xdr:row>
      <xdr:rowOff>93078</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6921500" y="9592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84205</xdr:rowOff>
    </xdr:from>
    <xdr:ext cx="534377"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6705111" y="96854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3" name="テキスト ボックス 382">
          <a:extLst>
            <a:ext uri="{FF2B5EF4-FFF2-40B4-BE49-F238E27FC236}">
              <a16:creationId xmlns:a16="http://schemas.microsoft.com/office/drawing/2014/main" id="{00000000-0008-0000-0600-00007F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4" name="直線コネクタ 383">
          <a:extLst>
            <a:ext uri="{FF2B5EF4-FFF2-40B4-BE49-F238E27FC236}">
              <a16:creationId xmlns:a16="http://schemas.microsoft.com/office/drawing/2014/main" id="{00000000-0008-0000-0600-000080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5" name="普通建設事業費 （ うち新規整備　）グラフ枠">
          <a:extLst>
            <a:ext uri="{FF2B5EF4-FFF2-40B4-BE49-F238E27FC236}">
              <a16:creationId xmlns:a16="http://schemas.microsoft.com/office/drawing/2014/main" id="{00000000-0008-0000-0600-00008B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16302</xdr:rowOff>
    </xdr:from>
    <xdr:to>
      <xdr:col>54</xdr:col>
      <xdr:colOff>189865</xdr:colOff>
      <xdr:row>78</xdr:row>
      <xdr:rowOff>139700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flipV="1">
          <a:off x="10475595" y="12189252"/>
          <a:ext cx="1270" cy="13235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397" name="普通建設事業費 （ うち新規整備　）最小値テキスト">
          <a:extLst>
            <a:ext uri="{FF2B5EF4-FFF2-40B4-BE49-F238E27FC236}">
              <a16:creationId xmlns:a16="http://schemas.microsoft.com/office/drawing/2014/main" id="{00000000-0008-0000-0600-00008D010000}"/>
            </a:ext>
          </a:extLst>
        </xdr:cNvPr>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134429</xdr:rowOff>
    </xdr:from>
    <xdr:ext cx="534377" cy="259045"/>
    <xdr:sp macro="" textlink="">
      <xdr:nvSpPr>
        <xdr:cNvPr id="399" name="普通建設事業費 （ うち新規整備　）最大値テキスト">
          <a:extLst>
            <a:ext uri="{FF2B5EF4-FFF2-40B4-BE49-F238E27FC236}">
              <a16:creationId xmlns:a16="http://schemas.microsoft.com/office/drawing/2014/main" id="{00000000-0008-0000-0600-00008F010000}"/>
            </a:ext>
          </a:extLst>
        </xdr:cNvPr>
        <xdr:cNvSpPr txBox="1"/>
      </xdr:nvSpPr>
      <xdr:spPr>
        <a:xfrm>
          <a:off x="10528300" y="119644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57,898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16302</xdr:rowOff>
    </xdr:from>
    <xdr:to>
      <xdr:col>55</xdr:col>
      <xdr:colOff>88900</xdr:colOff>
      <xdr:row>71</xdr:row>
      <xdr:rowOff>16302</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10388600" y="121892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73</xdr:row>
      <xdr:rowOff>102118</xdr:rowOff>
    </xdr:from>
    <xdr:to>
      <xdr:col>55</xdr:col>
      <xdr:colOff>0</xdr:colOff>
      <xdr:row>76</xdr:row>
      <xdr:rowOff>44876</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flipV="1">
          <a:off x="9639300" y="12617968"/>
          <a:ext cx="838200" cy="457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152571</xdr:rowOff>
    </xdr:from>
    <xdr:ext cx="534377" cy="259045"/>
    <xdr:sp macro="" textlink="">
      <xdr:nvSpPr>
        <xdr:cNvPr id="402" name="普通建設事業費 （ うち新規整備　）平均値テキスト">
          <a:extLst>
            <a:ext uri="{FF2B5EF4-FFF2-40B4-BE49-F238E27FC236}">
              <a16:creationId xmlns:a16="http://schemas.microsoft.com/office/drawing/2014/main" id="{00000000-0008-0000-0600-000092010000}"/>
            </a:ext>
          </a:extLst>
        </xdr:cNvPr>
        <xdr:cNvSpPr txBox="1"/>
      </xdr:nvSpPr>
      <xdr:spPr>
        <a:xfrm>
          <a:off x="10528300" y="1318277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2694</xdr:rowOff>
    </xdr:from>
    <xdr:to>
      <xdr:col>55</xdr:col>
      <xdr:colOff>50800</xdr:colOff>
      <xdr:row>77</xdr:row>
      <xdr:rowOff>104294</xdr:rowOff>
    </xdr:to>
    <xdr:sp macro="" textlink="">
      <xdr:nvSpPr>
        <xdr:cNvPr id="403" name="フローチャート: 判断 402">
          <a:extLst>
            <a:ext uri="{FF2B5EF4-FFF2-40B4-BE49-F238E27FC236}">
              <a16:creationId xmlns:a16="http://schemas.microsoft.com/office/drawing/2014/main" id="{00000000-0008-0000-0600-000093010000}"/>
            </a:ext>
          </a:extLst>
        </xdr:cNvPr>
        <xdr:cNvSpPr/>
      </xdr:nvSpPr>
      <xdr:spPr>
        <a:xfrm>
          <a:off x="10426700" y="13204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44876</xdr:rowOff>
    </xdr:from>
    <xdr:to>
      <xdr:col>50</xdr:col>
      <xdr:colOff>114300</xdr:colOff>
      <xdr:row>76</xdr:row>
      <xdr:rowOff>106370</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flipV="1">
          <a:off x="8750300" y="13075076"/>
          <a:ext cx="889000" cy="614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171104</xdr:rowOff>
    </xdr:from>
    <xdr:to>
      <xdr:col>50</xdr:col>
      <xdr:colOff>165100</xdr:colOff>
      <xdr:row>77</xdr:row>
      <xdr:rowOff>101254</xdr:rowOff>
    </xdr:to>
    <xdr:sp macro="" textlink="">
      <xdr:nvSpPr>
        <xdr:cNvPr id="405" name="フローチャート: 判断 404">
          <a:extLst>
            <a:ext uri="{FF2B5EF4-FFF2-40B4-BE49-F238E27FC236}">
              <a16:creationId xmlns:a16="http://schemas.microsoft.com/office/drawing/2014/main" id="{00000000-0008-0000-0600-000095010000}"/>
            </a:ext>
          </a:extLst>
        </xdr:cNvPr>
        <xdr:cNvSpPr/>
      </xdr:nvSpPr>
      <xdr:spPr>
        <a:xfrm>
          <a:off x="9588500" y="13201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92381</xdr:rowOff>
    </xdr:from>
    <xdr:ext cx="534377" cy="259045"/>
    <xdr:sp macro="" textlink="">
      <xdr:nvSpPr>
        <xdr:cNvPr id="406" name="テキスト ボックス 405">
          <a:extLst>
            <a:ext uri="{FF2B5EF4-FFF2-40B4-BE49-F238E27FC236}">
              <a16:creationId xmlns:a16="http://schemas.microsoft.com/office/drawing/2014/main" id="{00000000-0008-0000-0600-000096010000}"/>
            </a:ext>
          </a:extLst>
        </xdr:cNvPr>
        <xdr:cNvSpPr txBox="1"/>
      </xdr:nvSpPr>
      <xdr:spPr>
        <a:xfrm>
          <a:off x="9372111" y="132940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75</xdr:row>
      <xdr:rowOff>107421</xdr:rowOff>
    </xdr:from>
    <xdr:to>
      <xdr:col>45</xdr:col>
      <xdr:colOff>177800</xdr:colOff>
      <xdr:row>76</xdr:row>
      <xdr:rowOff>106370</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a:off x="7861300" y="12966171"/>
          <a:ext cx="889000" cy="1703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14788</xdr:rowOff>
    </xdr:from>
    <xdr:to>
      <xdr:col>46</xdr:col>
      <xdr:colOff>38100</xdr:colOff>
      <xdr:row>77</xdr:row>
      <xdr:rowOff>116388</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8699500" y="13216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107515</xdr:rowOff>
    </xdr:from>
    <xdr:ext cx="534377" cy="25904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8483111" y="133091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75</xdr:row>
      <xdr:rowOff>107421</xdr:rowOff>
    </xdr:from>
    <xdr:to>
      <xdr:col>41</xdr:col>
      <xdr:colOff>50800</xdr:colOff>
      <xdr:row>76</xdr:row>
      <xdr:rowOff>22428</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flipV="1">
          <a:off x="6972300" y="12966171"/>
          <a:ext cx="889000" cy="86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114412</xdr:rowOff>
    </xdr:from>
    <xdr:to>
      <xdr:col>41</xdr:col>
      <xdr:colOff>101600</xdr:colOff>
      <xdr:row>77</xdr:row>
      <xdr:rowOff>44562</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7810500" y="13144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35689</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7594111" y="132373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120515</xdr:rowOff>
    </xdr:from>
    <xdr:to>
      <xdr:col>36</xdr:col>
      <xdr:colOff>165100</xdr:colOff>
      <xdr:row>77</xdr:row>
      <xdr:rowOff>50665</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6921500" y="13150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41792</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6705111" y="132434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73</xdr:row>
      <xdr:rowOff>51318</xdr:rowOff>
    </xdr:from>
    <xdr:to>
      <xdr:col>55</xdr:col>
      <xdr:colOff>50800</xdr:colOff>
      <xdr:row>73</xdr:row>
      <xdr:rowOff>152918</xdr:rowOff>
    </xdr:to>
    <xdr:sp macro="" textlink="">
      <xdr:nvSpPr>
        <xdr:cNvPr id="420" name="楕円 419">
          <a:extLst>
            <a:ext uri="{FF2B5EF4-FFF2-40B4-BE49-F238E27FC236}">
              <a16:creationId xmlns:a16="http://schemas.microsoft.com/office/drawing/2014/main" id="{00000000-0008-0000-0600-0000A4010000}"/>
            </a:ext>
          </a:extLst>
        </xdr:cNvPr>
        <xdr:cNvSpPr/>
      </xdr:nvSpPr>
      <xdr:spPr>
        <a:xfrm>
          <a:off x="10426700" y="125671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72</xdr:row>
      <xdr:rowOff>74195</xdr:rowOff>
    </xdr:from>
    <xdr:ext cx="534377" cy="259045"/>
    <xdr:sp macro="" textlink="">
      <xdr:nvSpPr>
        <xdr:cNvPr id="421" name="普通建設事業費 （ うち新規整備　）該当値テキスト">
          <a:extLst>
            <a:ext uri="{FF2B5EF4-FFF2-40B4-BE49-F238E27FC236}">
              <a16:creationId xmlns:a16="http://schemas.microsoft.com/office/drawing/2014/main" id="{00000000-0008-0000-0600-0000A5010000}"/>
            </a:ext>
          </a:extLst>
        </xdr:cNvPr>
        <xdr:cNvSpPr txBox="1"/>
      </xdr:nvSpPr>
      <xdr:spPr>
        <a:xfrm>
          <a:off x="10528300" y="124185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75</xdr:row>
      <xdr:rowOff>165526</xdr:rowOff>
    </xdr:from>
    <xdr:to>
      <xdr:col>50</xdr:col>
      <xdr:colOff>165100</xdr:colOff>
      <xdr:row>76</xdr:row>
      <xdr:rowOff>95676</xdr:rowOff>
    </xdr:to>
    <xdr:sp macro="" textlink="">
      <xdr:nvSpPr>
        <xdr:cNvPr id="422" name="楕円 421">
          <a:extLst>
            <a:ext uri="{FF2B5EF4-FFF2-40B4-BE49-F238E27FC236}">
              <a16:creationId xmlns:a16="http://schemas.microsoft.com/office/drawing/2014/main" id="{00000000-0008-0000-0600-0000A6010000}"/>
            </a:ext>
          </a:extLst>
        </xdr:cNvPr>
        <xdr:cNvSpPr/>
      </xdr:nvSpPr>
      <xdr:spPr>
        <a:xfrm>
          <a:off x="9588500" y="13024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74</xdr:row>
      <xdr:rowOff>112204</xdr:rowOff>
    </xdr:from>
    <xdr:ext cx="534377"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9372111" y="127995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55570</xdr:rowOff>
    </xdr:from>
    <xdr:to>
      <xdr:col>46</xdr:col>
      <xdr:colOff>38100</xdr:colOff>
      <xdr:row>76</xdr:row>
      <xdr:rowOff>157170</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8699500" y="13085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2247</xdr:rowOff>
    </xdr:from>
    <xdr:ext cx="534377"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8483111" y="128609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75</xdr:row>
      <xdr:rowOff>56621</xdr:rowOff>
    </xdr:from>
    <xdr:to>
      <xdr:col>41</xdr:col>
      <xdr:colOff>101600</xdr:colOff>
      <xdr:row>75</xdr:row>
      <xdr:rowOff>158221</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7810500" y="12915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3298</xdr:rowOff>
    </xdr:from>
    <xdr:ext cx="534377"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7594111" y="126905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143078</xdr:rowOff>
    </xdr:from>
    <xdr:to>
      <xdr:col>36</xdr:col>
      <xdr:colOff>165100</xdr:colOff>
      <xdr:row>76</xdr:row>
      <xdr:rowOff>73228</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6921500" y="13001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89755</xdr:rowOff>
    </xdr:from>
    <xdr:ext cx="534377"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6705111" y="127770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0" name="正方形/長方形 429">
          <a:extLst>
            <a:ext uri="{FF2B5EF4-FFF2-40B4-BE49-F238E27FC236}">
              <a16:creationId xmlns:a16="http://schemas.microsoft.com/office/drawing/2014/main" id="{00000000-0008-0000-0600-0000AE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1" name="正方形/長方形 430">
          <a:extLst>
            <a:ext uri="{FF2B5EF4-FFF2-40B4-BE49-F238E27FC236}">
              <a16:creationId xmlns:a16="http://schemas.microsoft.com/office/drawing/2014/main" id="{00000000-0008-0000-0600-0000AF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8" name="テキスト ボックス 437">
          <a:extLst>
            <a:ext uri="{FF2B5EF4-FFF2-40B4-BE49-F238E27FC236}">
              <a16:creationId xmlns:a16="http://schemas.microsoft.com/office/drawing/2014/main" id="{00000000-0008-0000-0600-0000B6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9" name="直線コネクタ 438">
          <a:extLst>
            <a:ext uri="{FF2B5EF4-FFF2-40B4-BE49-F238E27FC236}">
              <a16:creationId xmlns:a16="http://schemas.microsoft.com/office/drawing/2014/main" id="{00000000-0008-0000-0600-0000B7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0" name="直線コネクタ 439">
          <a:extLst>
            <a:ext uri="{FF2B5EF4-FFF2-40B4-BE49-F238E27FC236}">
              <a16:creationId xmlns:a16="http://schemas.microsoft.com/office/drawing/2014/main" id="{00000000-0008-0000-0600-0000B8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89</xdr:row>
      <xdr:rowOff>92727</xdr:rowOff>
    </xdr:from>
    <xdr:ext cx="531299" cy="25904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072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2" name="普通建設事業費 （ うち更新整備　）グラフ枠">
          <a:extLst>
            <a:ext uri="{FF2B5EF4-FFF2-40B4-BE49-F238E27FC236}">
              <a16:creationId xmlns:a16="http://schemas.microsoft.com/office/drawing/2014/main" id="{00000000-0008-0000-0600-0000C4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45402</xdr:rowOff>
    </xdr:from>
    <xdr:to>
      <xdr:col>54</xdr:col>
      <xdr:colOff>189865</xdr:colOff>
      <xdr:row>98</xdr:row>
      <xdr:rowOff>141720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flipV="1">
          <a:off x="10475595" y="15475902"/>
          <a:ext cx="1270" cy="14679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145547</xdr:rowOff>
    </xdr:from>
    <xdr:ext cx="469744" cy="259045"/>
    <xdr:sp macro="" textlink="">
      <xdr:nvSpPr>
        <xdr:cNvPr id="454" name="普通建設事業費 （ うち更新整備　）最小値テキスト">
          <a:extLst>
            <a:ext uri="{FF2B5EF4-FFF2-40B4-BE49-F238E27FC236}">
              <a16:creationId xmlns:a16="http://schemas.microsoft.com/office/drawing/2014/main" id="{00000000-0008-0000-0600-0000C6010000}"/>
            </a:ext>
          </a:extLst>
        </xdr:cNvPr>
        <xdr:cNvSpPr txBox="1"/>
      </xdr:nvSpPr>
      <xdr:spPr>
        <a:xfrm>
          <a:off x="10528300" y="16947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141720</xdr:rowOff>
    </xdr:from>
    <xdr:to>
      <xdr:col>55</xdr:col>
      <xdr:colOff>88900</xdr:colOff>
      <xdr:row>98</xdr:row>
      <xdr:rowOff>141720</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10388600" y="169438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163529</xdr:rowOff>
    </xdr:from>
    <xdr:ext cx="534377" cy="259045"/>
    <xdr:sp macro="" textlink="">
      <xdr:nvSpPr>
        <xdr:cNvPr id="456" name="普通建設事業費 （ うち更新整備　）最大値テキスト">
          <a:extLst>
            <a:ext uri="{FF2B5EF4-FFF2-40B4-BE49-F238E27FC236}">
              <a16:creationId xmlns:a16="http://schemas.microsoft.com/office/drawing/2014/main" id="{00000000-0008-0000-0600-0000C8010000}"/>
            </a:ext>
          </a:extLst>
        </xdr:cNvPr>
        <xdr:cNvSpPr txBox="1"/>
      </xdr:nvSpPr>
      <xdr:spPr>
        <a:xfrm>
          <a:off x="10528300" y="152511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80,950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45402</xdr:rowOff>
    </xdr:from>
    <xdr:to>
      <xdr:col>55</xdr:col>
      <xdr:colOff>88900</xdr:colOff>
      <xdr:row>90</xdr:row>
      <xdr:rowOff>45402</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10388600" y="154759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149473</xdr:rowOff>
    </xdr:from>
    <xdr:to>
      <xdr:col>55</xdr:col>
      <xdr:colOff>0</xdr:colOff>
      <xdr:row>96</xdr:row>
      <xdr:rowOff>28505</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9639300" y="16437223"/>
          <a:ext cx="838200" cy="50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20235</xdr:rowOff>
    </xdr:from>
    <xdr:ext cx="534377" cy="259045"/>
    <xdr:sp macro="" textlink="">
      <xdr:nvSpPr>
        <xdr:cNvPr id="459" name="普通建設事業費 （ うち更新整備　）平均値テキスト">
          <a:extLst>
            <a:ext uri="{FF2B5EF4-FFF2-40B4-BE49-F238E27FC236}">
              <a16:creationId xmlns:a16="http://schemas.microsoft.com/office/drawing/2014/main" id="{00000000-0008-0000-0600-0000CB010000}"/>
            </a:ext>
          </a:extLst>
        </xdr:cNvPr>
        <xdr:cNvSpPr txBox="1"/>
      </xdr:nvSpPr>
      <xdr:spPr>
        <a:xfrm>
          <a:off x="10528300" y="1647943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41808</xdr:rowOff>
    </xdr:from>
    <xdr:to>
      <xdr:col>55</xdr:col>
      <xdr:colOff>50800</xdr:colOff>
      <xdr:row>96</xdr:row>
      <xdr:rowOff>143408</xdr:rowOff>
    </xdr:to>
    <xdr:sp macro="" textlink="">
      <xdr:nvSpPr>
        <xdr:cNvPr id="460" name="フローチャート: 判断 459">
          <a:extLst>
            <a:ext uri="{FF2B5EF4-FFF2-40B4-BE49-F238E27FC236}">
              <a16:creationId xmlns:a16="http://schemas.microsoft.com/office/drawing/2014/main" id="{00000000-0008-0000-0600-0000CC010000}"/>
            </a:ext>
          </a:extLst>
        </xdr:cNvPr>
        <xdr:cNvSpPr/>
      </xdr:nvSpPr>
      <xdr:spPr>
        <a:xfrm>
          <a:off x="10426700" y="165010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149473</xdr:rowOff>
    </xdr:from>
    <xdr:to>
      <xdr:col>50</xdr:col>
      <xdr:colOff>114300</xdr:colOff>
      <xdr:row>96</xdr:row>
      <xdr:rowOff>103867</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flipV="1">
          <a:off x="8750300" y="16437223"/>
          <a:ext cx="889000" cy="1258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87928</xdr:rowOff>
    </xdr:from>
    <xdr:to>
      <xdr:col>50</xdr:col>
      <xdr:colOff>165100</xdr:colOff>
      <xdr:row>97</xdr:row>
      <xdr:rowOff>18078</xdr:rowOff>
    </xdr:to>
    <xdr:sp macro="" textlink="">
      <xdr:nvSpPr>
        <xdr:cNvPr id="462" name="フローチャート: 判断 461">
          <a:extLst>
            <a:ext uri="{FF2B5EF4-FFF2-40B4-BE49-F238E27FC236}">
              <a16:creationId xmlns:a16="http://schemas.microsoft.com/office/drawing/2014/main" id="{00000000-0008-0000-0600-0000CE010000}"/>
            </a:ext>
          </a:extLst>
        </xdr:cNvPr>
        <xdr:cNvSpPr/>
      </xdr:nvSpPr>
      <xdr:spPr>
        <a:xfrm>
          <a:off x="9588500" y="16547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9205</xdr:rowOff>
    </xdr:from>
    <xdr:ext cx="534377" cy="259045"/>
    <xdr:sp macro="" textlink="">
      <xdr:nvSpPr>
        <xdr:cNvPr id="463" name="テキスト ボックス 462">
          <a:extLst>
            <a:ext uri="{FF2B5EF4-FFF2-40B4-BE49-F238E27FC236}">
              <a16:creationId xmlns:a16="http://schemas.microsoft.com/office/drawing/2014/main" id="{00000000-0008-0000-0600-0000CF010000}"/>
            </a:ext>
          </a:extLst>
        </xdr:cNvPr>
        <xdr:cNvSpPr txBox="1"/>
      </xdr:nvSpPr>
      <xdr:spPr>
        <a:xfrm>
          <a:off x="9372111" y="166398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103867</xdr:rowOff>
    </xdr:from>
    <xdr:to>
      <xdr:col>45</xdr:col>
      <xdr:colOff>177800</xdr:colOff>
      <xdr:row>96</xdr:row>
      <xdr:rowOff>117260</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flipV="1">
          <a:off x="7861300" y="16563067"/>
          <a:ext cx="889000" cy="133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73813</xdr:rowOff>
    </xdr:from>
    <xdr:to>
      <xdr:col>46</xdr:col>
      <xdr:colOff>38100</xdr:colOff>
      <xdr:row>97</xdr:row>
      <xdr:rowOff>3963</xdr:rowOff>
    </xdr:to>
    <xdr:sp macro="" textlink="">
      <xdr:nvSpPr>
        <xdr:cNvPr id="465" name="フローチャート: 判断 464">
          <a:extLst>
            <a:ext uri="{FF2B5EF4-FFF2-40B4-BE49-F238E27FC236}">
              <a16:creationId xmlns:a16="http://schemas.microsoft.com/office/drawing/2014/main" id="{00000000-0008-0000-0600-0000D1010000}"/>
            </a:ext>
          </a:extLst>
        </xdr:cNvPr>
        <xdr:cNvSpPr/>
      </xdr:nvSpPr>
      <xdr:spPr>
        <a:xfrm>
          <a:off x="8699500" y="165330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166540</xdr:rowOff>
    </xdr:from>
    <xdr:ext cx="534377" cy="259045"/>
    <xdr:sp macro="" textlink="">
      <xdr:nvSpPr>
        <xdr:cNvPr id="466" name="テキスト ボックス 465">
          <a:extLst>
            <a:ext uri="{FF2B5EF4-FFF2-40B4-BE49-F238E27FC236}">
              <a16:creationId xmlns:a16="http://schemas.microsoft.com/office/drawing/2014/main" id="{00000000-0008-0000-0600-0000D2010000}"/>
            </a:ext>
          </a:extLst>
        </xdr:cNvPr>
        <xdr:cNvSpPr txBox="1"/>
      </xdr:nvSpPr>
      <xdr:spPr>
        <a:xfrm>
          <a:off x="8483111" y="166257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117260</xdr:rowOff>
    </xdr:from>
    <xdr:to>
      <xdr:col>41</xdr:col>
      <xdr:colOff>50800</xdr:colOff>
      <xdr:row>97</xdr:row>
      <xdr:rowOff>170390</xdr:rowOff>
    </xdr:to>
    <xdr:cxnSp macro="">
      <xdr:nvCxnSpPr>
        <xdr:cNvPr id="467" name="直線コネクタ 466">
          <a:extLst>
            <a:ext uri="{FF2B5EF4-FFF2-40B4-BE49-F238E27FC236}">
              <a16:creationId xmlns:a16="http://schemas.microsoft.com/office/drawing/2014/main" id="{00000000-0008-0000-0600-0000D3010000}"/>
            </a:ext>
          </a:extLst>
        </xdr:cNvPr>
        <xdr:cNvCxnSpPr/>
      </xdr:nvCxnSpPr>
      <xdr:spPr>
        <a:xfrm flipV="1">
          <a:off x="6972300" y="16576460"/>
          <a:ext cx="889000" cy="224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88500</xdr:rowOff>
    </xdr:from>
    <xdr:to>
      <xdr:col>41</xdr:col>
      <xdr:colOff>101600</xdr:colOff>
      <xdr:row>97</xdr:row>
      <xdr:rowOff>18650</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7810500" y="16547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9777</xdr:rowOff>
    </xdr:from>
    <xdr:ext cx="534377"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7594111" y="166404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55905</xdr:rowOff>
    </xdr:from>
    <xdr:to>
      <xdr:col>36</xdr:col>
      <xdr:colOff>165100</xdr:colOff>
      <xdr:row>96</xdr:row>
      <xdr:rowOff>157505</xdr:rowOff>
    </xdr:to>
    <xdr:sp macro="" textlink="">
      <xdr:nvSpPr>
        <xdr:cNvPr id="470" name="フローチャート: 判断 469">
          <a:extLst>
            <a:ext uri="{FF2B5EF4-FFF2-40B4-BE49-F238E27FC236}">
              <a16:creationId xmlns:a16="http://schemas.microsoft.com/office/drawing/2014/main" id="{00000000-0008-0000-0600-0000D6010000}"/>
            </a:ext>
          </a:extLst>
        </xdr:cNvPr>
        <xdr:cNvSpPr/>
      </xdr:nvSpPr>
      <xdr:spPr>
        <a:xfrm>
          <a:off x="6921500" y="16515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2582</xdr:rowOff>
    </xdr:from>
    <xdr:ext cx="534377"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6705111" y="162903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149155</xdr:rowOff>
    </xdr:from>
    <xdr:to>
      <xdr:col>55</xdr:col>
      <xdr:colOff>50800</xdr:colOff>
      <xdr:row>96</xdr:row>
      <xdr:rowOff>79305</xdr:rowOff>
    </xdr:to>
    <xdr:sp macro="" textlink="">
      <xdr:nvSpPr>
        <xdr:cNvPr id="477" name="楕円 476">
          <a:extLst>
            <a:ext uri="{FF2B5EF4-FFF2-40B4-BE49-F238E27FC236}">
              <a16:creationId xmlns:a16="http://schemas.microsoft.com/office/drawing/2014/main" id="{00000000-0008-0000-0600-0000DD010000}"/>
            </a:ext>
          </a:extLst>
        </xdr:cNvPr>
        <xdr:cNvSpPr/>
      </xdr:nvSpPr>
      <xdr:spPr>
        <a:xfrm>
          <a:off x="10426700" y="16436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582</xdr:rowOff>
    </xdr:from>
    <xdr:ext cx="534377" cy="259045"/>
    <xdr:sp macro="" textlink="">
      <xdr:nvSpPr>
        <xdr:cNvPr id="478" name="普通建設事業費 （ うち更新整備　）該当値テキスト">
          <a:extLst>
            <a:ext uri="{FF2B5EF4-FFF2-40B4-BE49-F238E27FC236}">
              <a16:creationId xmlns:a16="http://schemas.microsoft.com/office/drawing/2014/main" id="{00000000-0008-0000-0600-0000DE010000}"/>
            </a:ext>
          </a:extLst>
        </xdr:cNvPr>
        <xdr:cNvSpPr txBox="1"/>
      </xdr:nvSpPr>
      <xdr:spPr>
        <a:xfrm>
          <a:off x="10528300" y="162883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98673</xdr:rowOff>
    </xdr:from>
    <xdr:to>
      <xdr:col>50</xdr:col>
      <xdr:colOff>165100</xdr:colOff>
      <xdr:row>96</xdr:row>
      <xdr:rowOff>28823</xdr:rowOff>
    </xdr:to>
    <xdr:sp macro="" textlink="">
      <xdr:nvSpPr>
        <xdr:cNvPr id="479" name="楕円 478">
          <a:extLst>
            <a:ext uri="{FF2B5EF4-FFF2-40B4-BE49-F238E27FC236}">
              <a16:creationId xmlns:a16="http://schemas.microsoft.com/office/drawing/2014/main" id="{00000000-0008-0000-0600-0000DF010000}"/>
            </a:ext>
          </a:extLst>
        </xdr:cNvPr>
        <xdr:cNvSpPr/>
      </xdr:nvSpPr>
      <xdr:spPr>
        <a:xfrm>
          <a:off x="9588500" y="16386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45350</xdr:rowOff>
    </xdr:from>
    <xdr:ext cx="534377"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9372111" y="161616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53067</xdr:rowOff>
    </xdr:from>
    <xdr:to>
      <xdr:col>46</xdr:col>
      <xdr:colOff>38100</xdr:colOff>
      <xdr:row>96</xdr:row>
      <xdr:rowOff>154667</xdr:rowOff>
    </xdr:to>
    <xdr:sp macro="" textlink="">
      <xdr:nvSpPr>
        <xdr:cNvPr id="481" name="楕円 480">
          <a:extLst>
            <a:ext uri="{FF2B5EF4-FFF2-40B4-BE49-F238E27FC236}">
              <a16:creationId xmlns:a16="http://schemas.microsoft.com/office/drawing/2014/main" id="{00000000-0008-0000-0600-0000E1010000}"/>
            </a:ext>
          </a:extLst>
        </xdr:cNvPr>
        <xdr:cNvSpPr/>
      </xdr:nvSpPr>
      <xdr:spPr>
        <a:xfrm>
          <a:off x="8699500" y="165122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171194</xdr:rowOff>
    </xdr:from>
    <xdr:ext cx="534377"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8483111" y="162874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66460</xdr:rowOff>
    </xdr:from>
    <xdr:to>
      <xdr:col>41</xdr:col>
      <xdr:colOff>101600</xdr:colOff>
      <xdr:row>96</xdr:row>
      <xdr:rowOff>168060</xdr:rowOff>
    </xdr:to>
    <xdr:sp macro="" textlink="">
      <xdr:nvSpPr>
        <xdr:cNvPr id="483" name="楕円 482">
          <a:extLst>
            <a:ext uri="{FF2B5EF4-FFF2-40B4-BE49-F238E27FC236}">
              <a16:creationId xmlns:a16="http://schemas.microsoft.com/office/drawing/2014/main" id="{00000000-0008-0000-0600-0000E3010000}"/>
            </a:ext>
          </a:extLst>
        </xdr:cNvPr>
        <xdr:cNvSpPr/>
      </xdr:nvSpPr>
      <xdr:spPr>
        <a:xfrm>
          <a:off x="7810500" y="16525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13137</xdr:rowOff>
    </xdr:from>
    <xdr:ext cx="534377"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7594111" y="163008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119590</xdr:rowOff>
    </xdr:from>
    <xdr:to>
      <xdr:col>36</xdr:col>
      <xdr:colOff>165100</xdr:colOff>
      <xdr:row>98</xdr:row>
      <xdr:rowOff>49740</xdr:rowOff>
    </xdr:to>
    <xdr:sp macro="" textlink="">
      <xdr:nvSpPr>
        <xdr:cNvPr id="485" name="楕円 484">
          <a:extLst>
            <a:ext uri="{FF2B5EF4-FFF2-40B4-BE49-F238E27FC236}">
              <a16:creationId xmlns:a16="http://schemas.microsoft.com/office/drawing/2014/main" id="{00000000-0008-0000-0600-0000E5010000}"/>
            </a:ext>
          </a:extLst>
        </xdr:cNvPr>
        <xdr:cNvSpPr/>
      </xdr:nvSpPr>
      <xdr:spPr>
        <a:xfrm>
          <a:off x="6921500" y="16750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40867</xdr:rowOff>
    </xdr:from>
    <xdr:ext cx="534377"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6705111" y="168429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7" name="正方形/長方形 486">
          <a:extLst>
            <a:ext uri="{FF2B5EF4-FFF2-40B4-BE49-F238E27FC236}">
              <a16:creationId xmlns:a16="http://schemas.microsoft.com/office/drawing/2014/main" id="{00000000-0008-0000-0600-0000E7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5" name="テキスト ボックス 494">
          <a:extLst>
            <a:ext uri="{FF2B5EF4-FFF2-40B4-BE49-F238E27FC236}">
              <a16:creationId xmlns:a16="http://schemas.microsoft.com/office/drawing/2014/main" id="{00000000-0008-0000-0600-0000EF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6" name="直線コネクタ 495">
          <a:extLst>
            <a:ext uri="{FF2B5EF4-FFF2-40B4-BE49-F238E27FC236}">
              <a16:creationId xmlns:a16="http://schemas.microsoft.com/office/drawing/2014/main" id="{00000000-0008-0000-0600-0000F0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36</xdr:row>
      <xdr:rowOff>144434</xdr:rowOff>
    </xdr:from>
    <xdr:ext cx="467179" cy="259045"/>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1978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34</xdr:row>
      <xdr:rowOff>160763</xdr:rowOff>
    </xdr:from>
    <xdr:ext cx="467179" cy="259045"/>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1978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3" name="直線コネクタ 502">
          <a:extLst>
            <a:ext uri="{FF2B5EF4-FFF2-40B4-BE49-F238E27FC236}">
              <a16:creationId xmlns:a16="http://schemas.microsoft.com/office/drawing/2014/main" id="{00000000-0008-0000-0600-0000F7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33</xdr:row>
      <xdr:rowOff>5641</xdr:rowOff>
    </xdr:from>
    <xdr:ext cx="467179" cy="259045"/>
    <xdr:sp macro="" textlink="">
      <xdr:nvSpPr>
        <xdr:cNvPr id="504" name="テキスト ボックス 503">
          <a:extLst>
            <a:ext uri="{FF2B5EF4-FFF2-40B4-BE49-F238E27FC236}">
              <a16:creationId xmlns:a16="http://schemas.microsoft.com/office/drawing/2014/main" id="{00000000-0008-0000-0600-0000F8010000}"/>
            </a:ext>
          </a:extLst>
        </xdr:cNvPr>
        <xdr:cNvSpPr txBox="1"/>
      </xdr:nvSpPr>
      <xdr:spPr>
        <a:xfrm>
          <a:off x="11978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38299</xdr:rowOff>
    </xdr:from>
    <xdr:ext cx="531299" cy="259045"/>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1914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0" name="テキスト ボックス 509">
          <a:extLst>
            <a:ext uri="{FF2B5EF4-FFF2-40B4-BE49-F238E27FC236}">
              <a16:creationId xmlns:a16="http://schemas.microsoft.com/office/drawing/2014/main" id="{00000000-0008-0000-0600-0000FE01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1" name="災害復旧事業費グラフ枠">
          <a:extLst>
            <a:ext uri="{FF2B5EF4-FFF2-40B4-BE49-F238E27FC236}">
              <a16:creationId xmlns:a16="http://schemas.microsoft.com/office/drawing/2014/main" id="{00000000-0008-0000-0600-0000FF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13643</xdr:rowOff>
    </xdr:from>
    <xdr:to>
      <xdr:col>85</xdr:col>
      <xdr:colOff>126364</xdr:colOff>
      <xdr:row>39</xdr:row>
      <xdr:rowOff>98878</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flipV="1">
          <a:off x="16317595" y="5328593"/>
          <a:ext cx="1269" cy="14568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102705</xdr:rowOff>
    </xdr:from>
    <xdr:ext cx="249299" cy="259045"/>
    <xdr:sp macro="" textlink="">
      <xdr:nvSpPr>
        <xdr:cNvPr id="513" name="災害復旧事業費最小値テキスト">
          <a:extLst>
            <a:ext uri="{FF2B5EF4-FFF2-40B4-BE49-F238E27FC236}">
              <a16:creationId xmlns:a16="http://schemas.microsoft.com/office/drawing/2014/main" id="{00000000-0008-0000-0600-000001020000}"/>
            </a:ext>
          </a:extLst>
        </xdr:cNvPr>
        <xdr:cNvSpPr txBox="1"/>
      </xdr:nvSpPr>
      <xdr:spPr>
        <a:xfrm>
          <a:off x="16370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131770</xdr:rowOff>
    </xdr:from>
    <xdr:ext cx="534377" cy="259045"/>
    <xdr:sp macro="" textlink="">
      <xdr:nvSpPr>
        <xdr:cNvPr id="515" name="災害復旧事業費最大値テキスト">
          <a:extLst>
            <a:ext uri="{FF2B5EF4-FFF2-40B4-BE49-F238E27FC236}">
              <a16:creationId xmlns:a16="http://schemas.microsoft.com/office/drawing/2014/main" id="{00000000-0008-0000-0600-000003020000}"/>
            </a:ext>
          </a:extLst>
        </xdr:cNvPr>
        <xdr:cNvSpPr txBox="1"/>
      </xdr:nvSpPr>
      <xdr:spPr>
        <a:xfrm>
          <a:off x="16370300" y="51038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13643</xdr:rowOff>
    </xdr:from>
    <xdr:to>
      <xdr:col>86</xdr:col>
      <xdr:colOff>25400</xdr:colOff>
      <xdr:row>31</xdr:row>
      <xdr:rowOff>13643</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6230600" y="53285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87884</xdr:rowOff>
    </xdr:from>
    <xdr:to>
      <xdr:col>85</xdr:col>
      <xdr:colOff>127000</xdr:colOff>
      <xdr:row>39</xdr:row>
      <xdr:rowOff>98878</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flipV="1">
          <a:off x="15481300" y="6774434"/>
          <a:ext cx="838200" cy="109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159130</xdr:rowOff>
    </xdr:from>
    <xdr:ext cx="378565" cy="259045"/>
    <xdr:sp macro="" textlink="">
      <xdr:nvSpPr>
        <xdr:cNvPr id="518" name="災害復旧事業費平均値テキスト">
          <a:extLst>
            <a:ext uri="{FF2B5EF4-FFF2-40B4-BE49-F238E27FC236}">
              <a16:creationId xmlns:a16="http://schemas.microsoft.com/office/drawing/2014/main" id="{00000000-0008-0000-0600-000006020000}"/>
            </a:ext>
          </a:extLst>
        </xdr:cNvPr>
        <xdr:cNvSpPr txBox="1"/>
      </xdr:nvSpPr>
      <xdr:spPr>
        <a:xfrm>
          <a:off x="16370300" y="650278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136253</xdr:rowOff>
    </xdr:from>
    <xdr:to>
      <xdr:col>85</xdr:col>
      <xdr:colOff>177800</xdr:colOff>
      <xdr:row>39</xdr:row>
      <xdr:rowOff>66403</xdr:rowOff>
    </xdr:to>
    <xdr:sp macro="" textlink="">
      <xdr:nvSpPr>
        <xdr:cNvPr id="519" name="フローチャート: 判断 518">
          <a:extLst>
            <a:ext uri="{FF2B5EF4-FFF2-40B4-BE49-F238E27FC236}">
              <a16:creationId xmlns:a16="http://schemas.microsoft.com/office/drawing/2014/main" id="{00000000-0008-0000-0600-000007020000}"/>
            </a:ext>
          </a:extLst>
        </xdr:cNvPr>
        <xdr:cNvSpPr/>
      </xdr:nvSpPr>
      <xdr:spPr>
        <a:xfrm>
          <a:off x="16268700" y="66513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81680</xdr:rowOff>
    </xdr:from>
    <xdr:to>
      <xdr:col>81</xdr:col>
      <xdr:colOff>50800</xdr:colOff>
      <xdr:row>39</xdr:row>
      <xdr:rowOff>98878</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4592300" y="6768230"/>
          <a:ext cx="889000" cy="171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143111</xdr:rowOff>
    </xdr:from>
    <xdr:to>
      <xdr:col>81</xdr:col>
      <xdr:colOff>101600</xdr:colOff>
      <xdr:row>39</xdr:row>
      <xdr:rowOff>73261</xdr:rowOff>
    </xdr:to>
    <xdr:sp macro="" textlink="">
      <xdr:nvSpPr>
        <xdr:cNvPr id="521" name="フローチャート: 判断 520">
          <a:extLst>
            <a:ext uri="{FF2B5EF4-FFF2-40B4-BE49-F238E27FC236}">
              <a16:creationId xmlns:a16="http://schemas.microsoft.com/office/drawing/2014/main" id="{00000000-0008-0000-0600-000009020000}"/>
            </a:ext>
          </a:extLst>
        </xdr:cNvPr>
        <xdr:cNvSpPr/>
      </xdr:nvSpPr>
      <xdr:spPr>
        <a:xfrm>
          <a:off x="15430500" y="6658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37</xdr:row>
      <xdr:rowOff>89788</xdr:rowOff>
    </xdr:from>
    <xdr:ext cx="378565" cy="259045"/>
    <xdr:sp macro="" textlink="">
      <xdr:nvSpPr>
        <xdr:cNvPr id="522" name="テキスト ボックス 521">
          <a:extLst>
            <a:ext uri="{FF2B5EF4-FFF2-40B4-BE49-F238E27FC236}">
              <a16:creationId xmlns:a16="http://schemas.microsoft.com/office/drawing/2014/main" id="{00000000-0008-0000-0600-00000A020000}"/>
            </a:ext>
          </a:extLst>
        </xdr:cNvPr>
        <xdr:cNvSpPr txBox="1"/>
      </xdr:nvSpPr>
      <xdr:spPr>
        <a:xfrm>
          <a:off x="15292017" y="643343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79284</xdr:rowOff>
    </xdr:from>
    <xdr:to>
      <xdr:col>76</xdr:col>
      <xdr:colOff>114300</xdr:colOff>
      <xdr:row>39</xdr:row>
      <xdr:rowOff>81680</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a:off x="13703300" y="6765834"/>
          <a:ext cx="889000" cy="23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142893</xdr:rowOff>
    </xdr:from>
    <xdr:to>
      <xdr:col>76</xdr:col>
      <xdr:colOff>165100</xdr:colOff>
      <xdr:row>39</xdr:row>
      <xdr:rowOff>73043</xdr:rowOff>
    </xdr:to>
    <xdr:sp macro="" textlink="">
      <xdr:nvSpPr>
        <xdr:cNvPr id="524" name="フローチャート: 判断 523">
          <a:extLst>
            <a:ext uri="{FF2B5EF4-FFF2-40B4-BE49-F238E27FC236}">
              <a16:creationId xmlns:a16="http://schemas.microsoft.com/office/drawing/2014/main" id="{00000000-0008-0000-0600-00000C020000}"/>
            </a:ext>
          </a:extLst>
        </xdr:cNvPr>
        <xdr:cNvSpPr/>
      </xdr:nvSpPr>
      <xdr:spPr>
        <a:xfrm>
          <a:off x="14541500" y="6657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37</xdr:row>
      <xdr:rowOff>89570</xdr:rowOff>
    </xdr:from>
    <xdr:ext cx="378565" cy="259045"/>
    <xdr:sp macro="" textlink="">
      <xdr:nvSpPr>
        <xdr:cNvPr id="525" name="テキスト ボックス 524">
          <a:extLst>
            <a:ext uri="{FF2B5EF4-FFF2-40B4-BE49-F238E27FC236}">
              <a16:creationId xmlns:a16="http://schemas.microsoft.com/office/drawing/2014/main" id="{00000000-0008-0000-0600-00000D020000}"/>
            </a:ext>
          </a:extLst>
        </xdr:cNvPr>
        <xdr:cNvSpPr txBox="1"/>
      </xdr:nvSpPr>
      <xdr:spPr>
        <a:xfrm>
          <a:off x="14403017" y="643322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159730</xdr:rowOff>
    </xdr:from>
    <xdr:to>
      <xdr:col>71</xdr:col>
      <xdr:colOff>177800</xdr:colOff>
      <xdr:row>39</xdr:row>
      <xdr:rowOff>79284</xdr:rowOff>
    </xdr:to>
    <xdr:cxnSp macro="">
      <xdr:nvCxnSpPr>
        <xdr:cNvPr id="526" name="直線コネクタ 525">
          <a:extLst>
            <a:ext uri="{FF2B5EF4-FFF2-40B4-BE49-F238E27FC236}">
              <a16:creationId xmlns:a16="http://schemas.microsoft.com/office/drawing/2014/main" id="{00000000-0008-0000-0600-00000E020000}"/>
            </a:ext>
          </a:extLst>
        </xdr:cNvPr>
        <xdr:cNvCxnSpPr/>
      </xdr:nvCxnSpPr>
      <xdr:spPr>
        <a:xfrm>
          <a:off x="12814300" y="6674830"/>
          <a:ext cx="889000" cy="91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106752</xdr:rowOff>
    </xdr:from>
    <xdr:to>
      <xdr:col>72</xdr:col>
      <xdr:colOff>38100</xdr:colOff>
      <xdr:row>39</xdr:row>
      <xdr:rowOff>36902</xdr:rowOff>
    </xdr:to>
    <xdr:sp macro="" textlink="">
      <xdr:nvSpPr>
        <xdr:cNvPr id="527" name="フローチャート: 判断 526">
          <a:extLst>
            <a:ext uri="{FF2B5EF4-FFF2-40B4-BE49-F238E27FC236}">
              <a16:creationId xmlns:a16="http://schemas.microsoft.com/office/drawing/2014/main" id="{00000000-0008-0000-0600-00000F020000}"/>
            </a:ext>
          </a:extLst>
        </xdr:cNvPr>
        <xdr:cNvSpPr/>
      </xdr:nvSpPr>
      <xdr:spPr>
        <a:xfrm>
          <a:off x="13652500" y="6621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53429</xdr:rowOff>
    </xdr:from>
    <xdr:ext cx="469744"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3468428" y="63970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79103</xdr:rowOff>
    </xdr:from>
    <xdr:to>
      <xdr:col>67</xdr:col>
      <xdr:colOff>101600</xdr:colOff>
      <xdr:row>39</xdr:row>
      <xdr:rowOff>9253</xdr:rowOff>
    </xdr:to>
    <xdr:sp macro="" textlink="">
      <xdr:nvSpPr>
        <xdr:cNvPr id="529" name="フローチャート: 判断 528">
          <a:extLst>
            <a:ext uri="{FF2B5EF4-FFF2-40B4-BE49-F238E27FC236}">
              <a16:creationId xmlns:a16="http://schemas.microsoft.com/office/drawing/2014/main" id="{00000000-0008-0000-0600-000011020000}"/>
            </a:ext>
          </a:extLst>
        </xdr:cNvPr>
        <xdr:cNvSpPr/>
      </xdr:nvSpPr>
      <xdr:spPr>
        <a:xfrm>
          <a:off x="12763500" y="6594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25780</xdr:rowOff>
    </xdr:from>
    <xdr:ext cx="469744"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2579428" y="63694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37084</xdr:rowOff>
    </xdr:from>
    <xdr:to>
      <xdr:col>85</xdr:col>
      <xdr:colOff>177800</xdr:colOff>
      <xdr:row>39</xdr:row>
      <xdr:rowOff>138684</xdr:rowOff>
    </xdr:to>
    <xdr:sp macro="" textlink="">
      <xdr:nvSpPr>
        <xdr:cNvPr id="536" name="楕円 535">
          <a:extLst>
            <a:ext uri="{FF2B5EF4-FFF2-40B4-BE49-F238E27FC236}">
              <a16:creationId xmlns:a16="http://schemas.microsoft.com/office/drawing/2014/main" id="{00000000-0008-0000-0600-000018020000}"/>
            </a:ext>
          </a:extLst>
        </xdr:cNvPr>
        <xdr:cNvSpPr/>
      </xdr:nvSpPr>
      <xdr:spPr>
        <a:xfrm>
          <a:off x="16268700" y="6723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123461</xdr:rowOff>
    </xdr:from>
    <xdr:ext cx="378565" cy="259045"/>
    <xdr:sp macro="" textlink="">
      <xdr:nvSpPr>
        <xdr:cNvPr id="537" name="災害復旧事業費該当値テキスト">
          <a:extLst>
            <a:ext uri="{FF2B5EF4-FFF2-40B4-BE49-F238E27FC236}">
              <a16:creationId xmlns:a16="http://schemas.microsoft.com/office/drawing/2014/main" id="{00000000-0008-0000-0600-000019020000}"/>
            </a:ext>
          </a:extLst>
        </xdr:cNvPr>
        <xdr:cNvSpPr txBox="1"/>
      </xdr:nvSpPr>
      <xdr:spPr>
        <a:xfrm>
          <a:off x="16370300" y="66385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48078</xdr:rowOff>
    </xdr:from>
    <xdr:to>
      <xdr:col>81</xdr:col>
      <xdr:colOff>101600</xdr:colOff>
      <xdr:row>39</xdr:row>
      <xdr:rowOff>149678</xdr:rowOff>
    </xdr:to>
    <xdr:sp macro="" textlink="">
      <xdr:nvSpPr>
        <xdr:cNvPr id="538" name="楕円 537">
          <a:extLst>
            <a:ext uri="{FF2B5EF4-FFF2-40B4-BE49-F238E27FC236}">
              <a16:creationId xmlns:a16="http://schemas.microsoft.com/office/drawing/2014/main" id="{00000000-0008-0000-0600-00001A020000}"/>
            </a:ext>
          </a:extLst>
        </xdr:cNvPr>
        <xdr:cNvSpPr/>
      </xdr:nvSpPr>
      <xdr:spPr>
        <a:xfrm>
          <a:off x="15430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140805</xdr:rowOff>
    </xdr:from>
    <xdr:ext cx="249299"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5356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30880</xdr:rowOff>
    </xdr:from>
    <xdr:to>
      <xdr:col>76</xdr:col>
      <xdr:colOff>165100</xdr:colOff>
      <xdr:row>39</xdr:row>
      <xdr:rowOff>132480</xdr:rowOff>
    </xdr:to>
    <xdr:sp macro="" textlink="">
      <xdr:nvSpPr>
        <xdr:cNvPr id="540" name="楕円 539">
          <a:extLst>
            <a:ext uri="{FF2B5EF4-FFF2-40B4-BE49-F238E27FC236}">
              <a16:creationId xmlns:a16="http://schemas.microsoft.com/office/drawing/2014/main" id="{00000000-0008-0000-0600-00001C020000}"/>
            </a:ext>
          </a:extLst>
        </xdr:cNvPr>
        <xdr:cNvSpPr/>
      </xdr:nvSpPr>
      <xdr:spPr>
        <a:xfrm>
          <a:off x="14541500" y="6717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39</xdr:row>
      <xdr:rowOff>123607</xdr:rowOff>
    </xdr:from>
    <xdr:ext cx="378565"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4403017" y="681015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28484</xdr:rowOff>
    </xdr:from>
    <xdr:to>
      <xdr:col>72</xdr:col>
      <xdr:colOff>38100</xdr:colOff>
      <xdr:row>39</xdr:row>
      <xdr:rowOff>130084</xdr:rowOff>
    </xdr:to>
    <xdr:sp macro="" textlink="">
      <xdr:nvSpPr>
        <xdr:cNvPr id="542" name="楕円 541">
          <a:extLst>
            <a:ext uri="{FF2B5EF4-FFF2-40B4-BE49-F238E27FC236}">
              <a16:creationId xmlns:a16="http://schemas.microsoft.com/office/drawing/2014/main" id="{00000000-0008-0000-0600-00001E020000}"/>
            </a:ext>
          </a:extLst>
        </xdr:cNvPr>
        <xdr:cNvSpPr/>
      </xdr:nvSpPr>
      <xdr:spPr>
        <a:xfrm>
          <a:off x="13652500" y="67150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39</xdr:row>
      <xdr:rowOff>121211</xdr:rowOff>
    </xdr:from>
    <xdr:ext cx="378565"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3514017" y="68077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108930</xdr:rowOff>
    </xdr:from>
    <xdr:to>
      <xdr:col>67</xdr:col>
      <xdr:colOff>101600</xdr:colOff>
      <xdr:row>39</xdr:row>
      <xdr:rowOff>39080</xdr:rowOff>
    </xdr:to>
    <xdr:sp macro="" textlink="">
      <xdr:nvSpPr>
        <xdr:cNvPr id="544" name="楕円 543">
          <a:extLst>
            <a:ext uri="{FF2B5EF4-FFF2-40B4-BE49-F238E27FC236}">
              <a16:creationId xmlns:a16="http://schemas.microsoft.com/office/drawing/2014/main" id="{00000000-0008-0000-0600-000020020000}"/>
            </a:ext>
          </a:extLst>
        </xdr:cNvPr>
        <xdr:cNvSpPr/>
      </xdr:nvSpPr>
      <xdr:spPr>
        <a:xfrm>
          <a:off x="12763500" y="6624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39</xdr:row>
      <xdr:rowOff>30207</xdr:rowOff>
    </xdr:from>
    <xdr:ext cx="469744"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2579428" y="6716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4" name="テキスト ボックス 553">
          <a:extLst>
            <a:ext uri="{FF2B5EF4-FFF2-40B4-BE49-F238E27FC236}">
              <a16:creationId xmlns:a16="http://schemas.microsoft.com/office/drawing/2014/main" id="{00000000-0008-0000-0600-00002A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6" name="直線コネクタ 555">
          <a:extLst>
            <a:ext uri="{FF2B5EF4-FFF2-40B4-BE49-F238E27FC236}">
              <a16:creationId xmlns:a16="http://schemas.microsoft.com/office/drawing/2014/main" id="{00000000-0008-0000-0600-00002C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7" name="テキスト ボックス 556">
          <a:extLst>
            <a:ext uri="{FF2B5EF4-FFF2-40B4-BE49-F238E27FC236}">
              <a16:creationId xmlns:a16="http://schemas.microsoft.com/office/drawing/2014/main" id="{00000000-0008-0000-0600-00002D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8" name="直線コネクタ 557">
          <a:extLst>
            <a:ext uri="{FF2B5EF4-FFF2-40B4-BE49-F238E27FC236}">
              <a16:creationId xmlns:a16="http://schemas.microsoft.com/office/drawing/2014/main" id="{00000000-0008-0000-0600-00002E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9" name="テキスト ボックス 558">
          <a:extLst>
            <a:ext uri="{FF2B5EF4-FFF2-40B4-BE49-F238E27FC236}">
              <a16:creationId xmlns:a16="http://schemas.microsoft.com/office/drawing/2014/main" id="{00000000-0008-0000-0600-00002F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0" name="失業対策事業費グラフ枠">
          <a:extLst>
            <a:ext uri="{FF2B5EF4-FFF2-40B4-BE49-F238E27FC236}">
              <a16:creationId xmlns:a16="http://schemas.microsoft.com/office/drawing/2014/main" id="{00000000-0008-0000-0600-000030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2" name="失業対策事業費最小値テキスト">
          <a:extLst>
            <a:ext uri="{FF2B5EF4-FFF2-40B4-BE49-F238E27FC236}">
              <a16:creationId xmlns:a16="http://schemas.microsoft.com/office/drawing/2014/main" id="{00000000-0008-0000-0600-000032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4" name="失業対策事業費最大値テキスト">
          <a:extLst>
            <a:ext uri="{FF2B5EF4-FFF2-40B4-BE49-F238E27FC236}">
              <a16:creationId xmlns:a16="http://schemas.microsoft.com/office/drawing/2014/main" id="{00000000-0008-0000-0600-000034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7" name="失業対策事業費平均値テキスト">
          <a:extLst>
            <a:ext uri="{FF2B5EF4-FFF2-40B4-BE49-F238E27FC236}">
              <a16:creationId xmlns:a16="http://schemas.microsoft.com/office/drawing/2014/main" id="{00000000-0008-0000-0600-000037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8" name="フローチャート: 判断 567">
          <a:extLst>
            <a:ext uri="{FF2B5EF4-FFF2-40B4-BE49-F238E27FC236}">
              <a16:creationId xmlns:a16="http://schemas.microsoft.com/office/drawing/2014/main" id="{00000000-0008-0000-0600-000038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0" name="フローチャート: 判断 569">
          <a:extLst>
            <a:ext uri="{FF2B5EF4-FFF2-40B4-BE49-F238E27FC236}">
              <a16:creationId xmlns:a16="http://schemas.microsoft.com/office/drawing/2014/main" id="{00000000-0008-0000-0600-00003A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1" name="テキスト ボックス 570">
          <a:extLst>
            <a:ext uri="{FF2B5EF4-FFF2-40B4-BE49-F238E27FC236}">
              <a16:creationId xmlns:a16="http://schemas.microsoft.com/office/drawing/2014/main" id="{00000000-0008-0000-0600-00003B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3" name="フローチャート: 判断 572">
          <a:extLst>
            <a:ext uri="{FF2B5EF4-FFF2-40B4-BE49-F238E27FC236}">
              <a16:creationId xmlns:a16="http://schemas.microsoft.com/office/drawing/2014/main" id="{00000000-0008-0000-0600-00003D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4" name="テキスト ボックス 573">
          <a:extLst>
            <a:ext uri="{FF2B5EF4-FFF2-40B4-BE49-F238E27FC236}">
              <a16:creationId xmlns:a16="http://schemas.microsoft.com/office/drawing/2014/main" id="{00000000-0008-0000-0600-00003E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5" name="直線コネクタ 574">
          <a:extLst>
            <a:ext uri="{FF2B5EF4-FFF2-40B4-BE49-F238E27FC236}">
              <a16:creationId xmlns:a16="http://schemas.microsoft.com/office/drawing/2014/main" id="{00000000-0008-0000-0600-00003F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6" name="フローチャート: 判断 575">
          <a:extLst>
            <a:ext uri="{FF2B5EF4-FFF2-40B4-BE49-F238E27FC236}">
              <a16:creationId xmlns:a16="http://schemas.microsoft.com/office/drawing/2014/main" id="{00000000-0008-0000-0600-000040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7" name="テキスト ボックス 576">
          <a:extLst>
            <a:ext uri="{FF2B5EF4-FFF2-40B4-BE49-F238E27FC236}">
              <a16:creationId xmlns:a16="http://schemas.microsoft.com/office/drawing/2014/main" id="{00000000-0008-0000-0600-000041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8" name="フローチャート: 判断 577">
          <a:extLst>
            <a:ext uri="{FF2B5EF4-FFF2-40B4-BE49-F238E27FC236}">
              <a16:creationId xmlns:a16="http://schemas.microsoft.com/office/drawing/2014/main" id="{00000000-0008-0000-0600-000042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5" name="楕円 584">
          <a:extLst>
            <a:ext uri="{FF2B5EF4-FFF2-40B4-BE49-F238E27FC236}">
              <a16:creationId xmlns:a16="http://schemas.microsoft.com/office/drawing/2014/main" id="{00000000-0008-0000-0600-000049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6" name="失業対策事業費該当値テキスト">
          <a:extLst>
            <a:ext uri="{FF2B5EF4-FFF2-40B4-BE49-F238E27FC236}">
              <a16:creationId xmlns:a16="http://schemas.microsoft.com/office/drawing/2014/main" id="{00000000-0008-0000-0600-00004A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7" name="楕円 586">
          <a:extLst>
            <a:ext uri="{FF2B5EF4-FFF2-40B4-BE49-F238E27FC236}">
              <a16:creationId xmlns:a16="http://schemas.microsoft.com/office/drawing/2014/main" id="{00000000-0008-0000-0600-00004B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9" name="楕円 588">
          <a:extLst>
            <a:ext uri="{FF2B5EF4-FFF2-40B4-BE49-F238E27FC236}">
              <a16:creationId xmlns:a16="http://schemas.microsoft.com/office/drawing/2014/main" id="{00000000-0008-0000-0600-00004D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1" name="楕円 590">
          <a:extLst>
            <a:ext uri="{FF2B5EF4-FFF2-40B4-BE49-F238E27FC236}">
              <a16:creationId xmlns:a16="http://schemas.microsoft.com/office/drawing/2014/main" id="{00000000-0008-0000-0600-00004F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3" name="楕円 592">
          <a:extLst>
            <a:ext uri="{FF2B5EF4-FFF2-40B4-BE49-F238E27FC236}">
              <a16:creationId xmlns:a16="http://schemas.microsoft.com/office/drawing/2014/main" id="{00000000-0008-0000-0600-000051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5" name="正方形/長方形 594">
          <a:extLst>
            <a:ext uri="{FF2B5EF4-FFF2-40B4-BE49-F238E27FC236}">
              <a16:creationId xmlns:a16="http://schemas.microsoft.com/office/drawing/2014/main" id="{00000000-0008-0000-0600-000053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32,888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4" name="直線コネクタ 603">
          <a:extLst>
            <a:ext uri="{FF2B5EF4-FFF2-40B4-BE49-F238E27FC236}">
              <a16:creationId xmlns:a16="http://schemas.microsoft.com/office/drawing/2014/main" id="{00000000-0008-0000-0600-00005C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06" name="テキスト ボックス 605">
          <a:extLst>
            <a:ext uri="{FF2B5EF4-FFF2-40B4-BE49-F238E27FC236}">
              <a16:creationId xmlns:a16="http://schemas.microsoft.com/office/drawing/2014/main" id="{00000000-0008-0000-0600-00005E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07" name="直線コネクタ 606">
          <a:extLst>
            <a:ext uri="{FF2B5EF4-FFF2-40B4-BE49-F238E27FC236}">
              <a16:creationId xmlns:a16="http://schemas.microsoft.com/office/drawing/2014/main" id="{00000000-0008-0000-0600-00005F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08" name="テキスト ボックス 607">
          <a:extLst>
            <a:ext uri="{FF2B5EF4-FFF2-40B4-BE49-F238E27FC236}">
              <a16:creationId xmlns:a16="http://schemas.microsoft.com/office/drawing/2014/main" id="{00000000-0008-0000-0600-000060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9" name="直線コネクタ 608">
          <a:extLst>
            <a:ext uri="{FF2B5EF4-FFF2-40B4-BE49-F238E27FC236}">
              <a16:creationId xmlns:a16="http://schemas.microsoft.com/office/drawing/2014/main" id="{00000000-0008-0000-0600-000061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10" name="テキスト ボックス 609">
          <a:extLst>
            <a:ext uri="{FF2B5EF4-FFF2-40B4-BE49-F238E27FC236}">
              <a16:creationId xmlns:a16="http://schemas.microsoft.com/office/drawing/2014/main" id="{00000000-0008-0000-0600-000062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12" name="テキスト ボックス 611">
          <a:extLst>
            <a:ext uri="{FF2B5EF4-FFF2-40B4-BE49-F238E27FC236}">
              <a16:creationId xmlns:a16="http://schemas.microsoft.com/office/drawing/2014/main" id="{00000000-0008-0000-0600-000064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92727</xdr:rowOff>
    </xdr:from>
    <xdr:ext cx="531299" cy="259045"/>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1914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7" name="公債費グラフ枠">
          <a:extLst>
            <a:ext uri="{FF2B5EF4-FFF2-40B4-BE49-F238E27FC236}">
              <a16:creationId xmlns:a16="http://schemas.microsoft.com/office/drawing/2014/main" id="{00000000-0008-0000-0600-000069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97009</xdr:rowOff>
    </xdr:from>
    <xdr:to>
      <xdr:col>85</xdr:col>
      <xdr:colOff>126364</xdr:colOff>
      <xdr:row>77</xdr:row>
      <xdr:rowOff>109849</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flipV="1">
          <a:off x="16317595" y="12098509"/>
          <a:ext cx="1269" cy="12129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113676</xdr:rowOff>
    </xdr:from>
    <xdr:ext cx="534377" cy="259045"/>
    <xdr:sp macro="" textlink="">
      <xdr:nvSpPr>
        <xdr:cNvPr id="619" name="公債費最小値テキスト">
          <a:extLst>
            <a:ext uri="{FF2B5EF4-FFF2-40B4-BE49-F238E27FC236}">
              <a16:creationId xmlns:a16="http://schemas.microsoft.com/office/drawing/2014/main" id="{00000000-0008-0000-0600-00006B020000}"/>
            </a:ext>
          </a:extLst>
        </xdr:cNvPr>
        <xdr:cNvSpPr txBox="1"/>
      </xdr:nvSpPr>
      <xdr:spPr>
        <a:xfrm>
          <a:off x="16370300" y="133153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14,567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109849</xdr:rowOff>
    </xdr:from>
    <xdr:to>
      <xdr:col>86</xdr:col>
      <xdr:colOff>25400</xdr:colOff>
      <xdr:row>77</xdr:row>
      <xdr:rowOff>109849</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6230600" y="133114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43686</xdr:rowOff>
    </xdr:from>
    <xdr:ext cx="534377" cy="259045"/>
    <xdr:sp macro="" textlink="">
      <xdr:nvSpPr>
        <xdr:cNvPr id="621" name="公債費最大値テキスト">
          <a:extLst>
            <a:ext uri="{FF2B5EF4-FFF2-40B4-BE49-F238E27FC236}">
              <a16:creationId xmlns:a16="http://schemas.microsoft.com/office/drawing/2014/main" id="{00000000-0008-0000-0600-00006D020000}"/>
            </a:ext>
          </a:extLst>
        </xdr:cNvPr>
        <xdr:cNvSpPr txBox="1"/>
      </xdr:nvSpPr>
      <xdr:spPr>
        <a:xfrm>
          <a:off x="16370300" y="118737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78,241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97009</xdr:rowOff>
    </xdr:from>
    <xdr:to>
      <xdr:col>86</xdr:col>
      <xdr:colOff>25400</xdr:colOff>
      <xdr:row>70</xdr:row>
      <xdr:rowOff>97009</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6230600" y="120985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109849</xdr:rowOff>
    </xdr:from>
    <xdr:to>
      <xdr:col>85</xdr:col>
      <xdr:colOff>127000</xdr:colOff>
      <xdr:row>77</xdr:row>
      <xdr:rowOff>112497</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flipV="1">
          <a:off x="15481300" y="13311499"/>
          <a:ext cx="838200" cy="26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53370</xdr:rowOff>
    </xdr:from>
    <xdr:ext cx="534377" cy="259045"/>
    <xdr:sp macro="" textlink="">
      <xdr:nvSpPr>
        <xdr:cNvPr id="624" name="公債費平均値テキスト">
          <a:extLst>
            <a:ext uri="{FF2B5EF4-FFF2-40B4-BE49-F238E27FC236}">
              <a16:creationId xmlns:a16="http://schemas.microsoft.com/office/drawing/2014/main" id="{00000000-0008-0000-0600-000070020000}"/>
            </a:ext>
          </a:extLst>
        </xdr:cNvPr>
        <xdr:cNvSpPr txBox="1"/>
      </xdr:nvSpPr>
      <xdr:spPr>
        <a:xfrm>
          <a:off x="16370300" y="1274067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30493</xdr:rowOff>
    </xdr:from>
    <xdr:to>
      <xdr:col>85</xdr:col>
      <xdr:colOff>177800</xdr:colOff>
      <xdr:row>75</xdr:row>
      <xdr:rowOff>132093</xdr:rowOff>
    </xdr:to>
    <xdr:sp macro="" textlink="">
      <xdr:nvSpPr>
        <xdr:cNvPr id="625" name="フローチャート: 判断 624">
          <a:extLst>
            <a:ext uri="{FF2B5EF4-FFF2-40B4-BE49-F238E27FC236}">
              <a16:creationId xmlns:a16="http://schemas.microsoft.com/office/drawing/2014/main" id="{00000000-0008-0000-0600-000071020000}"/>
            </a:ext>
          </a:extLst>
        </xdr:cNvPr>
        <xdr:cNvSpPr/>
      </xdr:nvSpPr>
      <xdr:spPr>
        <a:xfrm>
          <a:off x="16268700" y="12889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88151</xdr:rowOff>
    </xdr:from>
    <xdr:to>
      <xdr:col>81</xdr:col>
      <xdr:colOff>50800</xdr:colOff>
      <xdr:row>77</xdr:row>
      <xdr:rowOff>112497</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a:off x="14592300" y="13289801"/>
          <a:ext cx="889000" cy="243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20453</xdr:rowOff>
    </xdr:from>
    <xdr:to>
      <xdr:col>81</xdr:col>
      <xdr:colOff>101600</xdr:colOff>
      <xdr:row>75</xdr:row>
      <xdr:rowOff>122053</xdr:rowOff>
    </xdr:to>
    <xdr:sp macro="" textlink="">
      <xdr:nvSpPr>
        <xdr:cNvPr id="627" name="フローチャート: 判断 626">
          <a:extLst>
            <a:ext uri="{FF2B5EF4-FFF2-40B4-BE49-F238E27FC236}">
              <a16:creationId xmlns:a16="http://schemas.microsoft.com/office/drawing/2014/main" id="{00000000-0008-0000-0600-000073020000}"/>
            </a:ext>
          </a:extLst>
        </xdr:cNvPr>
        <xdr:cNvSpPr/>
      </xdr:nvSpPr>
      <xdr:spPr>
        <a:xfrm>
          <a:off x="15430500" y="12879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73</xdr:row>
      <xdr:rowOff>138580</xdr:rowOff>
    </xdr:from>
    <xdr:ext cx="534377"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5214111" y="126544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81198</xdr:rowOff>
    </xdr:from>
    <xdr:to>
      <xdr:col>76</xdr:col>
      <xdr:colOff>114300</xdr:colOff>
      <xdr:row>77</xdr:row>
      <xdr:rowOff>88151</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a:off x="13703300" y="13282848"/>
          <a:ext cx="889000" cy="6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30797</xdr:rowOff>
    </xdr:from>
    <xdr:to>
      <xdr:col>76</xdr:col>
      <xdr:colOff>165100</xdr:colOff>
      <xdr:row>75</xdr:row>
      <xdr:rowOff>132397</xdr:rowOff>
    </xdr:to>
    <xdr:sp macro="" textlink="">
      <xdr:nvSpPr>
        <xdr:cNvPr id="630" name="フローチャート: 判断 629">
          <a:extLst>
            <a:ext uri="{FF2B5EF4-FFF2-40B4-BE49-F238E27FC236}">
              <a16:creationId xmlns:a16="http://schemas.microsoft.com/office/drawing/2014/main" id="{00000000-0008-0000-0600-000076020000}"/>
            </a:ext>
          </a:extLst>
        </xdr:cNvPr>
        <xdr:cNvSpPr/>
      </xdr:nvSpPr>
      <xdr:spPr>
        <a:xfrm>
          <a:off x="14541500" y="12889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73</xdr:row>
      <xdr:rowOff>148924</xdr:rowOff>
    </xdr:from>
    <xdr:ext cx="534377"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4325111" y="12664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48888</xdr:rowOff>
    </xdr:from>
    <xdr:to>
      <xdr:col>71</xdr:col>
      <xdr:colOff>177800</xdr:colOff>
      <xdr:row>77</xdr:row>
      <xdr:rowOff>81198</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a:off x="12814300" y="13250538"/>
          <a:ext cx="889000" cy="323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67240</xdr:rowOff>
    </xdr:from>
    <xdr:to>
      <xdr:col>72</xdr:col>
      <xdr:colOff>38100</xdr:colOff>
      <xdr:row>75</xdr:row>
      <xdr:rowOff>168839</xdr:rowOff>
    </xdr:to>
    <xdr:sp macro="" textlink="">
      <xdr:nvSpPr>
        <xdr:cNvPr id="633" name="フローチャート: 判断 632">
          <a:extLst>
            <a:ext uri="{FF2B5EF4-FFF2-40B4-BE49-F238E27FC236}">
              <a16:creationId xmlns:a16="http://schemas.microsoft.com/office/drawing/2014/main" id="{00000000-0008-0000-0600-000079020000}"/>
            </a:ext>
          </a:extLst>
        </xdr:cNvPr>
        <xdr:cNvSpPr/>
      </xdr:nvSpPr>
      <xdr:spPr>
        <a:xfrm>
          <a:off x="13652500" y="12925990"/>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13917</xdr:rowOff>
    </xdr:from>
    <xdr:ext cx="534377"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3436111" y="127012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5804</xdr:rowOff>
    </xdr:from>
    <xdr:to>
      <xdr:col>67</xdr:col>
      <xdr:colOff>101600</xdr:colOff>
      <xdr:row>75</xdr:row>
      <xdr:rowOff>107404</xdr:rowOff>
    </xdr:to>
    <xdr:sp macro="" textlink="">
      <xdr:nvSpPr>
        <xdr:cNvPr id="635" name="フローチャート: 判断 634">
          <a:extLst>
            <a:ext uri="{FF2B5EF4-FFF2-40B4-BE49-F238E27FC236}">
              <a16:creationId xmlns:a16="http://schemas.microsoft.com/office/drawing/2014/main" id="{00000000-0008-0000-0600-00007B020000}"/>
            </a:ext>
          </a:extLst>
        </xdr:cNvPr>
        <xdr:cNvSpPr/>
      </xdr:nvSpPr>
      <xdr:spPr>
        <a:xfrm>
          <a:off x="12763500" y="12864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73</xdr:row>
      <xdr:rowOff>123931</xdr:rowOff>
    </xdr:from>
    <xdr:ext cx="534377"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2547111" y="126397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35,362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59049</xdr:rowOff>
    </xdr:from>
    <xdr:to>
      <xdr:col>85</xdr:col>
      <xdr:colOff>177800</xdr:colOff>
      <xdr:row>77</xdr:row>
      <xdr:rowOff>160649</xdr:rowOff>
    </xdr:to>
    <xdr:sp macro="" textlink="">
      <xdr:nvSpPr>
        <xdr:cNvPr id="642" name="楕円 641">
          <a:extLst>
            <a:ext uri="{FF2B5EF4-FFF2-40B4-BE49-F238E27FC236}">
              <a16:creationId xmlns:a16="http://schemas.microsoft.com/office/drawing/2014/main" id="{00000000-0008-0000-0600-000082020000}"/>
            </a:ext>
          </a:extLst>
        </xdr:cNvPr>
        <xdr:cNvSpPr/>
      </xdr:nvSpPr>
      <xdr:spPr>
        <a:xfrm>
          <a:off x="16268700" y="132606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145426</xdr:rowOff>
    </xdr:from>
    <xdr:ext cx="534377" cy="259045"/>
    <xdr:sp macro="" textlink="">
      <xdr:nvSpPr>
        <xdr:cNvPr id="643" name="公債費該当値テキスト">
          <a:extLst>
            <a:ext uri="{FF2B5EF4-FFF2-40B4-BE49-F238E27FC236}">
              <a16:creationId xmlns:a16="http://schemas.microsoft.com/office/drawing/2014/main" id="{00000000-0008-0000-0600-000083020000}"/>
            </a:ext>
          </a:extLst>
        </xdr:cNvPr>
        <xdr:cNvSpPr txBox="1"/>
      </xdr:nvSpPr>
      <xdr:spPr>
        <a:xfrm>
          <a:off x="16370300" y="131756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61697</xdr:rowOff>
    </xdr:from>
    <xdr:to>
      <xdr:col>81</xdr:col>
      <xdr:colOff>101600</xdr:colOff>
      <xdr:row>77</xdr:row>
      <xdr:rowOff>163297</xdr:rowOff>
    </xdr:to>
    <xdr:sp macro="" textlink="">
      <xdr:nvSpPr>
        <xdr:cNvPr id="644" name="楕円 643">
          <a:extLst>
            <a:ext uri="{FF2B5EF4-FFF2-40B4-BE49-F238E27FC236}">
              <a16:creationId xmlns:a16="http://schemas.microsoft.com/office/drawing/2014/main" id="{00000000-0008-0000-0600-000084020000}"/>
            </a:ext>
          </a:extLst>
        </xdr:cNvPr>
        <xdr:cNvSpPr/>
      </xdr:nvSpPr>
      <xdr:spPr>
        <a:xfrm>
          <a:off x="15430500" y="132633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154424</xdr:rowOff>
    </xdr:from>
    <xdr:ext cx="534377"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5214111" y="133560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37351</xdr:rowOff>
    </xdr:from>
    <xdr:to>
      <xdr:col>76</xdr:col>
      <xdr:colOff>165100</xdr:colOff>
      <xdr:row>77</xdr:row>
      <xdr:rowOff>138951</xdr:rowOff>
    </xdr:to>
    <xdr:sp macro="" textlink="">
      <xdr:nvSpPr>
        <xdr:cNvPr id="646" name="楕円 645">
          <a:extLst>
            <a:ext uri="{FF2B5EF4-FFF2-40B4-BE49-F238E27FC236}">
              <a16:creationId xmlns:a16="http://schemas.microsoft.com/office/drawing/2014/main" id="{00000000-0008-0000-0600-000086020000}"/>
            </a:ext>
          </a:extLst>
        </xdr:cNvPr>
        <xdr:cNvSpPr/>
      </xdr:nvSpPr>
      <xdr:spPr>
        <a:xfrm>
          <a:off x="14541500" y="132390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130078</xdr:rowOff>
    </xdr:from>
    <xdr:ext cx="534377"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4325111" y="133317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30398</xdr:rowOff>
    </xdr:from>
    <xdr:to>
      <xdr:col>72</xdr:col>
      <xdr:colOff>38100</xdr:colOff>
      <xdr:row>77</xdr:row>
      <xdr:rowOff>131998</xdr:rowOff>
    </xdr:to>
    <xdr:sp macro="" textlink="">
      <xdr:nvSpPr>
        <xdr:cNvPr id="648" name="楕円 647">
          <a:extLst>
            <a:ext uri="{FF2B5EF4-FFF2-40B4-BE49-F238E27FC236}">
              <a16:creationId xmlns:a16="http://schemas.microsoft.com/office/drawing/2014/main" id="{00000000-0008-0000-0600-000088020000}"/>
            </a:ext>
          </a:extLst>
        </xdr:cNvPr>
        <xdr:cNvSpPr/>
      </xdr:nvSpPr>
      <xdr:spPr>
        <a:xfrm>
          <a:off x="13652500" y="13232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123125</xdr:rowOff>
    </xdr:from>
    <xdr:ext cx="534377"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3436111" y="133247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169538</xdr:rowOff>
    </xdr:from>
    <xdr:to>
      <xdr:col>67</xdr:col>
      <xdr:colOff>101600</xdr:colOff>
      <xdr:row>77</xdr:row>
      <xdr:rowOff>99688</xdr:rowOff>
    </xdr:to>
    <xdr:sp macro="" textlink="">
      <xdr:nvSpPr>
        <xdr:cNvPr id="650" name="楕円 649">
          <a:extLst>
            <a:ext uri="{FF2B5EF4-FFF2-40B4-BE49-F238E27FC236}">
              <a16:creationId xmlns:a16="http://schemas.microsoft.com/office/drawing/2014/main" id="{00000000-0008-0000-0600-00008A020000}"/>
            </a:ext>
          </a:extLst>
        </xdr:cNvPr>
        <xdr:cNvSpPr/>
      </xdr:nvSpPr>
      <xdr:spPr>
        <a:xfrm>
          <a:off x="12763500" y="13199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90815</xdr:rowOff>
    </xdr:from>
    <xdr:ext cx="534377"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2547111" y="132924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9" name="正方形/長方形 658">
          <a:extLst>
            <a:ext uri="{FF2B5EF4-FFF2-40B4-BE49-F238E27FC236}">
              <a16:creationId xmlns:a16="http://schemas.microsoft.com/office/drawing/2014/main" id="{00000000-0008-0000-0600-000093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2" name="直線コネクタ 661">
          <a:extLst>
            <a:ext uri="{FF2B5EF4-FFF2-40B4-BE49-F238E27FC236}">
              <a16:creationId xmlns:a16="http://schemas.microsoft.com/office/drawing/2014/main" id="{00000000-0008-0000-0600-000096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64" name="直線コネクタ 663">
          <a:extLst>
            <a:ext uri="{FF2B5EF4-FFF2-40B4-BE49-F238E27FC236}">
              <a16:creationId xmlns:a16="http://schemas.microsoft.com/office/drawing/2014/main" id="{00000000-0008-0000-0600-000098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65" name="テキスト ボックス 664">
          <a:extLst>
            <a:ext uri="{FF2B5EF4-FFF2-40B4-BE49-F238E27FC236}">
              <a16:creationId xmlns:a16="http://schemas.microsoft.com/office/drawing/2014/main" id="{00000000-0008-0000-0600-000099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6" name="直線コネクタ 665">
          <a:extLst>
            <a:ext uri="{FF2B5EF4-FFF2-40B4-BE49-F238E27FC236}">
              <a16:creationId xmlns:a16="http://schemas.microsoft.com/office/drawing/2014/main" id="{00000000-0008-0000-0600-00009A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67" name="テキスト ボックス 666">
          <a:extLst>
            <a:ext uri="{FF2B5EF4-FFF2-40B4-BE49-F238E27FC236}">
              <a16:creationId xmlns:a16="http://schemas.microsoft.com/office/drawing/2014/main" id="{00000000-0008-0000-0600-00009B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68" name="直線コネクタ 667">
          <a:extLst>
            <a:ext uri="{FF2B5EF4-FFF2-40B4-BE49-F238E27FC236}">
              <a16:creationId xmlns:a16="http://schemas.microsoft.com/office/drawing/2014/main" id="{00000000-0008-0000-0600-00009C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3" name="テキスト ボックス 672">
          <a:extLst>
            <a:ext uri="{FF2B5EF4-FFF2-40B4-BE49-F238E27FC236}">
              <a16:creationId xmlns:a16="http://schemas.microsoft.com/office/drawing/2014/main" id="{00000000-0008-0000-0600-0000A1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4" name="積立金グラフ枠">
          <a:extLst>
            <a:ext uri="{FF2B5EF4-FFF2-40B4-BE49-F238E27FC236}">
              <a16:creationId xmlns:a16="http://schemas.microsoft.com/office/drawing/2014/main" id="{00000000-0008-0000-0600-0000A2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8331</xdr:rowOff>
    </xdr:from>
    <xdr:to>
      <xdr:col>85</xdr:col>
      <xdr:colOff>126364</xdr:colOff>
      <xdr:row>99</xdr:row>
      <xdr:rowOff>29812</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flipV="1">
          <a:off x="16317595" y="15610281"/>
          <a:ext cx="1269" cy="13930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33639</xdr:rowOff>
    </xdr:from>
    <xdr:ext cx="469744" cy="259045"/>
    <xdr:sp macro="" textlink="">
      <xdr:nvSpPr>
        <xdr:cNvPr id="676" name="積立金最小値テキスト">
          <a:extLst>
            <a:ext uri="{FF2B5EF4-FFF2-40B4-BE49-F238E27FC236}">
              <a16:creationId xmlns:a16="http://schemas.microsoft.com/office/drawing/2014/main" id="{00000000-0008-0000-0600-0000A4020000}"/>
            </a:ext>
          </a:extLst>
        </xdr:cNvPr>
        <xdr:cNvSpPr txBox="1"/>
      </xdr:nvSpPr>
      <xdr:spPr>
        <a:xfrm>
          <a:off x="16370300" y="170071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29812</xdr:rowOff>
    </xdr:from>
    <xdr:to>
      <xdr:col>86</xdr:col>
      <xdr:colOff>25400</xdr:colOff>
      <xdr:row>99</xdr:row>
      <xdr:rowOff>29812</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6230600" y="170033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126458</xdr:rowOff>
    </xdr:from>
    <xdr:ext cx="599010" cy="259045"/>
    <xdr:sp macro="" textlink="">
      <xdr:nvSpPr>
        <xdr:cNvPr id="678" name="積立金最大値テキスト">
          <a:extLst>
            <a:ext uri="{FF2B5EF4-FFF2-40B4-BE49-F238E27FC236}">
              <a16:creationId xmlns:a16="http://schemas.microsoft.com/office/drawing/2014/main" id="{00000000-0008-0000-0600-0000A6020000}"/>
            </a:ext>
          </a:extLst>
        </xdr:cNvPr>
        <xdr:cNvSpPr txBox="1"/>
      </xdr:nvSpPr>
      <xdr:spPr>
        <a:xfrm>
          <a:off x="16370300" y="153855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184,740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8331</xdr:rowOff>
    </xdr:from>
    <xdr:to>
      <xdr:col>86</xdr:col>
      <xdr:colOff>25400</xdr:colOff>
      <xdr:row>91</xdr:row>
      <xdr:rowOff>8331</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6230600" y="156102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48687</xdr:rowOff>
    </xdr:from>
    <xdr:to>
      <xdr:col>85</xdr:col>
      <xdr:colOff>127000</xdr:colOff>
      <xdr:row>98</xdr:row>
      <xdr:rowOff>55659</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flipV="1">
          <a:off x="15481300" y="16850787"/>
          <a:ext cx="838200" cy="6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20238</xdr:rowOff>
    </xdr:from>
    <xdr:ext cx="534377" cy="259045"/>
    <xdr:sp macro="" textlink="">
      <xdr:nvSpPr>
        <xdr:cNvPr id="681" name="積立金平均値テキスト">
          <a:extLst>
            <a:ext uri="{FF2B5EF4-FFF2-40B4-BE49-F238E27FC236}">
              <a16:creationId xmlns:a16="http://schemas.microsoft.com/office/drawing/2014/main" id="{00000000-0008-0000-0600-0000A9020000}"/>
            </a:ext>
          </a:extLst>
        </xdr:cNvPr>
        <xdr:cNvSpPr txBox="1"/>
      </xdr:nvSpPr>
      <xdr:spPr>
        <a:xfrm>
          <a:off x="16370300" y="166508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168811</xdr:rowOff>
    </xdr:from>
    <xdr:to>
      <xdr:col>85</xdr:col>
      <xdr:colOff>177800</xdr:colOff>
      <xdr:row>98</xdr:row>
      <xdr:rowOff>98961</xdr:rowOff>
    </xdr:to>
    <xdr:sp macro="" textlink="">
      <xdr:nvSpPr>
        <xdr:cNvPr id="682" name="フローチャート: 判断 681">
          <a:extLst>
            <a:ext uri="{FF2B5EF4-FFF2-40B4-BE49-F238E27FC236}">
              <a16:creationId xmlns:a16="http://schemas.microsoft.com/office/drawing/2014/main" id="{00000000-0008-0000-0600-0000AA020000}"/>
            </a:ext>
          </a:extLst>
        </xdr:cNvPr>
        <xdr:cNvSpPr/>
      </xdr:nvSpPr>
      <xdr:spPr>
        <a:xfrm>
          <a:off x="16268700" y="16799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55659</xdr:rowOff>
    </xdr:from>
    <xdr:to>
      <xdr:col>81</xdr:col>
      <xdr:colOff>50800</xdr:colOff>
      <xdr:row>98</xdr:row>
      <xdr:rowOff>142908</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flipV="1">
          <a:off x="14592300" y="16857759"/>
          <a:ext cx="889000" cy="872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170259</xdr:rowOff>
    </xdr:from>
    <xdr:to>
      <xdr:col>81</xdr:col>
      <xdr:colOff>101600</xdr:colOff>
      <xdr:row>98</xdr:row>
      <xdr:rowOff>100409</xdr:rowOff>
    </xdr:to>
    <xdr:sp macro="" textlink="">
      <xdr:nvSpPr>
        <xdr:cNvPr id="684" name="フローチャート: 判断 683">
          <a:extLst>
            <a:ext uri="{FF2B5EF4-FFF2-40B4-BE49-F238E27FC236}">
              <a16:creationId xmlns:a16="http://schemas.microsoft.com/office/drawing/2014/main" id="{00000000-0008-0000-0600-0000AC020000}"/>
            </a:ext>
          </a:extLst>
        </xdr:cNvPr>
        <xdr:cNvSpPr/>
      </xdr:nvSpPr>
      <xdr:spPr>
        <a:xfrm>
          <a:off x="15430500" y="168009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116936</xdr:rowOff>
    </xdr:from>
    <xdr:ext cx="534377"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5214111" y="165761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85553</xdr:rowOff>
    </xdr:from>
    <xdr:to>
      <xdr:col>76</xdr:col>
      <xdr:colOff>114300</xdr:colOff>
      <xdr:row>98</xdr:row>
      <xdr:rowOff>142908</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a:off x="13703300" y="16544753"/>
          <a:ext cx="889000" cy="4002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219</xdr:rowOff>
    </xdr:from>
    <xdr:to>
      <xdr:col>76</xdr:col>
      <xdr:colOff>165100</xdr:colOff>
      <xdr:row>98</xdr:row>
      <xdr:rowOff>101819</xdr:rowOff>
    </xdr:to>
    <xdr:sp macro="" textlink="">
      <xdr:nvSpPr>
        <xdr:cNvPr id="687" name="フローチャート: 判断 686">
          <a:extLst>
            <a:ext uri="{FF2B5EF4-FFF2-40B4-BE49-F238E27FC236}">
              <a16:creationId xmlns:a16="http://schemas.microsoft.com/office/drawing/2014/main" id="{00000000-0008-0000-0600-0000AF020000}"/>
            </a:ext>
          </a:extLst>
        </xdr:cNvPr>
        <xdr:cNvSpPr/>
      </xdr:nvSpPr>
      <xdr:spPr>
        <a:xfrm>
          <a:off x="14541500" y="168023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118346</xdr:rowOff>
    </xdr:from>
    <xdr:ext cx="534377"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4325111" y="165775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85553</xdr:rowOff>
    </xdr:from>
    <xdr:to>
      <xdr:col>71</xdr:col>
      <xdr:colOff>177800</xdr:colOff>
      <xdr:row>99</xdr:row>
      <xdr:rowOff>40305</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flipV="1">
          <a:off x="12814300" y="16544753"/>
          <a:ext cx="889000" cy="4691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62672</xdr:rowOff>
    </xdr:from>
    <xdr:to>
      <xdr:col>72</xdr:col>
      <xdr:colOff>38100</xdr:colOff>
      <xdr:row>98</xdr:row>
      <xdr:rowOff>164272</xdr:rowOff>
    </xdr:to>
    <xdr:sp macro="" textlink="">
      <xdr:nvSpPr>
        <xdr:cNvPr id="690" name="フローチャート: 判断 689">
          <a:extLst>
            <a:ext uri="{FF2B5EF4-FFF2-40B4-BE49-F238E27FC236}">
              <a16:creationId xmlns:a16="http://schemas.microsoft.com/office/drawing/2014/main" id="{00000000-0008-0000-0600-0000B2020000}"/>
            </a:ext>
          </a:extLst>
        </xdr:cNvPr>
        <xdr:cNvSpPr/>
      </xdr:nvSpPr>
      <xdr:spPr>
        <a:xfrm>
          <a:off x="13652500" y="168647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155399</xdr:rowOff>
    </xdr:from>
    <xdr:ext cx="534377"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3436111" y="169574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79268</xdr:rowOff>
    </xdr:from>
    <xdr:to>
      <xdr:col>67</xdr:col>
      <xdr:colOff>101600</xdr:colOff>
      <xdr:row>99</xdr:row>
      <xdr:rowOff>9418</xdr:rowOff>
    </xdr:to>
    <xdr:sp macro="" textlink="">
      <xdr:nvSpPr>
        <xdr:cNvPr id="692" name="フローチャート: 判断 691">
          <a:extLst>
            <a:ext uri="{FF2B5EF4-FFF2-40B4-BE49-F238E27FC236}">
              <a16:creationId xmlns:a16="http://schemas.microsoft.com/office/drawing/2014/main" id="{00000000-0008-0000-0600-0000B4020000}"/>
            </a:ext>
          </a:extLst>
        </xdr:cNvPr>
        <xdr:cNvSpPr/>
      </xdr:nvSpPr>
      <xdr:spPr>
        <a:xfrm>
          <a:off x="12763500" y="168813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25945</xdr:rowOff>
    </xdr:from>
    <xdr:ext cx="534377"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2547111" y="166565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169337</xdr:rowOff>
    </xdr:from>
    <xdr:to>
      <xdr:col>85</xdr:col>
      <xdr:colOff>177800</xdr:colOff>
      <xdr:row>98</xdr:row>
      <xdr:rowOff>99487</xdr:rowOff>
    </xdr:to>
    <xdr:sp macro="" textlink="">
      <xdr:nvSpPr>
        <xdr:cNvPr id="699" name="楕円 698">
          <a:extLst>
            <a:ext uri="{FF2B5EF4-FFF2-40B4-BE49-F238E27FC236}">
              <a16:creationId xmlns:a16="http://schemas.microsoft.com/office/drawing/2014/main" id="{00000000-0008-0000-0600-0000BB020000}"/>
            </a:ext>
          </a:extLst>
        </xdr:cNvPr>
        <xdr:cNvSpPr/>
      </xdr:nvSpPr>
      <xdr:spPr>
        <a:xfrm>
          <a:off x="16268700" y="16799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147764</xdr:rowOff>
    </xdr:from>
    <xdr:ext cx="534377" cy="259045"/>
    <xdr:sp macro="" textlink="">
      <xdr:nvSpPr>
        <xdr:cNvPr id="700" name="積立金該当値テキスト">
          <a:extLst>
            <a:ext uri="{FF2B5EF4-FFF2-40B4-BE49-F238E27FC236}">
              <a16:creationId xmlns:a16="http://schemas.microsoft.com/office/drawing/2014/main" id="{00000000-0008-0000-0600-0000BC020000}"/>
            </a:ext>
          </a:extLst>
        </xdr:cNvPr>
        <xdr:cNvSpPr txBox="1"/>
      </xdr:nvSpPr>
      <xdr:spPr>
        <a:xfrm>
          <a:off x="16370300" y="167784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4859</xdr:rowOff>
    </xdr:from>
    <xdr:to>
      <xdr:col>81</xdr:col>
      <xdr:colOff>101600</xdr:colOff>
      <xdr:row>98</xdr:row>
      <xdr:rowOff>106459</xdr:rowOff>
    </xdr:to>
    <xdr:sp macro="" textlink="">
      <xdr:nvSpPr>
        <xdr:cNvPr id="701" name="楕円 700">
          <a:extLst>
            <a:ext uri="{FF2B5EF4-FFF2-40B4-BE49-F238E27FC236}">
              <a16:creationId xmlns:a16="http://schemas.microsoft.com/office/drawing/2014/main" id="{00000000-0008-0000-0600-0000BD020000}"/>
            </a:ext>
          </a:extLst>
        </xdr:cNvPr>
        <xdr:cNvSpPr/>
      </xdr:nvSpPr>
      <xdr:spPr>
        <a:xfrm>
          <a:off x="15430500" y="168069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97586</xdr:rowOff>
    </xdr:from>
    <xdr:ext cx="534377"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5214111" y="168996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92108</xdr:rowOff>
    </xdr:from>
    <xdr:to>
      <xdr:col>76</xdr:col>
      <xdr:colOff>165100</xdr:colOff>
      <xdr:row>99</xdr:row>
      <xdr:rowOff>22258</xdr:rowOff>
    </xdr:to>
    <xdr:sp macro="" textlink="">
      <xdr:nvSpPr>
        <xdr:cNvPr id="703" name="楕円 702">
          <a:extLst>
            <a:ext uri="{FF2B5EF4-FFF2-40B4-BE49-F238E27FC236}">
              <a16:creationId xmlns:a16="http://schemas.microsoft.com/office/drawing/2014/main" id="{00000000-0008-0000-0600-0000BF020000}"/>
            </a:ext>
          </a:extLst>
        </xdr:cNvPr>
        <xdr:cNvSpPr/>
      </xdr:nvSpPr>
      <xdr:spPr>
        <a:xfrm>
          <a:off x="14541500" y="16894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99</xdr:row>
      <xdr:rowOff>13385</xdr:rowOff>
    </xdr:from>
    <xdr:ext cx="469744"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4357428" y="169869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34753</xdr:rowOff>
    </xdr:from>
    <xdr:to>
      <xdr:col>72</xdr:col>
      <xdr:colOff>38100</xdr:colOff>
      <xdr:row>96</xdr:row>
      <xdr:rowOff>136353</xdr:rowOff>
    </xdr:to>
    <xdr:sp macro="" textlink="">
      <xdr:nvSpPr>
        <xdr:cNvPr id="705" name="楕円 704">
          <a:extLst>
            <a:ext uri="{FF2B5EF4-FFF2-40B4-BE49-F238E27FC236}">
              <a16:creationId xmlns:a16="http://schemas.microsoft.com/office/drawing/2014/main" id="{00000000-0008-0000-0600-0000C1020000}"/>
            </a:ext>
          </a:extLst>
        </xdr:cNvPr>
        <xdr:cNvSpPr/>
      </xdr:nvSpPr>
      <xdr:spPr>
        <a:xfrm>
          <a:off x="13652500" y="164939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152880</xdr:rowOff>
    </xdr:from>
    <xdr:ext cx="534377"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3436111" y="162691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160955</xdr:rowOff>
    </xdr:from>
    <xdr:to>
      <xdr:col>67</xdr:col>
      <xdr:colOff>101600</xdr:colOff>
      <xdr:row>99</xdr:row>
      <xdr:rowOff>91105</xdr:rowOff>
    </xdr:to>
    <xdr:sp macro="" textlink="">
      <xdr:nvSpPr>
        <xdr:cNvPr id="707" name="楕円 706">
          <a:extLst>
            <a:ext uri="{FF2B5EF4-FFF2-40B4-BE49-F238E27FC236}">
              <a16:creationId xmlns:a16="http://schemas.microsoft.com/office/drawing/2014/main" id="{00000000-0008-0000-0600-0000C3020000}"/>
            </a:ext>
          </a:extLst>
        </xdr:cNvPr>
        <xdr:cNvSpPr/>
      </xdr:nvSpPr>
      <xdr:spPr>
        <a:xfrm>
          <a:off x="12763500" y="16963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99</xdr:row>
      <xdr:rowOff>82232</xdr:rowOff>
    </xdr:from>
    <xdr:ext cx="378565" cy="259045"/>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2625017" y="1705578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19" name="直線コネクタ 718">
          <a:extLst>
            <a:ext uri="{FF2B5EF4-FFF2-40B4-BE49-F238E27FC236}">
              <a16:creationId xmlns:a16="http://schemas.microsoft.com/office/drawing/2014/main" id="{00000000-0008-0000-0600-0000CF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20" name="テキスト ボックス 719">
          <a:extLst>
            <a:ext uri="{FF2B5EF4-FFF2-40B4-BE49-F238E27FC236}">
              <a16:creationId xmlns:a16="http://schemas.microsoft.com/office/drawing/2014/main" id="{00000000-0008-0000-0600-0000D0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21" name="直線コネクタ 720">
          <a:extLst>
            <a:ext uri="{FF2B5EF4-FFF2-40B4-BE49-F238E27FC236}">
              <a16:creationId xmlns:a16="http://schemas.microsoft.com/office/drawing/2014/main" id="{00000000-0008-0000-0600-0000D1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22" name="テキスト ボックス 721">
          <a:extLst>
            <a:ext uri="{FF2B5EF4-FFF2-40B4-BE49-F238E27FC236}">
              <a16:creationId xmlns:a16="http://schemas.microsoft.com/office/drawing/2014/main" id="{00000000-0008-0000-0600-0000D2020000}"/>
            </a:ext>
          </a:extLst>
        </xdr:cNvPr>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23" name="直線コネクタ 722">
          <a:extLst>
            <a:ext uri="{FF2B5EF4-FFF2-40B4-BE49-F238E27FC236}">
              <a16:creationId xmlns:a16="http://schemas.microsoft.com/office/drawing/2014/main" id="{00000000-0008-0000-0600-0000D3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24" name="テキスト ボックス 723">
          <a:extLst>
            <a:ext uri="{FF2B5EF4-FFF2-40B4-BE49-F238E27FC236}">
              <a16:creationId xmlns:a16="http://schemas.microsoft.com/office/drawing/2014/main" id="{00000000-0008-0000-0600-0000D4020000}"/>
            </a:ext>
          </a:extLst>
        </xdr:cNvPr>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28" name="テキスト ボックス 727">
          <a:extLst>
            <a:ext uri="{FF2B5EF4-FFF2-40B4-BE49-F238E27FC236}">
              <a16:creationId xmlns:a16="http://schemas.microsoft.com/office/drawing/2014/main" id="{00000000-0008-0000-0600-0000D8020000}"/>
            </a:ext>
          </a:extLst>
        </xdr:cNvPr>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30" name="テキスト ボックス 729">
          <a:extLst>
            <a:ext uri="{FF2B5EF4-FFF2-40B4-BE49-F238E27FC236}">
              <a16:creationId xmlns:a16="http://schemas.microsoft.com/office/drawing/2014/main" id="{00000000-0008-0000-0600-0000DA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3" name="投資及び出資金グラフ枠">
          <a:extLst>
            <a:ext uri="{FF2B5EF4-FFF2-40B4-BE49-F238E27FC236}">
              <a16:creationId xmlns:a16="http://schemas.microsoft.com/office/drawing/2014/main" id="{00000000-0008-0000-0600-0000DD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40259</xdr:rowOff>
    </xdr:from>
    <xdr:to>
      <xdr:col>116</xdr:col>
      <xdr:colOff>62864</xdr:colOff>
      <xdr:row>39</xdr:row>
      <xdr:rowOff>98878</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flipV="1">
          <a:off x="22159595" y="5183759"/>
          <a:ext cx="1269" cy="16016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35" name="投資及び出資金最小値テキスト">
          <a:extLst>
            <a:ext uri="{FF2B5EF4-FFF2-40B4-BE49-F238E27FC236}">
              <a16:creationId xmlns:a16="http://schemas.microsoft.com/office/drawing/2014/main" id="{00000000-0008-0000-0600-0000DF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158386</xdr:rowOff>
    </xdr:from>
    <xdr:ext cx="469744" cy="259045"/>
    <xdr:sp macro="" textlink="">
      <xdr:nvSpPr>
        <xdr:cNvPr id="737" name="投資及び出資金最大値テキスト">
          <a:extLst>
            <a:ext uri="{FF2B5EF4-FFF2-40B4-BE49-F238E27FC236}">
              <a16:creationId xmlns:a16="http://schemas.microsoft.com/office/drawing/2014/main" id="{00000000-0008-0000-0600-0000E1020000}"/>
            </a:ext>
          </a:extLst>
        </xdr:cNvPr>
        <xdr:cNvSpPr txBox="1"/>
      </xdr:nvSpPr>
      <xdr:spPr>
        <a:xfrm>
          <a:off x="22212300" y="49589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40259</xdr:rowOff>
    </xdr:from>
    <xdr:to>
      <xdr:col>116</xdr:col>
      <xdr:colOff>152400</xdr:colOff>
      <xdr:row>30</xdr:row>
      <xdr:rowOff>40259</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22072600" y="51837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158152</xdr:rowOff>
    </xdr:from>
    <xdr:to>
      <xdr:col>116</xdr:col>
      <xdr:colOff>63500</xdr:colOff>
      <xdr:row>39</xdr:row>
      <xdr:rowOff>86795</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flipV="1">
          <a:off x="21323300" y="6673252"/>
          <a:ext cx="838200" cy="1000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80589</xdr:rowOff>
    </xdr:from>
    <xdr:ext cx="378565" cy="259045"/>
    <xdr:sp macro="" textlink="">
      <xdr:nvSpPr>
        <xdr:cNvPr id="740" name="投資及び出資金平均値テキスト">
          <a:extLst>
            <a:ext uri="{FF2B5EF4-FFF2-40B4-BE49-F238E27FC236}">
              <a16:creationId xmlns:a16="http://schemas.microsoft.com/office/drawing/2014/main" id="{00000000-0008-0000-0600-0000E4020000}"/>
            </a:ext>
          </a:extLst>
        </xdr:cNvPr>
        <xdr:cNvSpPr txBox="1"/>
      </xdr:nvSpPr>
      <xdr:spPr>
        <a:xfrm>
          <a:off x="22212300" y="642423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57713</xdr:rowOff>
    </xdr:from>
    <xdr:to>
      <xdr:col>116</xdr:col>
      <xdr:colOff>114300</xdr:colOff>
      <xdr:row>38</xdr:row>
      <xdr:rowOff>159313</xdr:rowOff>
    </xdr:to>
    <xdr:sp macro="" textlink="">
      <xdr:nvSpPr>
        <xdr:cNvPr id="741" name="フローチャート: 判断 740">
          <a:extLst>
            <a:ext uri="{FF2B5EF4-FFF2-40B4-BE49-F238E27FC236}">
              <a16:creationId xmlns:a16="http://schemas.microsoft.com/office/drawing/2014/main" id="{00000000-0008-0000-0600-0000E5020000}"/>
            </a:ext>
          </a:extLst>
        </xdr:cNvPr>
        <xdr:cNvSpPr/>
      </xdr:nvSpPr>
      <xdr:spPr>
        <a:xfrm>
          <a:off x="22110700" y="6572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49730</xdr:rowOff>
    </xdr:from>
    <xdr:to>
      <xdr:col>111</xdr:col>
      <xdr:colOff>177800</xdr:colOff>
      <xdr:row>39</xdr:row>
      <xdr:rowOff>86795</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a:off x="20434300" y="6736280"/>
          <a:ext cx="889000" cy="37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84165</xdr:rowOff>
    </xdr:from>
    <xdr:to>
      <xdr:col>112</xdr:col>
      <xdr:colOff>38100</xdr:colOff>
      <xdr:row>39</xdr:row>
      <xdr:rowOff>14315</xdr:rowOff>
    </xdr:to>
    <xdr:sp macro="" textlink="">
      <xdr:nvSpPr>
        <xdr:cNvPr id="743" name="フローチャート: 判断 742">
          <a:extLst>
            <a:ext uri="{FF2B5EF4-FFF2-40B4-BE49-F238E27FC236}">
              <a16:creationId xmlns:a16="http://schemas.microsoft.com/office/drawing/2014/main" id="{00000000-0008-0000-0600-0000E7020000}"/>
            </a:ext>
          </a:extLst>
        </xdr:cNvPr>
        <xdr:cNvSpPr/>
      </xdr:nvSpPr>
      <xdr:spPr>
        <a:xfrm>
          <a:off x="21272500" y="6599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30842</xdr:rowOff>
    </xdr:from>
    <xdr:ext cx="378565" cy="259045"/>
    <xdr:sp macro="" textlink="">
      <xdr:nvSpPr>
        <xdr:cNvPr id="744" name="テキスト ボックス 743">
          <a:extLst>
            <a:ext uri="{FF2B5EF4-FFF2-40B4-BE49-F238E27FC236}">
              <a16:creationId xmlns:a16="http://schemas.microsoft.com/office/drawing/2014/main" id="{00000000-0008-0000-0600-0000E8020000}"/>
            </a:ext>
          </a:extLst>
        </xdr:cNvPr>
        <xdr:cNvSpPr txBox="1"/>
      </xdr:nvSpPr>
      <xdr:spPr>
        <a:xfrm>
          <a:off x="21134017" y="637449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37483</xdr:rowOff>
    </xdr:from>
    <xdr:to>
      <xdr:col>107</xdr:col>
      <xdr:colOff>50800</xdr:colOff>
      <xdr:row>39</xdr:row>
      <xdr:rowOff>49730</xdr:rowOff>
    </xdr:to>
    <xdr:cxnSp macro="">
      <xdr:nvCxnSpPr>
        <xdr:cNvPr id="745" name="直線コネクタ 744">
          <a:extLst>
            <a:ext uri="{FF2B5EF4-FFF2-40B4-BE49-F238E27FC236}">
              <a16:creationId xmlns:a16="http://schemas.microsoft.com/office/drawing/2014/main" id="{00000000-0008-0000-0600-0000E9020000}"/>
            </a:ext>
          </a:extLst>
        </xdr:cNvPr>
        <xdr:cNvCxnSpPr/>
      </xdr:nvCxnSpPr>
      <xdr:spPr>
        <a:xfrm>
          <a:off x="19545300" y="6724033"/>
          <a:ext cx="889000" cy="122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63427</xdr:rowOff>
    </xdr:from>
    <xdr:to>
      <xdr:col>107</xdr:col>
      <xdr:colOff>101600</xdr:colOff>
      <xdr:row>38</xdr:row>
      <xdr:rowOff>165027</xdr:rowOff>
    </xdr:to>
    <xdr:sp macro="" textlink="">
      <xdr:nvSpPr>
        <xdr:cNvPr id="746" name="フローチャート: 判断 745">
          <a:extLst>
            <a:ext uri="{FF2B5EF4-FFF2-40B4-BE49-F238E27FC236}">
              <a16:creationId xmlns:a16="http://schemas.microsoft.com/office/drawing/2014/main" id="{00000000-0008-0000-0600-0000EA020000}"/>
            </a:ext>
          </a:extLst>
        </xdr:cNvPr>
        <xdr:cNvSpPr/>
      </xdr:nvSpPr>
      <xdr:spPr>
        <a:xfrm>
          <a:off x="20383500" y="65785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10105</xdr:rowOff>
    </xdr:from>
    <xdr:ext cx="378565"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20245017" y="635375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37483</xdr:rowOff>
    </xdr:from>
    <xdr:to>
      <xdr:col>102</xdr:col>
      <xdr:colOff>114300</xdr:colOff>
      <xdr:row>39</xdr:row>
      <xdr:rowOff>51036</xdr:rowOff>
    </xdr:to>
    <xdr:cxnSp macro="">
      <xdr:nvCxnSpPr>
        <xdr:cNvPr id="748" name="直線コネクタ 747">
          <a:extLst>
            <a:ext uri="{FF2B5EF4-FFF2-40B4-BE49-F238E27FC236}">
              <a16:creationId xmlns:a16="http://schemas.microsoft.com/office/drawing/2014/main" id="{00000000-0008-0000-0600-0000EC020000}"/>
            </a:ext>
          </a:extLst>
        </xdr:cNvPr>
        <xdr:cNvCxnSpPr/>
      </xdr:nvCxnSpPr>
      <xdr:spPr>
        <a:xfrm flipV="1">
          <a:off x="18656300" y="6724033"/>
          <a:ext cx="889000" cy="135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48732</xdr:rowOff>
    </xdr:from>
    <xdr:to>
      <xdr:col>102</xdr:col>
      <xdr:colOff>165100</xdr:colOff>
      <xdr:row>38</xdr:row>
      <xdr:rowOff>150332</xdr:rowOff>
    </xdr:to>
    <xdr:sp macro="" textlink="">
      <xdr:nvSpPr>
        <xdr:cNvPr id="749" name="フローチャート: 判断 748">
          <a:extLst>
            <a:ext uri="{FF2B5EF4-FFF2-40B4-BE49-F238E27FC236}">
              <a16:creationId xmlns:a16="http://schemas.microsoft.com/office/drawing/2014/main" id="{00000000-0008-0000-0600-0000ED020000}"/>
            </a:ext>
          </a:extLst>
        </xdr:cNvPr>
        <xdr:cNvSpPr/>
      </xdr:nvSpPr>
      <xdr:spPr>
        <a:xfrm>
          <a:off x="19494500" y="6563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166859</xdr:rowOff>
    </xdr:from>
    <xdr:ext cx="469744"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19310428" y="63390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65060</xdr:rowOff>
    </xdr:from>
    <xdr:to>
      <xdr:col>98</xdr:col>
      <xdr:colOff>38100</xdr:colOff>
      <xdr:row>38</xdr:row>
      <xdr:rowOff>166660</xdr:rowOff>
    </xdr:to>
    <xdr:sp macro="" textlink="">
      <xdr:nvSpPr>
        <xdr:cNvPr id="751" name="フローチャート: 判断 750">
          <a:extLst>
            <a:ext uri="{FF2B5EF4-FFF2-40B4-BE49-F238E27FC236}">
              <a16:creationId xmlns:a16="http://schemas.microsoft.com/office/drawing/2014/main" id="{00000000-0008-0000-0600-0000EF020000}"/>
            </a:ext>
          </a:extLst>
        </xdr:cNvPr>
        <xdr:cNvSpPr/>
      </xdr:nvSpPr>
      <xdr:spPr>
        <a:xfrm>
          <a:off x="18605500" y="6580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11737</xdr:rowOff>
    </xdr:from>
    <xdr:ext cx="378565"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18467017" y="635538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107352</xdr:rowOff>
    </xdr:from>
    <xdr:to>
      <xdr:col>116</xdr:col>
      <xdr:colOff>114300</xdr:colOff>
      <xdr:row>39</xdr:row>
      <xdr:rowOff>37502</xdr:rowOff>
    </xdr:to>
    <xdr:sp macro="" textlink="">
      <xdr:nvSpPr>
        <xdr:cNvPr id="758" name="楕円 757">
          <a:extLst>
            <a:ext uri="{FF2B5EF4-FFF2-40B4-BE49-F238E27FC236}">
              <a16:creationId xmlns:a16="http://schemas.microsoft.com/office/drawing/2014/main" id="{00000000-0008-0000-0600-0000F6020000}"/>
            </a:ext>
          </a:extLst>
        </xdr:cNvPr>
        <xdr:cNvSpPr/>
      </xdr:nvSpPr>
      <xdr:spPr>
        <a:xfrm>
          <a:off x="22110700" y="66224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36140</xdr:rowOff>
    </xdr:from>
    <xdr:ext cx="378565" cy="259045"/>
    <xdr:sp macro="" textlink="">
      <xdr:nvSpPr>
        <xdr:cNvPr id="759" name="投資及び出資金該当値テキスト">
          <a:extLst>
            <a:ext uri="{FF2B5EF4-FFF2-40B4-BE49-F238E27FC236}">
              <a16:creationId xmlns:a16="http://schemas.microsoft.com/office/drawing/2014/main" id="{00000000-0008-0000-0600-0000F7020000}"/>
            </a:ext>
          </a:extLst>
        </xdr:cNvPr>
        <xdr:cNvSpPr txBox="1"/>
      </xdr:nvSpPr>
      <xdr:spPr>
        <a:xfrm>
          <a:off x="22212300" y="65512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35995</xdr:rowOff>
    </xdr:from>
    <xdr:to>
      <xdr:col>112</xdr:col>
      <xdr:colOff>38100</xdr:colOff>
      <xdr:row>39</xdr:row>
      <xdr:rowOff>137595</xdr:rowOff>
    </xdr:to>
    <xdr:sp macro="" textlink="">
      <xdr:nvSpPr>
        <xdr:cNvPr id="760" name="楕円 759">
          <a:extLst>
            <a:ext uri="{FF2B5EF4-FFF2-40B4-BE49-F238E27FC236}">
              <a16:creationId xmlns:a16="http://schemas.microsoft.com/office/drawing/2014/main" id="{00000000-0008-0000-0600-0000F8020000}"/>
            </a:ext>
          </a:extLst>
        </xdr:cNvPr>
        <xdr:cNvSpPr/>
      </xdr:nvSpPr>
      <xdr:spPr>
        <a:xfrm>
          <a:off x="21272500" y="6722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39</xdr:row>
      <xdr:rowOff>128722</xdr:rowOff>
    </xdr:from>
    <xdr:ext cx="313932"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21166333" y="681527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170380</xdr:rowOff>
    </xdr:from>
    <xdr:to>
      <xdr:col>107</xdr:col>
      <xdr:colOff>101600</xdr:colOff>
      <xdr:row>39</xdr:row>
      <xdr:rowOff>100530</xdr:rowOff>
    </xdr:to>
    <xdr:sp macro="" textlink="">
      <xdr:nvSpPr>
        <xdr:cNvPr id="762" name="楕円 761">
          <a:extLst>
            <a:ext uri="{FF2B5EF4-FFF2-40B4-BE49-F238E27FC236}">
              <a16:creationId xmlns:a16="http://schemas.microsoft.com/office/drawing/2014/main" id="{00000000-0008-0000-0600-0000FA020000}"/>
            </a:ext>
          </a:extLst>
        </xdr:cNvPr>
        <xdr:cNvSpPr/>
      </xdr:nvSpPr>
      <xdr:spPr>
        <a:xfrm>
          <a:off x="20383500" y="6685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39</xdr:row>
      <xdr:rowOff>91657</xdr:rowOff>
    </xdr:from>
    <xdr:ext cx="378565"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20245017" y="67782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158133</xdr:rowOff>
    </xdr:from>
    <xdr:to>
      <xdr:col>102</xdr:col>
      <xdr:colOff>165100</xdr:colOff>
      <xdr:row>39</xdr:row>
      <xdr:rowOff>88283</xdr:rowOff>
    </xdr:to>
    <xdr:sp macro="" textlink="">
      <xdr:nvSpPr>
        <xdr:cNvPr id="764" name="楕円 763">
          <a:extLst>
            <a:ext uri="{FF2B5EF4-FFF2-40B4-BE49-F238E27FC236}">
              <a16:creationId xmlns:a16="http://schemas.microsoft.com/office/drawing/2014/main" id="{00000000-0008-0000-0600-0000FC020000}"/>
            </a:ext>
          </a:extLst>
        </xdr:cNvPr>
        <xdr:cNvSpPr/>
      </xdr:nvSpPr>
      <xdr:spPr>
        <a:xfrm>
          <a:off x="19494500" y="6673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39</xdr:row>
      <xdr:rowOff>79410</xdr:rowOff>
    </xdr:from>
    <xdr:ext cx="378565"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19356017" y="676596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236</xdr:rowOff>
    </xdr:from>
    <xdr:to>
      <xdr:col>98</xdr:col>
      <xdr:colOff>38100</xdr:colOff>
      <xdr:row>39</xdr:row>
      <xdr:rowOff>101836</xdr:rowOff>
    </xdr:to>
    <xdr:sp macro="" textlink="">
      <xdr:nvSpPr>
        <xdr:cNvPr id="766" name="楕円 765">
          <a:extLst>
            <a:ext uri="{FF2B5EF4-FFF2-40B4-BE49-F238E27FC236}">
              <a16:creationId xmlns:a16="http://schemas.microsoft.com/office/drawing/2014/main" id="{00000000-0008-0000-0600-0000FE020000}"/>
            </a:ext>
          </a:extLst>
        </xdr:cNvPr>
        <xdr:cNvSpPr/>
      </xdr:nvSpPr>
      <xdr:spPr>
        <a:xfrm>
          <a:off x="18605500" y="6686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39</xdr:row>
      <xdr:rowOff>92963</xdr:rowOff>
    </xdr:from>
    <xdr:ext cx="378565" cy="259045"/>
    <xdr:sp macro="" textlink="">
      <xdr:nvSpPr>
        <xdr:cNvPr id="767" name="テキスト ボックス 766">
          <a:extLst>
            <a:ext uri="{FF2B5EF4-FFF2-40B4-BE49-F238E27FC236}">
              <a16:creationId xmlns:a16="http://schemas.microsoft.com/office/drawing/2014/main" id="{00000000-0008-0000-0600-0000FF020000}"/>
            </a:ext>
          </a:extLst>
        </xdr:cNvPr>
        <xdr:cNvSpPr txBox="1"/>
      </xdr:nvSpPr>
      <xdr:spPr>
        <a:xfrm>
          <a:off x="18467017" y="677951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78" name="直線コネクタ 777">
          <a:extLst>
            <a:ext uri="{FF2B5EF4-FFF2-40B4-BE49-F238E27FC236}">
              <a16:creationId xmlns:a16="http://schemas.microsoft.com/office/drawing/2014/main" id="{00000000-0008-0000-0600-00000A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79" name="テキスト ボックス 778">
          <a:extLst>
            <a:ext uri="{FF2B5EF4-FFF2-40B4-BE49-F238E27FC236}">
              <a16:creationId xmlns:a16="http://schemas.microsoft.com/office/drawing/2014/main" id="{00000000-0008-0000-0600-00000B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0" name="直線コネクタ 779">
          <a:extLst>
            <a:ext uri="{FF2B5EF4-FFF2-40B4-BE49-F238E27FC236}">
              <a16:creationId xmlns:a16="http://schemas.microsoft.com/office/drawing/2014/main" id="{00000000-0008-0000-0600-00000C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1" name="テキスト ボックス 780">
          <a:extLst>
            <a:ext uri="{FF2B5EF4-FFF2-40B4-BE49-F238E27FC236}">
              <a16:creationId xmlns:a16="http://schemas.microsoft.com/office/drawing/2014/main" id="{00000000-0008-0000-0600-00000D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83" name="テキスト ボックス 782">
          <a:extLst>
            <a:ext uri="{FF2B5EF4-FFF2-40B4-BE49-F238E27FC236}">
              <a16:creationId xmlns:a16="http://schemas.microsoft.com/office/drawing/2014/main" id="{00000000-0008-0000-0600-00000F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85" name="テキスト ボックス 784">
          <a:extLst>
            <a:ext uri="{FF2B5EF4-FFF2-40B4-BE49-F238E27FC236}">
              <a16:creationId xmlns:a16="http://schemas.microsoft.com/office/drawing/2014/main" id="{00000000-0008-0000-0600-000011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0" name="貸付金グラフ枠">
          <a:extLst>
            <a:ext uri="{FF2B5EF4-FFF2-40B4-BE49-F238E27FC236}">
              <a16:creationId xmlns:a16="http://schemas.microsoft.com/office/drawing/2014/main" id="{00000000-0008-0000-0600-000016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34792</xdr:rowOff>
    </xdr:from>
    <xdr:to>
      <xdr:col>116</xdr:col>
      <xdr:colOff>62864</xdr:colOff>
      <xdr:row>59</xdr:row>
      <xdr:rowOff>44450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flipV="1">
          <a:off x="22159595" y="8778742"/>
          <a:ext cx="1269" cy="13812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92" name="貸付金最小値テキスト">
          <a:extLst>
            <a:ext uri="{FF2B5EF4-FFF2-40B4-BE49-F238E27FC236}">
              <a16:creationId xmlns:a16="http://schemas.microsoft.com/office/drawing/2014/main" id="{00000000-0008-0000-0600-000018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152919</xdr:rowOff>
    </xdr:from>
    <xdr:ext cx="534377" cy="259045"/>
    <xdr:sp macro="" textlink="">
      <xdr:nvSpPr>
        <xdr:cNvPr id="794" name="貸付金最大値テキスト">
          <a:extLst>
            <a:ext uri="{FF2B5EF4-FFF2-40B4-BE49-F238E27FC236}">
              <a16:creationId xmlns:a16="http://schemas.microsoft.com/office/drawing/2014/main" id="{00000000-0008-0000-0600-00001A030000}"/>
            </a:ext>
          </a:extLst>
        </xdr:cNvPr>
        <xdr:cNvSpPr txBox="1"/>
      </xdr:nvSpPr>
      <xdr:spPr>
        <a:xfrm>
          <a:off x="22212300" y="85539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72,507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34792</xdr:rowOff>
    </xdr:from>
    <xdr:to>
      <xdr:col>116</xdr:col>
      <xdr:colOff>152400</xdr:colOff>
      <xdr:row>51</xdr:row>
      <xdr:rowOff>34792</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a:off x="22072600" y="87787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40125</xdr:rowOff>
    </xdr:from>
    <xdr:to>
      <xdr:col>116</xdr:col>
      <xdr:colOff>63500</xdr:colOff>
      <xdr:row>59</xdr:row>
      <xdr:rowOff>40163</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21323300" y="10155675"/>
          <a:ext cx="838200" cy="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111530</xdr:rowOff>
    </xdr:from>
    <xdr:ext cx="469744" cy="259045"/>
    <xdr:sp macro="" textlink="">
      <xdr:nvSpPr>
        <xdr:cNvPr id="797" name="貸付金平均値テキスト">
          <a:extLst>
            <a:ext uri="{FF2B5EF4-FFF2-40B4-BE49-F238E27FC236}">
              <a16:creationId xmlns:a16="http://schemas.microsoft.com/office/drawing/2014/main" id="{00000000-0008-0000-0600-00001D030000}"/>
            </a:ext>
          </a:extLst>
        </xdr:cNvPr>
        <xdr:cNvSpPr txBox="1"/>
      </xdr:nvSpPr>
      <xdr:spPr>
        <a:xfrm>
          <a:off x="22212300" y="98841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88653</xdr:rowOff>
    </xdr:from>
    <xdr:to>
      <xdr:col>116</xdr:col>
      <xdr:colOff>114300</xdr:colOff>
      <xdr:row>59</xdr:row>
      <xdr:rowOff>18803</xdr:rowOff>
    </xdr:to>
    <xdr:sp macro="" textlink="">
      <xdr:nvSpPr>
        <xdr:cNvPr id="798" name="フローチャート: 判断 797">
          <a:extLst>
            <a:ext uri="{FF2B5EF4-FFF2-40B4-BE49-F238E27FC236}">
              <a16:creationId xmlns:a16="http://schemas.microsoft.com/office/drawing/2014/main" id="{00000000-0008-0000-0600-00001E030000}"/>
            </a:ext>
          </a:extLst>
        </xdr:cNvPr>
        <xdr:cNvSpPr/>
      </xdr:nvSpPr>
      <xdr:spPr>
        <a:xfrm>
          <a:off x="22110700" y="100327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40030</xdr:rowOff>
    </xdr:from>
    <xdr:to>
      <xdr:col>111</xdr:col>
      <xdr:colOff>177800</xdr:colOff>
      <xdr:row>59</xdr:row>
      <xdr:rowOff>40125</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a:off x="20434300" y="10155580"/>
          <a:ext cx="889000" cy="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86805</xdr:rowOff>
    </xdr:from>
    <xdr:to>
      <xdr:col>112</xdr:col>
      <xdr:colOff>38100</xdr:colOff>
      <xdr:row>59</xdr:row>
      <xdr:rowOff>16955</xdr:rowOff>
    </xdr:to>
    <xdr:sp macro="" textlink="">
      <xdr:nvSpPr>
        <xdr:cNvPr id="800" name="フローチャート: 判断 799">
          <a:extLst>
            <a:ext uri="{FF2B5EF4-FFF2-40B4-BE49-F238E27FC236}">
              <a16:creationId xmlns:a16="http://schemas.microsoft.com/office/drawing/2014/main" id="{00000000-0008-0000-0600-000020030000}"/>
            </a:ext>
          </a:extLst>
        </xdr:cNvPr>
        <xdr:cNvSpPr/>
      </xdr:nvSpPr>
      <xdr:spPr>
        <a:xfrm>
          <a:off x="21272500" y="10030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33482</xdr:rowOff>
    </xdr:from>
    <xdr:ext cx="469744"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21088428" y="98061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39954</xdr:rowOff>
    </xdr:from>
    <xdr:to>
      <xdr:col>107</xdr:col>
      <xdr:colOff>50800</xdr:colOff>
      <xdr:row>59</xdr:row>
      <xdr:rowOff>40030</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a:off x="19545300" y="10155504"/>
          <a:ext cx="889000" cy="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80804</xdr:rowOff>
    </xdr:from>
    <xdr:to>
      <xdr:col>107</xdr:col>
      <xdr:colOff>101600</xdr:colOff>
      <xdr:row>59</xdr:row>
      <xdr:rowOff>10954</xdr:rowOff>
    </xdr:to>
    <xdr:sp macro="" textlink="">
      <xdr:nvSpPr>
        <xdr:cNvPr id="803" name="フローチャート: 判断 802">
          <a:extLst>
            <a:ext uri="{FF2B5EF4-FFF2-40B4-BE49-F238E27FC236}">
              <a16:creationId xmlns:a16="http://schemas.microsoft.com/office/drawing/2014/main" id="{00000000-0008-0000-0600-000023030000}"/>
            </a:ext>
          </a:extLst>
        </xdr:cNvPr>
        <xdr:cNvSpPr/>
      </xdr:nvSpPr>
      <xdr:spPr>
        <a:xfrm>
          <a:off x="20383500" y="10024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27481</xdr:rowOff>
    </xdr:from>
    <xdr:ext cx="469744"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20199428" y="9800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39840</xdr:rowOff>
    </xdr:from>
    <xdr:to>
      <xdr:col>102</xdr:col>
      <xdr:colOff>114300</xdr:colOff>
      <xdr:row>59</xdr:row>
      <xdr:rowOff>39954</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a:off x="18656300" y="10155390"/>
          <a:ext cx="889000" cy="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61525</xdr:rowOff>
    </xdr:from>
    <xdr:to>
      <xdr:col>102</xdr:col>
      <xdr:colOff>165100</xdr:colOff>
      <xdr:row>58</xdr:row>
      <xdr:rowOff>163125</xdr:rowOff>
    </xdr:to>
    <xdr:sp macro="" textlink="">
      <xdr:nvSpPr>
        <xdr:cNvPr id="806" name="フローチャート: 判断 805">
          <a:extLst>
            <a:ext uri="{FF2B5EF4-FFF2-40B4-BE49-F238E27FC236}">
              <a16:creationId xmlns:a16="http://schemas.microsoft.com/office/drawing/2014/main" id="{00000000-0008-0000-0600-000026030000}"/>
            </a:ext>
          </a:extLst>
        </xdr:cNvPr>
        <xdr:cNvSpPr/>
      </xdr:nvSpPr>
      <xdr:spPr>
        <a:xfrm>
          <a:off x="19494500" y="10005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8202</xdr:rowOff>
    </xdr:from>
    <xdr:ext cx="469744"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19310428" y="9780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118770</xdr:rowOff>
    </xdr:from>
    <xdr:to>
      <xdr:col>98</xdr:col>
      <xdr:colOff>38100</xdr:colOff>
      <xdr:row>59</xdr:row>
      <xdr:rowOff>48920</xdr:rowOff>
    </xdr:to>
    <xdr:sp macro="" textlink="">
      <xdr:nvSpPr>
        <xdr:cNvPr id="808" name="フローチャート: 判断 807">
          <a:extLst>
            <a:ext uri="{FF2B5EF4-FFF2-40B4-BE49-F238E27FC236}">
              <a16:creationId xmlns:a16="http://schemas.microsoft.com/office/drawing/2014/main" id="{00000000-0008-0000-0600-000028030000}"/>
            </a:ext>
          </a:extLst>
        </xdr:cNvPr>
        <xdr:cNvSpPr/>
      </xdr:nvSpPr>
      <xdr:spPr>
        <a:xfrm>
          <a:off x="18605500" y="10062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65447</xdr:rowOff>
    </xdr:from>
    <xdr:ext cx="469744"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18421428" y="9838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160813</xdr:rowOff>
    </xdr:from>
    <xdr:to>
      <xdr:col>116</xdr:col>
      <xdr:colOff>114300</xdr:colOff>
      <xdr:row>59</xdr:row>
      <xdr:rowOff>90963</xdr:rowOff>
    </xdr:to>
    <xdr:sp macro="" textlink="">
      <xdr:nvSpPr>
        <xdr:cNvPr id="815" name="楕円 814">
          <a:extLst>
            <a:ext uri="{FF2B5EF4-FFF2-40B4-BE49-F238E27FC236}">
              <a16:creationId xmlns:a16="http://schemas.microsoft.com/office/drawing/2014/main" id="{00000000-0008-0000-0600-00002F030000}"/>
            </a:ext>
          </a:extLst>
        </xdr:cNvPr>
        <xdr:cNvSpPr/>
      </xdr:nvSpPr>
      <xdr:spPr>
        <a:xfrm>
          <a:off x="22110700" y="101049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75740</xdr:rowOff>
    </xdr:from>
    <xdr:ext cx="378565" cy="259045"/>
    <xdr:sp macro="" textlink="">
      <xdr:nvSpPr>
        <xdr:cNvPr id="816" name="貸付金該当値テキスト">
          <a:extLst>
            <a:ext uri="{FF2B5EF4-FFF2-40B4-BE49-F238E27FC236}">
              <a16:creationId xmlns:a16="http://schemas.microsoft.com/office/drawing/2014/main" id="{00000000-0008-0000-0600-000030030000}"/>
            </a:ext>
          </a:extLst>
        </xdr:cNvPr>
        <xdr:cNvSpPr txBox="1"/>
      </xdr:nvSpPr>
      <xdr:spPr>
        <a:xfrm>
          <a:off x="22212300" y="100198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160775</xdr:rowOff>
    </xdr:from>
    <xdr:to>
      <xdr:col>112</xdr:col>
      <xdr:colOff>38100</xdr:colOff>
      <xdr:row>59</xdr:row>
      <xdr:rowOff>90925</xdr:rowOff>
    </xdr:to>
    <xdr:sp macro="" textlink="">
      <xdr:nvSpPr>
        <xdr:cNvPr id="817" name="楕円 816">
          <a:extLst>
            <a:ext uri="{FF2B5EF4-FFF2-40B4-BE49-F238E27FC236}">
              <a16:creationId xmlns:a16="http://schemas.microsoft.com/office/drawing/2014/main" id="{00000000-0008-0000-0600-000031030000}"/>
            </a:ext>
          </a:extLst>
        </xdr:cNvPr>
        <xdr:cNvSpPr/>
      </xdr:nvSpPr>
      <xdr:spPr>
        <a:xfrm>
          <a:off x="21272500" y="10104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59</xdr:row>
      <xdr:rowOff>82052</xdr:rowOff>
    </xdr:from>
    <xdr:ext cx="378565"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21134017" y="101976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160680</xdr:rowOff>
    </xdr:from>
    <xdr:to>
      <xdr:col>107</xdr:col>
      <xdr:colOff>101600</xdr:colOff>
      <xdr:row>59</xdr:row>
      <xdr:rowOff>90830</xdr:rowOff>
    </xdr:to>
    <xdr:sp macro="" textlink="">
      <xdr:nvSpPr>
        <xdr:cNvPr id="819" name="楕円 818">
          <a:extLst>
            <a:ext uri="{FF2B5EF4-FFF2-40B4-BE49-F238E27FC236}">
              <a16:creationId xmlns:a16="http://schemas.microsoft.com/office/drawing/2014/main" id="{00000000-0008-0000-0600-000033030000}"/>
            </a:ext>
          </a:extLst>
        </xdr:cNvPr>
        <xdr:cNvSpPr/>
      </xdr:nvSpPr>
      <xdr:spPr>
        <a:xfrm>
          <a:off x="20383500" y="10104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59</xdr:row>
      <xdr:rowOff>81957</xdr:rowOff>
    </xdr:from>
    <xdr:ext cx="378565"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20245017" y="101975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160604</xdr:rowOff>
    </xdr:from>
    <xdr:to>
      <xdr:col>102</xdr:col>
      <xdr:colOff>165100</xdr:colOff>
      <xdr:row>59</xdr:row>
      <xdr:rowOff>90754</xdr:rowOff>
    </xdr:to>
    <xdr:sp macro="" textlink="">
      <xdr:nvSpPr>
        <xdr:cNvPr id="821" name="楕円 820">
          <a:extLst>
            <a:ext uri="{FF2B5EF4-FFF2-40B4-BE49-F238E27FC236}">
              <a16:creationId xmlns:a16="http://schemas.microsoft.com/office/drawing/2014/main" id="{00000000-0008-0000-0600-000035030000}"/>
            </a:ext>
          </a:extLst>
        </xdr:cNvPr>
        <xdr:cNvSpPr/>
      </xdr:nvSpPr>
      <xdr:spPr>
        <a:xfrm>
          <a:off x="19494500" y="10104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59</xdr:row>
      <xdr:rowOff>81881</xdr:rowOff>
    </xdr:from>
    <xdr:ext cx="378565"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9356017" y="1019743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160490</xdr:rowOff>
    </xdr:from>
    <xdr:to>
      <xdr:col>98</xdr:col>
      <xdr:colOff>38100</xdr:colOff>
      <xdr:row>59</xdr:row>
      <xdr:rowOff>90640</xdr:rowOff>
    </xdr:to>
    <xdr:sp macro="" textlink="">
      <xdr:nvSpPr>
        <xdr:cNvPr id="823" name="楕円 822">
          <a:extLst>
            <a:ext uri="{FF2B5EF4-FFF2-40B4-BE49-F238E27FC236}">
              <a16:creationId xmlns:a16="http://schemas.microsoft.com/office/drawing/2014/main" id="{00000000-0008-0000-0600-000037030000}"/>
            </a:ext>
          </a:extLst>
        </xdr:cNvPr>
        <xdr:cNvSpPr/>
      </xdr:nvSpPr>
      <xdr:spPr>
        <a:xfrm>
          <a:off x="18605500" y="10104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59</xdr:row>
      <xdr:rowOff>81767</xdr:rowOff>
    </xdr:from>
    <xdr:ext cx="378565"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8467017" y="1019731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5" name="正方形/長方形 824">
          <a:extLst>
            <a:ext uri="{FF2B5EF4-FFF2-40B4-BE49-F238E27FC236}">
              <a16:creationId xmlns:a16="http://schemas.microsoft.com/office/drawing/2014/main" id="{00000000-0008-0000-0600-000039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6" name="正方形/長方形 825">
          <a:extLst>
            <a:ext uri="{FF2B5EF4-FFF2-40B4-BE49-F238E27FC236}">
              <a16:creationId xmlns:a16="http://schemas.microsoft.com/office/drawing/2014/main" id="{00000000-0008-0000-0600-00003A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4" name="直線コネクタ 833">
          <a:extLst>
            <a:ext uri="{FF2B5EF4-FFF2-40B4-BE49-F238E27FC236}">
              <a16:creationId xmlns:a16="http://schemas.microsoft.com/office/drawing/2014/main" id="{00000000-0008-0000-0600-000042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43" name="テキスト ボックス 842">
          <a:extLst>
            <a:ext uri="{FF2B5EF4-FFF2-40B4-BE49-F238E27FC236}">
              <a16:creationId xmlns:a16="http://schemas.microsoft.com/office/drawing/2014/main" id="{00000000-0008-0000-0600-00004B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92727</xdr:rowOff>
    </xdr:from>
    <xdr:ext cx="531299" cy="259045"/>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7756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8" name="繰出金グラフ枠">
          <a:extLst>
            <a:ext uri="{FF2B5EF4-FFF2-40B4-BE49-F238E27FC236}">
              <a16:creationId xmlns:a16="http://schemas.microsoft.com/office/drawing/2014/main" id="{00000000-0008-0000-0600-000050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37821</xdr:rowOff>
    </xdr:from>
    <xdr:to>
      <xdr:col>116</xdr:col>
      <xdr:colOff>62864</xdr:colOff>
      <xdr:row>78</xdr:row>
      <xdr:rowOff>159855</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flipV="1">
          <a:off x="22159595" y="12039321"/>
          <a:ext cx="1269" cy="14936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163682</xdr:rowOff>
    </xdr:from>
    <xdr:ext cx="534377" cy="259045"/>
    <xdr:sp macro="" textlink="">
      <xdr:nvSpPr>
        <xdr:cNvPr id="850" name="繰出金最小値テキスト">
          <a:extLst>
            <a:ext uri="{FF2B5EF4-FFF2-40B4-BE49-F238E27FC236}">
              <a16:creationId xmlns:a16="http://schemas.microsoft.com/office/drawing/2014/main" id="{00000000-0008-0000-0600-000052030000}"/>
            </a:ext>
          </a:extLst>
        </xdr:cNvPr>
        <xdr:cNvSpPr txBox="1"/>
      </xdr:nvSpPr>
      <xdr:spPr>
        <a:xfrm>
          <a:off x="22212300" y="135367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159855</xdr:rowOff>
    </xdr:from>
    <xdr:to>
      <xdr:col>116</xdr:col>
      <xdr:colOff>152400</xdr:colOff>
      <xdr:row>78</xdr:row>
      <xdr:rowOff>159855</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a:off x="22072600" y="135329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68</xdr:row>
      <xdr:rowOff>155948</xdr:rowOff>
    </xdr:from>
    <xdr:ext cx="534377" cy="259045"/>
    <xdr:sp macro="" textlink="">
      <xdr:nvSpPr>
        <xdr:cNvPr id="852" name="繰出金最大値テキスト">
          <a:extLst>
            <a:ext uri="{FF2B5EF4-FFF2-40B4-BE49-F238E27FC236}">
              <a16:creationId xmlns:a16="http://schemas.microsoft.com/office/drawing/2014/main" id="{00000000-0008-0000-0600-000054030000}"/>
            </a:ext>
          </a:extLst>
        </xdr:cNvPr>
        <xdr:cNvSpPr txBox="1"/>
      </xdr:nvSpPr>
      <xdr:spPr>
        <a:xfrm>
          <a:off x="22212300" y="118145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60,674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37821</xdr:rowOff>
    </xdr:from>
    <xdr:to>
      <xdr:col>116</xdr:col>
      <xdr:colOff>152400</xdr:colOff>
      <xdr:row>70</xdr:row>
      <xdr:rowOff>37821</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a:off x="22072600" y="120393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77</xdr:row>
      <xdr:rowOff>148273</xdr:rowOff>
    </xdr:from>
    <xdr:to>
      <xdr:col>116</xdr:col>
      <xdr:colOff>63500</xdr:colOff>
      <xdr:row>78</xdr:row>
      <xdr:rowOff>84150</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flipV="1">
          <a:off x="21323300" y="13349923"/>
          <a:ext cx="838200" cy="107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73</xdr:row>
      <xdr:rowOff>141914</xdr:rowOff>
    </xdr:from>
    <xdr:ext cx="534377" cy="259045"/>
    <xdr:sp macro="" textlink="">
      <xdr:nvSpPr>
        <xdr:cNvPr id="855" name="繰出金平均値テキスト">
          <a:extLst>
            <a:ext uri="{FF2B5EF4-FFF2-40B4-BE49-F238E27FC236}">
              <a16:creationId xmlns:a16="http://schemas.microsoft.com/office/drawing/2014/main" id="{00000000-0008-0000-0600-000057030000}"/>
            </a:ext>
          </a:extLst>
        </xdr:cNvPr>
        <xdr:cNvSpPr txBox="1"/>
      </xdr:nvSpPr>
      <xdr:spPr>
        <a:xfrm>
          <a:off x="22212300" y="126577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119037</xdr:rowOff>
    </xdr:from>
    <xdr:to>
      <xdr:col>116</xdr:col>
      <xdr:colOff>114300</xdr:colOff>
      <xdr:row>75</xdr:row>
      <xdr:rowOff>49187</xdr:rowOff>
    </xdr:to>
    <xdr:sp macro="" textlink="">
      <xdr:nvSpPr>
        <xdr:cNvPr id="856" name="フローチャート: 判断 855">
          <a:extLst>
            <a:ext uri="{FF2B5EF4-FFF2-40B4-BE49-F238E27FC236}">
              <a16:creationId xmlns:a16="http://schemas.microsoft.com/office/drawing/2014/main" id="{00000000-0008-0000-0600-000058030000}"/>
            </a:ext>
          </a:extLst>
        </xdr:cNvPr>
        <xdr:cNvSpPr/>
      </xdr:nvSpPr>
      <xdr:spPr>
        <a:xfrm>
          <a:off x="22110700" y="12806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78</xdr:row>
      <xdr:rowOff>84150</xdr:rowOff>
    </xdr:from>
    <xdr:to>
      <xdr:col>111</xdr:col>
      <xdr:colOff>177800</xdr:colOff>
      <xdr:row>78</xdr:row>
      <xdr:rowOff>134289</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flipV="1">
          <a:off x="20434300" y="13457250"/>
          <a:ext cx="889000" cy="501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20625</xdr:rowOff>
    </xdr:from>
    <xdr:to>
      <xdr:col>112</xdr:col>
      <xdr:colOff>38100</xdr:colOff>
      <xdr:row>75</xdr:row>
      <xdr:rowOff>122225</xdr:rowOff>
    </xdr:to>
    <xdr:sp macro="" textlink="">
      <xdr:nvSpPr>
        <xdr:cNvPr id="858" name="フローチャート: 判断 857">
          <a:extLst>
            <a:ext uri="{FF2B5EF4-FFF2-40B4-BE49-F238E27FC236}">
              <a16:creationId xmlns:a16="http://schemas.microsoft.com/office/drawing/2014/main" id="{00000000-0008-0000-0600-00005A030000}"/>
            </a:ext>
          </a:extLst>
        </xdr:cNvPr>
        <xdr:cNvSpPr/>
      </xdr:nvSpPr>
      <xdr:spPr>
        <a:xfrm>
          <a:off x="21272500" y="12879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138752</xdr:rowOff>
    </xdr:from>
    <xdr:ext cx="534377"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21056111" y="126546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78</xdr:row>
      <xdr:rowOff>134289</xdr:rowOff>
    </xdr:from>
    <xdr:to>
      <xdr:col>107</xdr:col>
      <xdr:colOff>50800</xdr:colOff>
      <xdr:row>78</xdr:row>
      <xdr:rowOff>160007</xdr:rowOff>
    </xdr:to>
    <xdr:cxnSp macro="">
      <xdr:nvCxnSpPr>
        <xdr:cNvPr id="860" name="直線コネクタ 859">
          <a:extLst>
            <a:ext uri="{FF2B5EF4-FFF2-40B4-BE49-F238E27FC236}">
              <a16:creationId xmlns:a16="http://schemas.microsoft.com/office/drawing/2014/main" id="{00000000-0008-0000-0600-00005C030000}"/>
            </a:ext>
          </a:extLst>
        </xdr:cNvPr>
        <xdr:cNvCxnSpPr/>
      </xdr:nvCxnSpPr>
      <xdr:spPr>
        <a:xfrm flipV="1">
          <a:off x="19545300" y="13507389"/>
          <a:ext cx="889000" cy="25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67602</xdr:rowOff>
    </xdr:from>
    <xdr:to>
      <xdr:col>107</xdr:col>
      <xdr:colOff>101600</xdr:colOff>
      <xdr:row>75</xdr:row>
      <xdr:rowOff>169202</xdr:rowOff>
    </xdr:to>
    <xdr:sp macro="" textlink="">
      <xdr:nvSpPr>
        <xdr:cNvPr id="861" name="フローチャート: 判断 860">
          <a:extLst>
            <a:ext uri="{FF2B5EF4-FFF2-40B4-BE49-F238E27FC236}">
              <a16:creationId xmlns:a16="http://schemas.microsoft.com/office/drawing/2014/main" id="{00000000-0008-0000-0600-00005D030000}"/>
            </a:ext>
          </a:extLst>
        </xdr:cNvPr>
        <xdr:cNvSpPr/>
      </xdr:nvSpPr>
      <xdr:spPr>
        <a:xfrm>
          <a:off x="20383500" y="129263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14279</xdr:rowOff>
    </xdr:from>
    <xdr:ext cx="534377"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20167111" y="127015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76</xdr:row>
      <xdr:rowOff>107505</xdr:rowOff>
    </xdr:from>
    <xdr:to>
      <xdr:col>102</xdr:col>
      <xdr:colOff>114300</xdr:colOff>
      <xdr:row>78</xdr:row>
      <xdr:rowOff>160007</xdr:rowOff>
    </xdr:to>
    <xdr:cxnSp macro="">
      <xdr:nvCxnSpPr>
        <xdr:cNvPr id="863" name="直線コネクタ 862">
          <a:extLst>
            <a:ext uri="{FF2B5EF4-FFF2-40B4-BE49-F238E27FC236}">
              <a16:creationId xmlns:a16="http://schemas.microsoft.com/office/drawing/2014/main" id="{00000000-0008-0000-0600-00005F030000}"/>
            </a:ext>
          </a:extLst>
        </xdr:cNvPr>
        <xdr:cNvCxnSpPr/>
      </xdr:nvCxnSpPr>
      <xdr:spPr>
        <a:xfrm>
          <a:off x="18656300" y="13137705"/>
          <a:ext cx="889000" cy="3954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69850</xdr:rowOff>
    </xdr:from>
    <xdr:to>
      <xdr:col>102</xdr:col>
      <xdr:colOff>165100</xdr:colOff>
      <xdr:row>76</xdr:row>
      <xdr:rowOff>0</xdr:rowOff>
    </xdr:to>
    <xdr:sp macro="" textlink="">
      <xdr:nvSpPr>
        <xdr:cNvPr id="864" name="フローチャート: 判断 863">
          <a:extLst>
            <a:ext uri="{FF2B5EF4-FFF2-40B4-BE49-F238E27FC236}">
              <a16:creationId xmlns:a16="http://schemas.microsoft.com/office/drawing/2014/main" id="{00000000-0008-0000-0600-000060030000}"/>
            </a:ext>
          </a:extLst>
        </xdr:cNvPr>
        <xdr:cNvSpPr/>
      </xdr:nvSpPr>
      <xdr:spPr>
        <a:xfrm>
          <a:off x="19494500" y="12928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16527</xdr:rowOff>
    </xdr:from>
    <xdr:ext cx="534377"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19278111" y="127038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34417</xdr:rowOff>
    </xdr:from>
    <xdr:to>
      <xdr:col>98</xdr:col>
      <xdr:colOff>38100</xdr:colOff>
      <xdr:row>75</xdr:row>
      <xdr:rowOff>136017</xdr:rowOff>
    </xdr:to>
    <xdr:sp macro="" textlink="">
      <xdr:nvSpPr>
        <xdr:cNvPr id="866" name="フローチャート: 判断 865">
          <a:extLst>
            <a:ext uri="{FF2B5EF4-FFF2-40B4-BE49-F238E27FC236}">
              <a16:creationId xmlns:a16="http://schemas.microsoft.com/office/drawing/2014/main" id="{00000000-0008-0000-0600-000062030000}"/>
            </a:ext>
          </a:extLst>
        </xdr:cNvPr>
        <xdr:cNvSpPr/>
      </xdr:nvSpPr>
      <xdr:spPr>
        <a:xfrm>
          <a:off x="18605500" y="12893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152544</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18389111" y="126683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77</xdr:row>
      <xdr:rowOff>97473</xdr:rowOff>
    </xdr:from>
    <xdr:to>
      <xdr:col>116</xdr:col>
      <xdr:colOff>114300</xdr:colOff>
      <xdr:row>78</xdr:row>
      <xdr:rowOff>27623</xdr:rowOff>
    </xdr:to>
    <xdr:sp macro="" textlink="">
      <xdr:nvSpPr>
        <xdr:cNvPr id="873" name="楕円 872">
          <a:extLst>
            <a:ext uri="{FF2B5EF4-FFF2-40B4-BE49-F238E27FC236}">
              <a16:creationId xmlns:a16="http://schemas.microsoft.com/office/drawing/2014/main" id="{00000000-0008-0000-0600-000069030000}"/>
            </a:ext>
          </a:extLst>
        </xdr:cNvPr>
        <xdr:cNvSpPr/>
      </xdr:nvSpPr>
      <xdr:spPr>
        <a:xfrm>
          <a:off x="22110700" y="13299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77</xdr:row>
      <xdr:rowOff>75900</xdr:rowOff>
    </xdr:from>
    <xdr:ext cx="534377" cy="259045"/>
    <xdr:sp macro="" textlink="">
      <xdr:nvSpPr>
        <xdr:cNvPr id="874" name="繰出金該当値テキスト">
          <a:extLst>
            <a:ext uri="{FF2B5EF4-FFF2-40B4-BE49-F238E27FC236}">
              <a16:creationId xmlns:a16="http://schemas.microsoft.com/office/drawing/2014/main" id="{00000000-0008-0000-0600-00006A030000}"/>
            </a:ext>
          </a:extLst>
        </xdr:cNvPr>
        <xdr:cNvSpPr txBox="1"/>
      </xdr:nvSpPr>
      <xdr:spPr>
        <a:xfrm>
          <a:off x="22212300" y="132775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78</xdr:row>
      <xdr:rowOff>33350</xdr:rowOff>
    </xdr:from>
    <xdr:to>
      <xdr:col>112</xdr:col>
      <xdr:colOff>38100</xdr:colOff>
      <xdr:row>78</xdr:row>
      <xdr:rowOff>134950</xdr:rowOff>
    </xdr:to>
    <xdr:sp macro="" textlink="">
      <xdr:nvSpPr>
        <xdr:cNvPr id="875" name="楕円 874">
          <a:extLst>
            <a:ext uri="{FF2B5EF4-FFF2-40B4-BE49-F238E27FC236}">
              <a16:creationId xmlns:a16="http://schemas.microsoft.com/office/drawing/2014/main" id="{00000000-0008-0000-0600-00006B030000}"/>
            </a:ext>
          </a:extLst>
        </xdr:cNvPr>
        <xdr:cNvSpPr/>
      </xdr:nvSpPr>
      <xdr:spPr>
        <a:xfrm>
          <a:off x="21272500" y="13406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78</xdr:row>
      <xdr:rowOff>126077</xdr:rowOff>
    </xdr:from>
    <xdr:ext cx="534377"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21056111" y="134991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78</xdr:row>
      <xdr:rowOff>83489</xdr:rowOff>
    </xdr:from>
    <xdr:to>
      <xdr:col>107</xdr:col>
      <xdr:colOff>101600</xdr:colOff>
      <xdr:row>79</xdr:row>
      <xdr:rowOff>13639</xdr:rowOff>
    </xdr:to>
    <xdr:sp macro="" textlink="">
      <xdr:nvSpPr>
        <xdr:cNvPr id="877" name="楕円 876">
          <a:extLst>
            <a:ext uri="{FF2B5EF4-FFF2-40B4-BE49-F238E27FC236}">
              <a16:creationId xmlns:a16="http://schemas.microsoft.com/office/drawing/2014/main" id="{00000000-0008-0000-0600-00006D030000}"/>
            </a:ext>
          </a:extLst>
        </xdr:cNvPr>
        <xdr:cNvSpPr/>
      </xdr:nvSpPr>
      <xdr:spPr>
        <a:xfrm>
          <a:off x="20383500" y="13456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79</xdr:row>
      <xdr:rowOff>4766</xdr:rowOff>
    </xdr:from>
    <xdr:ext cx="534377"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20167111" y="13549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78</xdr:row>
      <xdr:rowOff>109207</xdr:rowOff>
    </xdr:from>
    <xdr:to>
      <xdr:col>102</xdr:col>
      <xdr:colOff>165100</xdr:colOff>
      <xdr:row>79</xdr:row>
      <xdr:rowOff>39357</xdr:rowOff>
    </xdr:to>
    <xdr:sp macro="" textlink="">
      <xdr:nvSpPr>
        <xdr:cNvPr id="879" name="楕円 878">
          <a:extLst>
            <a:ext uri="{FF2B5EF4-FFF2-40B4-BE49-F238E27FC236}">
              <a16:creationId xmlns:a16="http://schemas.microsoft.com/office/drawing/2014/main" id="{00000000-0008-0000-0600-00006F030000}"/>
            </a:ext>
          </a:extLst>
        </xdr:cNvPr>
        <xdr:cNvSpPr/>
      </xdr:nvSpPr>
      <xdr:spPr>
        <a:xfrm>
          <a:off x="19494500" y="134823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79</xdr:row>
      <xdr:rowOff>30484</xdr:rowOff>
    </xdr:from>
    <xdr:ext cx="534377" cy="259045"/>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19278111" y="135750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56705</xdr:rowOff>
    </xdr:from>
    <xdr:to>
      <xdr:col>98</xdr:col>
      <xdr:colOff>38100</xdr:colOff>
      <xdr:row>76</xdr:row>
      <xdr:rowOff>158305</xdr:rowOff>
    </xdr:to>
    <xdr:sp macro="" textlink="">
      <xdr:nvSpPr>
        <xdr:cNvPr id="881" name="楕円 880">
          <a:extLst>
            <a:ext uri="{FF2B5EF4-FFF2-40B4-BE49-F238E27FC236}">
              <a16:creationId xmlns:a16="http://schemas.microsoft.com/office/drawing/2014/main" id="{00000000-0008-0000-0600-000071030000}"/>
            </a:ext>
          </a:extLst>
        </xdr:cNvPr>
        <xdr:cNvSpPr/>
      </xdr:nvSpPr>
      <xdr:spPr>
        <a:xfrm>
          <a:off x="18605500" y="13086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149432</xdr:rowOff>
    </xdr:from>
    <xdr:ext cx="534377" cy="259045"/>
    <xdr:sp macro="" textlink="">
      <xdr:nvSpPr>
        <xdr:cNvPr id="882" name="テキスト ボックス 881">
          <a:extLst>
            <a:ext uri="{FF2B5EF4-FFF2-40B4-BE49-F238E27FC236}">
              <a16:creationId xmlns:a16="http://schemas.microsoft.com/office/drawing/2014/main" id="{00000000-0008-0000-0600-000072030000}"/>
            </a:ext>
          </a:extLst>
        </xdr:cNvPr>
        <xdr:cNvSpPr txBox="1"/>
      </xdr:nvSpPr>
      <xdr:spPr>
        <a:xfrm>
          <a:off x="18389111" y="131796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1" name="テキスト ボックス 890">
          <a:extLst>
            <a:ext uri="{FF2B5EF4-FFF2-40B4-BE49-F238E27FC236}">
              <a16:creationId xmlns:a16="http://schemas.microsoft.com/office/drawing/2014/main" id="{00000000-0008-0000-0600-00007B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4" name="テキスト ボックス 893">
          <a:extLst>
            <a:ext uri="{FF2B5EF4-FFF2-40B4-BE49-F238E27FC236}">
              <a16:creationId xmlns:a16="http://schemas.microsoft.com/office/drawing/2014/main" id="{00000000-0008-0000-0600-00007E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6" name="テキスト ボックス 895">
          <a:extLst>
            <a:ext uri="{FF2B5EF4-FFF2-40B4-BE49-F238E27FC236}">
              <a16:creationId xmlns:a16="http://schemas.microsoft.com/office/drawing/2014/main" id="{00000000-0008-0000-0600-000080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7" name="前年度繰上充用金グラフ枠">
          <a:extLst>
            <a:ext uri="{FF2B5EF4-FFF2-40B4-BE49-F238E27FC236}">
              <a16:creationId xmlns:a16="http://schemas.microsoft.com/office/drawing/2014/main" id="{00000000-0008-0000-0600-000081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9" name="前年度繰上充用金最小値テキスト">
          <a:extLst>
            <a:ext uri="{FF2B5EF4-FFF2-40B4-BE49-F238E27FC236}">
              <a16:creationId xmlns:a16="http://schemas.microsoft.com/office/drawing/2014/main" id="{00000000-0008-0000-0600-000083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1" name="前年度繰上充用金最大値テキスト">
          <a:extLst>
            <a:ext uri="{FF2B5EF4-FFF2-40B4-BE49-F238E27FC236}">
              <a16:creationId xmlns:a16="http://schemas.microsoft.com/office/drawing/2014/main" id="{00000000-0008-0000-0600-000085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4" name="前年度繰上充用金平均値テキスト">
          <a:extLst>
            <a:ext uri="{FF2B5EF4-FFF2-40B4-BE49-F238E27FC236}">
              <a16:creationId xmlns:a16="http://schemas.microsoft.com/office/drawing/2014/main" id="{00000000-0008-0000-0600-000088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5" name="フローチャート: 判断 904">
          <a:extLst>
            <a:ext uri="{FF2B5EF4-FFF2-40B4-BE49-F238E27FC236}">
              <a16:creationId xmlns:a16="http://schemas.microsoft.com/office/drawing/2014/main" id="{00000000-0008-0000-0600-000089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7" name="フローチャート: 判断 906">
          <a:extLst>
            <a:ext uri="{FF2B5EF4-FFF2-40B4-BE49-F238E27FC236}">
              <a16:creationId xmlns:a16="http://schemas.microsoft.com/office/drawing/2014/main" id="{00000000-0008-0000-0600-00008B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0" name="フローチャート: 判断 909">
          <a:extLst>
            <a:ext uri="{FF2B5EF4-FFF2-40B4-BE49-F238E27FC236}">
              <a16:creationId xmlns:a16="http://schemas.microsoft.com/office/drawing/2014/main" id="{00000000-0008-0000-0600-00008E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2" name="直線コネクタ 911">
          <a:extLst>
            <a:ext uri="{FF2B5EF4-FFF2-40B4-BE49-F238E27FC236}">
              <a16:creationId xmlns:a16="http://schemas.microsoft.com/office/drawing/2014/main" id="{00000000-0008-0000-0600-000090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3" name="フローチャート: 判断 912">
          <a:extLst>
            <a:ext uri="{FF2B5EF4-FFF2-40B4-BE49-F238E27FC236}">
              <a16:creationId xmlns:a16="http://schemas.microsoft.com/office/drawing/2014/main" id="{00000000-0008-0000-0600-000091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5" name="フローチャート: 判断 914">
          <a:extLst>
            <a:ext uri="{FF2B5EF4-FFF2-40B4-BE49-F238E27FC236}">
              <a16:creationId xmlns:a16="http://schemas.microsoft.com/office/drawing/2014/main" id="{00000000-0008-0000-0600-000093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2" name="楕円 921">
          <a:extLst>
            <a:ext uri="{FF2B5EF4-FFF2-40B4-BE49-F238E27FC236}">
              <a16:creationId xmlns:a16="http://schemas.microsoft.com/office/drawing/2014/main" id="{00000000-0008-0000-0600-00009A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3" name="前年度繰上充用金該当値テキスト">
          <a:extLst>
            <a:ext uri="{FF2B5EF4-FFF2-40B4-BE49-F238E27FC236}">
              <a16:creationId xmlns:a16="http://schemas.microsoft.com/office/drawing/2014/main" id="{00000000-0008-0000-0600-00009B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4" name="楕円 923">
          <a:extLst>
            <a:ext uri="{FF2B5EF4-FFF2-40B4-BE49-F238E27FC236}">
              <a16:creationId xmlns:a16="http://schemas.microsoft.com/office/drawing/2014/main" id="{00000000-0008-0000-0600-00009C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6" name="楕円 925">
          <a:extLst>
            <a:ext uri="{FF2B5EF4-FFF2-40B4-BE49-F238E27FC236}">
              <a16:creationId xmlns:a16="http://schemas.microsoft.com/office/drawing/2014/main" id="{00000000-0008-0000-0600-00009E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8" name="楕円 927">
          <a:extLst>
            <a:ext uri="{FF2B5EF4-FFF2-40B4-BE49-F238E27FC236}">
              <a16:creationId xmlns:a16="http://schemas.microsoft.com/office/drawing/2014/main" id="{00000000-0008-0000-0600-0000A0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9" name="テキスト ボックス 928">
          <a:extLst>
            <a:ext uri="{FF2B5EF4-FFF2-40B4-BE49-F238E27FC236}">
              <a16:creationId xmlns:a16="http://schemas.microsoft.com/office/drawing/2014/main" id="{00000000-0008-0000-0600-0000A1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0" name="楕円 929">
          <a:extLst>
            <a:ext uri="{FF2B5EF4-FFF2-40B4-BE49-F238E27FC236}">
              <a16:creationId xmlns:a16="http://schemas.microsoft.com/office/drawing/2014/main" id="{00000000-0008-0000-0600-0000A2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1" name="テキスト ボックス 930">
          <a:extLst>
            <a:ext uri="{FF2B5EF4-FFF2-40B4-BE49-F238E27FC236}">
              <a16:creationId xmlns:a16="http://schemas.microsoft.com/office/drawing/2014/main" id="{00000000-0008-0000-0600-0000A3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2" name="正方形/長方形 931">
          <a:extLst>
            <a:ext uri="{FF2B5EF4-FFF2-40B4-BE49-F238E27FC236}">
              <a16:creationId xmlns:a16="http://schemas.microsoft.com/office/drawing/2014/main" id="{00000000-0008-0000-0600-0000A4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3" name="正方形/長方形 932">
          <a:extLst>
            <a:ext uri="{FF2B5EF4-FFF2-40B4-BE49-F238E27FC236}">
              <a16:creationId xmlns:a16="http://schemas.microsoft.com/office/drawing/2014/main" id="{00000000-0008-0000-0600-0000A5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4" name="テキスト ボックス 933">
          <a:extLst>
            <a:ext uri="{FF2B5EF4-FFF2-40B4-BE49-F238E27FC236}">
              <a16:creationId xmlns:a16="http://schemas.microsoft.com/office/drawing/2014/main" id="{00000000-0008-0000-0600-0000A6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物件費、補助費等、普通建設事業費の住民一人当たりのコストが類似団体平均値を上回っている状況にある。扶助費は、類似団体平均値を下回っている状況であ</a:t>
          </a:r>
          <a:r>
            <a:rPr kumimoji="1" lang="ja-JP" altLang="en-US" sz="1100" b="0" i="0" baseline="0">
              <a:solidFill>
                <a:schemeClr val="dk1"/>
              </a:solidFill>
              <a:effectLst/>
              <a:latin typeface="+mn-lt"/>
              <a:ea typeface="+mn-ea"/>
              <a:cs typeface="+mn-cs"/>
            </a:rPr>
            <a:t>るが</a:t>
          </a:r>
          <a:r>
            <a:rPr kumimoji="1" lang="ja-JP" altLang="ja-JP" sz="1100" b="0" i="0" baseline="0">
              <a:solidFill>
                <a:schemeClr val="dk1"/>
              </a:solidFill>
              <a:effectLst/>
              <a:latin typeface="+mn-lt"/>
              <a:ea typeface="+mn-ea"/>
              <a:cs typeface="+mn-cs"/>
            </a:rPr>
            <a:t>、人口増に伴い物件費とともに増加傾向にあることから、財政構造の硬直化が懸念されるため、更なる改善に努める必要がある。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補助費等が類似団体平均を上回っている要因としては、一部事務組合への負担金の割合が高いことが主な要因となっている。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また、普通建設事業費は、学校施設の増築及び改修工事に伴うものであり、今後も千葉ニュータウン中央駅圏施設整備や公共施設の大規模改修など公共施設整備が数年にわたり予定されているため、数値の上昇が予想され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今後も、住民一人当たりのコストを下げる取組として、持続可能な財政運営の推進（歳出経費の抑制や計画的な財政運営の推進など）、公共施設等の適正な管理（公共施設の見直しや計画的な維持管理）、効率的な行政運営の推進（組織の見直しや電算化による効率的な事務処理の推進など）、効率的・効果的な行政サービスの推進（事務事業の見直しや行政サービスの見直しなど）を目標とした行政改革の推進を図っていく。</a:t>
          </a:r>
          <a:endParaRPr lang="ja-JP" altLang="ja-JP" sz="1400">
            <a:effectLst/>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千葉県印西市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111,274
108,196
123.79
52,903,853
49,413,102
3,296,045
25,602,587
15,281,579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0.5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92727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45212</xdr:rowOff>
    </xdr:from>
    <xdr:to>
      <xdr:col>24</xdr:col>
      <xdr:colOff>62865</xdr:colOff>
      <xdr:row>38</xdr:row>
      <xdr:rowOff>29210</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188712"/>
          <a:ext cx="1270" cy="13555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33037</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5481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29210</xdr:rowOff>
    </xdr:from>
    <xdr:to>
      <xdr:col>24</xdr:col>
      <xdr:colOff>152400</xdr:colOff>
      <xdr:row>38</xdr:row>
      <xdr:rowOff>29210</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5443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163339</xdr:rowOff>
    </xdr:from>
    <xdr:ext cx="469744"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49639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3,524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45212</xdr:rowOff>
    </xdr:from>
    <xdr:to>
      <xdr:col>24</xdr:col>
      <xdr:colOff>152400</xdr:colOff>
      <xdr:row>30</xdr:row>
      <xdr:rowOff>45212</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1887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111506</xdr:rowOff>
    </xdr:from>
    <xdr:to>
      <xdr:col>24</xdr:col>
      <xdr:colOff>63500</xdr:colOff>
      <xdr:row>35</xdr:row>
      <xdr:rowOff>84836</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a:off x="3797300" y="5940806"/>
          <a:ext cx="838200" cy="144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50055</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570790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27178</xdr:rowOff>
    </xdr:from>
    <xdr:to>
      <xdr:col>24</xdr:col>
      <xdr:colOff>114300</xdr:colOff>
      <xdr:row>34</xdr:row>
      <xdr:rowOff>128778</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58564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111506</xdr:rowOff>
    </xdr:from>
    <xdr:to>
      <xdr:col>19</xdr:col>
      <xdr:colOff>177800</xdr:colOff>
      <xdr:row>35</xdr:row>
      <xdr:rowOff>12446</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5940806"/>
          <a:ext cx="8890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51562</xdr:rowOff>
    </xdr:from>
    <xdr:to>
      <xdr:col>20</xdr:col>
      <xdr:colOff>38100</xdr:colOff>
      <xdr:row>34</xdr:row>
      <xdr:rowOff>153162</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58808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32</xdr:row>
      <xdr:rowOff>169689</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56560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33</xdr:row>
      <xdr:rowOff>31496</xdr:rowOff>
    </xdr:from>
    <xdr:to>
      <xdr:col>15</xdr:col>
      <xdr:colOff>50800</xdr:colOff>
      <xdr:row>35</xdr:row>
      <xdr:rowOff>12446</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a:off x="2019300" y="5689346"/>
          <a:ext cx="889000" cy="3238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37846</xdr:rowOff>
    </xdr:from>
    <xdr:to>
      <xdr:col>15</xdr:col>
      <xdr:colOff>101600</xdr:colOff>
      <xdr:row>34</xdr:row>
      <xdr:rowOff>139446</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5867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32</xdr:row>
      <xdr:rowOff>155973</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56423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33</xdr:row>
      <xdr:rowOff>31496</xdr:rowOff>
    </xdr:from>
    <xdr:to>
      <xdr:col>10</xdr:col>
      <xdr:colOff>114300</xdr:colOff>
      <xdr:row>34</xdr:row>
      <xdr:rowOff>132842</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1130300" y="5689346"/>
          <a:ext cx="889000" cy="2727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44704</xdr:rowOff>
    </xdr:from>
    <xdr:to>
      <xdr:col>10</xdr:col>
      <xdr:colOff>165100</xdr:colOff>
      <xdr:row>34</xdr:row>
      <xdr:rowOff>146304</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58740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137431</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59667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31</xdr:row>
      <xdr:rowOff>24892</xdr:rowOff>
    </xdr:from>
    <xdr:to>
      <xdr:col>6</xdr:col>
      <xdr:colOff>38100</xdr:colOff>
      <xdr:row>31</xdr:row>
      <xdr:rowOff>126492</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5339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29</xdr:row>
      <xdr:rowOff>143019</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51150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34036</xdr:rowOff>
    </xdr:from>
    <xdr:to>
      <xdr:col>24</xdr:col>
      <xdr:colOff>114300</xdr:colOff>
      <xdr:row>35</xdr:row>
      <xdr:rowOff>135636</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034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12463</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60132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60706</xdr:rowOff>
    </xdr:from>
    <xdr:to>
      <xdr:col>20</xdr:col>
      <xdr:colOff>38100</xdr:colOff>
      <xdr:row>34</xdr:row>
      <xdr:rowOff>162306</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58900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153433</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59827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133096</xdr:rowOff>
    </xdr:from>
    <xdr:to>
      <xdr:col>15</xdr:col>
      <xdr:colOff>101600</xdr:colOff>
      <xdr:row>35</xdr:row>
      <xdr:rowOff>63246</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5962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54373</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60551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32</xdr:row>
      <xdr:rowOff>152146</xdr:rowOff>
    </xdr:from>
    <xdr:to>
      <xdr:col>10</xdr:col>
      <xdr:colOff>165100</xdr:colOff>
      <xdr:row>33</xdr:row>
      <xdr:rowOff>82296</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5638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31</xdr:row>
      <xdr:rowOff>98823</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54137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82042</xdr:rowOff>
    </xdr:from>
    <xdr:to>
      <xdr:col>6</xdr:col>
      <xdr:colOff>38100</xdr:colOff>
      <xdr:row>35</xdr:row>
      <xdr:rowOff>12192</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5911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3319</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60040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44,083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総務費グラフ枠">
          <a:extLst>
            <a:ext uri="{FF2B5EF4-FFF2-40B4-BE49-F238E27FC236}">
              <a16:creationId xmlns:a16="http://schemas.microsoft.com/office/drawing/2014/main" id="{00000000-0008-0000-0700-00006E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32701</xdr:rowOff>
    </xdr:from>
    <xdr:to>
      <xdr:col>24</xdr:col>
      <xdr:colOff>62865</xdr:colOff>
      <xdr:row>57</xdr:row>
      <xdr:rowOff>161490</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flipV="1">
          <a:off x="4633595" y="8605201"/>
          <a:ext cx="1270" cy="13289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165317</xdr:rowOff>
    </xdr:from>
    <xdr:ext cx="534377" cy="259045"/>
    <xdr:sp macro="" textlink="">
      <xdr:nvSpPr>
        <xdr:cNvPr id="112" name="総務費最小値テキスト">
          <a:extLst>
            <a:ext uri="{FF2B5EF4-FFF2-40B4-BE49-F238E27FC236}">
              <a16:creationId xmlns:a16="http://schemas.microsoft.com/office/drawing/2014/main" id="{00000000-0008-0000-0700-000070000000}"/>
            </a:ext>
          </a:extLst>
        </xdr:cNvPr>
        <xdr:cNvSpPr txBox="1"/>
      </xdr:nvSpPr>
      <xdr:spPr>
        <a:xfrm>
          <a:off x="4686300" y="99379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32,734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161490</xdr:rowOff>
    </xdr:from>
    <xdr:to>
      <xdr:col>24</xdr:col>
      <xdr:colOff>152400</xdr:colOff>
      <xdr:row>57</xdr:row>
      <xdr:rowOff>161490</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4546600" y="9934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150828</xdr:rowOff>
    </xdr:from>
    <xdr:ext cx="599010" cy="259045"/>
    <xdr:sp macro="" textlink="">
      <xdr:nvSpPr>
        <xdr:cNvPr id="114" name="総務費最大値テキスト">
          <a:extLst>
            <a:ext uri="{FF2B5EF4-FFF2-40B4-BE49-F238E27FC236}">
              <a16:creationId xmlns:a16="http://schemas.microsoft.com/office/drawing/2014/main" id="{00000000-0008-0000-0700-000072000000}"/>
            </a:ext>
          </a:extLst>
        </xdr:cNvPr>
        <xdr:cNvSpPr txBox="1"/>
      </xdr:nvSpPr>
      <xdr:spPr>
        <a:xfrm>
          <a:off x="4686300" y="83804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323,403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32701</xdr:rowOff>
    </xdr:from>
    <xdr:to>
      <xdr:col>24</xdr:col>
      <xdr:colOff>152400</xdr:colOff>
      <xdr:row>50</xdr:row>
      <xdr:rowOff>32701</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86052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61807</xdr:rowOff>
    </xdr:from>
    <xdr:to>
      <xdr:col>24</xdr:col>
      <xdr:colOff>63500</xdr:colOff>
      <xdr:row>57</xdr:row>
      <xdr:rowOff>66118</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a:off x="3797300" y="9834457"/>
          <a:ext cx="838200" cy="43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170952</xdr:rowOff>
    </xdr:from>
    <xdr:ext cx="534377" cy="259045"/>
    <xdr:sp macro="" textlink="">
      <xdr:nvSpPr>
        <xdr:cNvPr id="117" name="総務費平均値テキスト">
          <a:extLst>
            <a:ext uri="{FF2B5EF4-FFF2-40B4-BE49-F238E27FC236}">
              <a16:creationId xmlns:a16="http://schemas.microsoft.com/office/drawing/2014/main" id="{00000000-0008-0000-0700-000075000000}"/>
            </a:ext>
          </a:extLst>
        </xdr:cNvPr>
        <xdr:cNvSpPr txBox="1"/>
      </xdr:nvSpPr>
      <xdr:spPr>
        <a:xfrm>
          <a:off x="4686300" y="960070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148075</xdr:rowOff>
    </xdr:from>
    <xdr:to>
      <xdr:col>24</xdr:col>
      <xdr:colOff>114300</xdr:colOff>
      <xdr:row>57</xdr:row>
      <xdr:rowOff>78225</xdr:rowOff>
    </xdr:to>
    <xdr:sp macro="" textlink="">
      <xdr:nvSpPr>
        <xdr:cNvPr id="118" name="フローチャート: 判断 117">
          <a:extLst>
            <a:ext uri="{FF2B5EF4-FFF2-40B4-BE49-F238E27FC236}">
              <a16:creationId xmlns:a16="http://schemas.microsoft.com/office/drawing/2014/main" id="{00000000-0008-0000-0700-000076000000}"/>
            </a:ext>
          </a:extLst>
        </xdr:cNvPr>
        <xdr:cNvSpPr/>
      </xdr:nvSpPr>
      <xdr:spPr>
        <a:xfrm>
          <a:off x="4584700" y="9749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61807</xdr:rowOff>
    </xdr:from>
    <xdr:to>
      <xdr:col>19</xdr:col>
      <xdr:colOff>177800</xdr:colOff>
      <xdr:row>57</xdr:row>
      <xdr:rowOff>97647</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flipV="1">
          <a:off x="2908300" y="9834457"/>
          <a:ext cx="889000" cy="358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150910</xdr:rowOff>
    </xdr:from>
    <xdr:to>
      <xdr:col>20</xdr:col>
      <xdr:colOff>38100</xdr:colOff>
      <xdr:row>57</xdr:row>
      <xdr:rowOff>81060</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3746500" y="9752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97587</xdr:rowOff>
    </xdr:from>
    <xdr:ext cx="534377" cy="259045"/>
    <xdr:sp macro="" textlink="">
      <xdr:nvSpPr>
        <xdr:cNvPr id="121" name="テキスト ボックス 120">
          <a:extLst>
            <a:ext uri="{FF2B5EF4-FFF2-40B4-BE49-F238E27FC236}">
              <a16:creationId xmlns:a16="http://schemas.microsoft.com/office/drawing/2014/main" id="{00000000-0008-0000-0700-000079000000}"/>
            </a:ext>
          </a:extLst>
        </xdr:cNvPr>
        <xdr:cNvSpPr txBox="1"/>
      </xdr:nvSpPr>
      <xdr:spPr>
        <a:xfrm>
          <a:off x="3530111" y="95273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53</xdr:row>
      <xdr:rowOff>78559</xdr:rowOff>
    </xdr:from>
    <xdr:to>
      <xdr:col>15</xdr:col>
      <xdr:colOff>50800</xdr:colOff>
      <xdr:row>57</xdr:row>
      <xdr:rowOff>97647</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a:off x="2019300" y="9165409"/>
          <a:ext cx="889000" cy="7048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158015</xdr:rowOff>
    </xdr:from>
    <xdr:to>
      <xdr:col>15</xdr:col>
      <xdr:colOff>101600</xdr:colOff>
      <xdr:row>57</xdr:row>
      <xdr:rowOff>88165</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2857500" y="9759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104692</xdr:rowOff>
    </xdr:from>
    <xdr:ext cx="534377"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2641111" y="95344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53</xdr:row>
      <xdr:rowOff>78559</xdr:rowOff>
    </xdr:from>
    <xdr:to>
      <xdr:col>10</xdr:col>
      <xdr:colOff>114300</xdr:colOff>
      <xdr:row>57</xdr:row>
      <xdr:rowOff>128146</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flipV="1">
          <a:off x="1130300" y="9165409"/>
          <a:ext cx="889000" cy="7353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54</xdr:row>
      <xdr:rowOff>89856</xdr:rowOff>
    </xdr:from>
    <xdr:to>
      <xdr:col>10</xdr:col>
      <xdr:colOff>165100</xdr:colOff>
      <xdr:row>55</xdr:row>
      <xdr:rowOff>20006</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1968500" y="93481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11133</xdr:rowOff>
    </xdr:from>
    <xdr:ext cx="599010"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1719795" y="94408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149,791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27960</xdr:rowOff>
    </xdr:from>
    <xdr:to>
      <xdr:col>6</xdr:col>
      <xdr:colOff>38100</xdr:colOff>
      <xdr:row>57</xdr:row>
      <xdr:rowOff>129560</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079500" y="9800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146087</xdr:rowOff>
    </xdr:from>
    <xdr:ext cx="534377"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863111" y="95758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15318</xdr:rowOff>
    </xdr:from>
    <xdr:to>
      <xdr:col>24</xdr:col>
      <xdr:colOff>114300</xdr:colOff>
      <xdr:row>57</xdr:row>
      <xdr:rowOff>116918</xdr:rowOff>
    </xdr:to>
    <xdr:sp macro="" textlink="">
      <xdr:nvSpPr>
        <xdr:cNvPr id="135" name="楕円 134">
          <a:extLst>
            <a:ext uri="{FF2B5EF4-FFF2-40B4-BE49-F238E27FC236}">
              <a16:creationId xmlns:a16="http://schemas.microsoft.com/office/drawing/2014/main" id="{00000000-0008-0000-0700-000087000000}"/>
            </a:ext>
          </a:extLst>
        </xdr:cNvPr>
        <xdr:cNvSpPr/>
      </xdr:nvSpPr>
      <xdr:spPr>
        <a:xfrm>
          <a:off x="4584700" y="9787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126502</xdr:rowOff>
    </xdr:from>
    <xdr:ext cx="534377" cy="259045"/>
    <xdr:sp macro="" textlink="">
      <xdr:nvSpPr>
        <xdr:cNvPr id="136" name="総務費該当値テキスト">
          <a:extLst>
            <a:ext uri="{FF2B5EF4-FFF2-40B4-BE49-F238E27FC236}">
              <a16:creationId xmlns:a16="http://schemas.microsoft.com/office/drawing/2014/main" id="{00000000-0008-0000-0700-000088000000}"/>
            </a:ext>
          </a:extLst>
        </xdr:cNvPr>
        <xdr:cNvSpPr txBox="1"/>
      </xdr:nvSpPr>
      <xdr:spPr>
        <a:xfrm>
          <a:off x="4686300" y="97277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11007</xdr:rowOff>
    </xdr:from>
    <xdr:to>
      <xdr:col>20</xdr:col>
      <xdr:colOff>38100</xdr:colOff>
      <xdr:row>57</xdr:row>
      <xdr:rowOff>112607</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3746500" y="9783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103734</xdr:rowOff>
    </xdr:from>
    <xdr:ext cx="534377"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3530111" y="98763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46847</xdr:rowOff>
    </xdr:from>
    <xdr:to>
      <xdr:col>15</xdr:col>
      <xdr:colOff>101600</xdr:colOff>
      <xdr:row>57</xdr:row>
      <xdr:rowOff>148447</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2857500" y="98194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139574</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2641111" y="99122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53</xdr:row>
      <xdr:rowOff>27759</xdr:rowOff>
    </xdr:from>
    <xdr:to>
      <xdr:col>10</xdr:col>
      <xdr:colOff>165100</xdr:colOff>
      <xdr:row>53</xdr:row>
      <xdr:rowOff>129359</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1968500" y="91146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51</xdr:row>
      <xdr:rowOff>145886</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1719795" y="88898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77346</xdr:rowOff>
    </xdr:from>
    <xdr:to>
      <xdr:col>6</xdr:col>
      <xdr:colOff>38100</xdr:colOff>
      <xdr:row>58</xdr:row>
      <xdr:rowOff>7496</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079500" y="9849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170073</xdr:rowOff>
    </xdr:from>
    <xdr:ext cx="534377"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863111" y="99427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207,189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a:extLst>
            <a:ext uri="{FF2B5EF4-FFF2-40B4-BE49-F238E27FC236}">
              <a16:creationId xmlns:a16="http://schemas.microsoft.com/office/drawing/2014/main" id="{00000000-0008-0000-0700-000099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id="{00000000-0008-0000-0700-00009A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139700</xdr:rowOff>
    </xdr:from>
    <xdr:to>
      <xdr:col>28</xdr:col>
      <xdr:colOff>114300</xdr:colOff>
      <xdr:row>78</xdr:row>
      <xdr:rowOff>139700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168927</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370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6" name="民生費グラフ枠">
          <a:extLst>
            <a:ext uri="{FF2B5EF4-FFF2-40B4-BE49-F238E27FC236}">
              <a16:creationId xmlns:a16="http://schemas.microsoft.com/office/drawing/2014/main" id="{00000000-0008-0000-0700-0000A6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72</xdr:row>
      <xdr:rowOff>109758</xdr:rowOff>
    </xdr:from>
    <xdr:to>
      <xdr:col>24</xdr:col>
      <xdr:colOff>62865</xdr:colOff>
      <xdr:row>77</xdr:row>
      <xdr:rowOff>124772</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flipV="1">
          <a:off x="4633595" y="12454158"/>
          <a:ext cx="1270" cy="8722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128599</xdr:rowOff>
    </xdr:from>
    <xdr:ext cx="599010" cy="259045"/>
    <xdr:sp macro="" textlink="">
      <xdr:nvSpPr>
        <xdr:cNvPr id="168" name="民生費最小値テキスト">
          <a:extLst>
            <a:ext uri="{FF2B5EF4-FFF2-40B4-BE49-F238E27FC236}">
              <a16:creationId xmlns:a16="http://schemas.microsoft.com/office/drawing/2014/main" id="{00000000-0008-0000-0700-0000A8000000}"/>
            </a:ext>
          </a:extLst>
        </xdr:cNvPr>
        <xdr:cNvSpPr txBox="1"/>
      </xdr:nvSpPr>
      <xdr:spPr>
        <a:xfrm>
          <a:off x="4686300" y="133302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140,765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124772</xdr:rowOff>
    </xdr:from>
    <xdr:to>
      <xdr:col>24</xdr:col>
      <xdr:colOff>152400</xdr:colOff>
      <xdr:row>77</xdr:row>
      <xdr:rowOff>124772</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a:off x="4546600" y="133264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56435</xdr:rowOff>
    </xdr:from>
    <xdr:ext cx="599010" cy="259045"/>
    <xdr:sp macro="" textlink="">
      <xdr:nvSpPr>
        <xdr:cNvPr id="170" name="民生費最大値テキスト">
          <a:extLst>
            <a:ext uri="{FF2B5EF4-FFF2-40B4-BE49-F238E27FC236}">
              <a16:creationId xmlns:a16="http://schemas.microsoft.com/office/drawing/2014/main" id="{00000000-0008-0000-0700-0000AA000000}"/>
            </a:ext>
          </a:extLst>
        </xdr:cNvPr>
        <xdr:cNvSpPr txBox="1"/>
      </xdr:nvSpPr>
      <xdr:spPr>
        <a:xfrm>
          <a:off x="4686300" y="122293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331,549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72</xdr:row>
      <xdr:rowOff>109758</xdr:rowOff>
    </xdr:from>
    <xdr:to>
      <xdr:col>24</xdr:col>
      <xdr:colOff>152400</xdr:colOff>
      <xdr:row>72</xdr:row>
      <xdr:rowOff>109758</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4546600" y="124541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4643</xdr:rowOff>
    </xdr:from>
    <xdr:to>
      <xdr:col>24</xdr:col>
      <xdr:colOff>63500</xdr:colOff>
      <xdr:row>77</xdr:row>
      <xdr:rowOff>46682</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flipV="1">
          <a:off x="3797300" y="13206293"/>
          <a:ext cx="838200" cy="420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143356</xdr:rowOff>
    </xdr:from>
    <xdr:ext cx="599010" cy="259045"/>
    <xdr:sp macro="" textlink="">
      <xdr:nvSpPr>
        <xdr:cNvPr id="173" name="民生費平均値テキスト">
          <a:extLst>
            <a:ext uri="{FF2B5EF4-FFF2-40B4-BE49-F238E27FC236}">
              <a16:creationId xmlns:a16="http://schemas.microsoft.com/office/drawing/2014/main" id="{00000000-0008-0000-0700-0000AD000000}"/>
            </a:ext>
          </a:extLst>
        </xdr:cNvPr>
        <xdr:cNvSpPr txBox="1"/>
      </xdr:nvSpPr>
      <xdr:spPr>
        <a:xfrm>
          <a:off x="4686300" y="1283065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205,593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120479</xdr:rowOff>
    </xdr:from>
    <xdr:to>
      <xdr:col>24</xdr:col>
      <xdr:colOff>114300</xdr:colOff>
      <xdr:row>76</xdr:row>
      <xdr:rowOff>50629</xdr:rowOff>
    </xdr:to>
    <xdr:sp macro="" textlink="">
      <xdr:nvSpPr>
        <xdr:cNvPr id="174" name="フローチャート: 判断 173">
          <a:extLst>
            <a:ext uri="{FF2B5EF4-FFF2-40B4-BE49-F238E27FC236}">
              <a16:creationId xmlns:a16="http://schemas.microsoft.com/office/drawing/2014/main" id="{00000000-0008-0000-0700-0000AE000000}"/>
            </a:ext>
          </a:extLst>
        </xdr:cNvPr>
        <xdr:cNvSpPr/>
      </xdr:nvSpPr>
      <xdr:spPr>
        <a:xfrm>
          <a:off x="4584700" y="12979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3212</xdr:rowOff>
    </xdr:from>
    <xdr:to>
      <xdr:col>19</xdr:col>
      <xdr:colOff>177800</xdr:colOff>
      <xdr:row>77</xdr:row>
      <xdr:rowOff>46682</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2908300" y="13204862"/>
          <a:ext cx="889000" cy="434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881</xdr:rowOff>
    </xdr:from>
    <xdr:to>
      <xdr:col>20</xdr:col>
      <xdr:colOff>38100</xdr:colOff>
      <xdr:row>76</xdr:row>
      <xdr:rowOff>102481</xdr:rowOff>
    </xdr:to>
    <xdr:sp macro="" textlink="">
      <xdr:nvSpPr>
        <xdr:cNvPr id="176" name="フローチャート: 判断 175">
          <a:extLst>
            <a:ext uri="{FF2B5EF4-FFF2-40B4-BE49-F238E27FC236}">
              <a16:creationId xmlns:a16="http://schemas.microsoft.com/office/drawing/2014/main" id="{00000000-0008-0000-0700-0000B0000000}"/>
            </a:ext>
          </a:extLst>
        </xdr:cNvPr>
        <xdr:cNvSpPr/>
      </xdr:nvSpPr>
      <xdr:spPr>
        <a:xfrm>
          <a:off x="3746500" y="13031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119007</xdr:rowOff>
    </xdr:from>
    <xdr:ext cx="599010" cy="259045"/>
    <xdr:sp macro="" textlink="">
      <xdr:nvSpPr>
        <xdr:cNvPr id="177" name="テキスト ボックス 176">
          <a:extLst>
            <a:ext uri="{FF2B5EF4-FFF2-40B4-BE49-F238E27FC236}">
              <a16:creationId xmlns:a16="http://schemas.microsoft.com/office/drawing/2014/main" id="{00000000-0008-0000-0700-0000B1000000}"/>
            </a:ext>
          </a:extLst>
        </xdr:cNvPr>
        <xdr:cNvSpPr txBox="1"/>
      </xdr:nvSpPr>
      <xdr:spPr>
        <a:xfrm>
          <a:off x="3497795" y="128063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3212</xdr:rowOff>
    </xdr:from>
    <xdr:to>
      <xdr:col>15</xdr:col>
      <xdr:colOff>50800</xdr:colOff>
      <xdr:row>77</xdr:row>
      <xdr:rowOff>141729</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2019300" y="13204862"/>
          <a:ext cx="889000" cy="138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143188</xdr:rowOff>
    </xdr:from>
    <xdr:to>
      <xdr:col>15</xdr:col>
      <xdr:colOff>101600</xdr:colOff>
      <xdr:row>76</xdr:row>
      <xdr:rowOff>73338</xdr:rowOff>
    </xdr:to>
    <xdr:sp macro="" textlink="">
      <xdr:nvSpPr>
        <xdr:cNvPr id="179" name="フローチャート: 判断 178">
          <a:extLst>
            <a:ext uri="{FF2B5EF4-FFF2-40B4-BE49-F238E27FC236}">
              <a16:creationId xmlns:a16="http://schemas.microsoft.com/office/drawing/2014/main" id="{00000000-0008-0000-0700-0000B3000000}"/>
            </a:ext>
          </a:extLst>
        </xdr:cNvPr>
        <xdr:cNvSpPr/>
      </xdr:nvSpPr>
      <xdr:spPr>
        <a:xfrm>
          <a:off x="2857500" y="13001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89865</xdr:rowOff>
    </xdr:from>
    <xdr:ext cx="599010" cy="259045"/>
    <xdr:sp macro="" textlink="">
      <xdr:nvSpPr>
        <xdr:cNvPr id="180" name="テキスト ボックス 179">
          <a:extLst>
            <a:ext uri="{FF2B5EF4-FFF2-40B4-BE49-F238E27FC236}">
              <a16:creationId xmlns:a16="http://schemas.microsoft.com/office/drawing/2014/main" id="{00000000-0008-0000-0700-0000B4000000}"/>
            </a:ext>
          </a:extLst>
        </xdr:cNvPr>
        <xdr:cNvSpPr txBox="1"/>
      </xdr:nvSpPr>
      <xdr:spPr>
        <a:xfrm>
          <a:off x="2608795" y="127771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141729</xdr:rowOff>
    </xdr:from>
    <xdr:to>
      <xdr:col>10</xdr:col>
      <xdr:colOff>114300</xdr:colOff>
      <xdr:row>78</xdr:row>
      <xdr:rowOff>15557</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1130300" y="13343379"/>
          <a:ext cx="889000" cy="452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119971</xdr:rowOff>
    </xdr:from>
    <xdr:to>
      <xdr:col>10</xdr:col>
      <xdr:colOff>165100</xdr:colOff>
      <xdr:row>77</xdr:row>
      <xdr:rowOff>50121</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1968500" y="13150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66648</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1719795" y="129253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17965</xdr:rowOff>
    </xdr:from>
    <xdr:to>
      <xdr:col>6</xdr:col>
      <xdr:colOff>38100</xdr:colOff>
      <xdr:row>77</xdr:row>
      <xdr:rowOff>119565</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1079500" y="13219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136092</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830795" y="129948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125293</xdr:rowOff>
    </xdr:from>
    <xdr:to>
      <xdr:col>24</xdr:col>
      <xdr:colOff>114300</xdr:colOff>
      <xdr:row>77</xdr:row>
      <xdr:rowOff>55443</xdr:rowOff>
    </xdr:to>
    <xdr:sp macro="" textlink="">
      <xdr:nvSpPr>
        <xdr:cNvPr id="191" name="楕円 190">
          <a:extLst>
            <a:ext uri="{FF2B5EF4-FFF2-40B4-BE49-F238E27FC236}">
              <a16:creationId xmlns:a16="http://schemas.microsoft.com/office/drawing/2014/main" id="{00000000-0008-0000-0700-0000BF000000}"/>
            </a:ext>
          </a:extLst>
        </xdr:cNvPr>
        <xdr:cNvSpPr/>
      </xdr:nvSpPr>
      <xdr:spPr>
        <a:xfrm>
          <a:off x="4584700" y="13155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40220</xdr:rowOff>
    </xdr:from>
    <xdr:ext cx="599010" cy="259045"/>
    <xdr:sp macro="" textlink="">
      <xdr:nvSpPr>
        <xdr:cNvPr id="192" name="民生費該当値テキスト">
          <a:extLst>
            <a:ext uri="{FF2B5EF4-FFF2-40B4-BE49-F238E27FC236}">
              <a16:creationId xmlns:a16="http://schemas.microsoft.com/office/drawing/2014/main" id="{00000000-0008-0000-0700-0000C0000000}"/>
            </a:ext>
          </a:extLst>
        </xdr:cNvPr>
        <xdr:cNvSpPr txBox="1"/>
      </xdr:nvSpPr>
      <xdr:spPr>
        <a:xfrm>
          <a:off x="4686300" y="130704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167,040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167332</xdr:rowOff>
    </xdr:from>
    <xdr:to>
      <xdr:col>20</xdr:col>
      <xdr:colOff>38100</xdr:colOff>
      <xdr:row>77</xdr:row>
      <xdr:rowOff>97482</xdr:rowOff>
    </xdr:to>
    <xdr:sp macro="" textlink="">
      <xdr:nvSpPr>
        <xdr:cNvPr id="193" name="楕円 192">
          <a:extLst>
            <a:ext uri="{FF2B5EF4-FFF2-40B4-BE49-F238E27FC236}">
              <a16:creationId xmlns:a16="http://schemas.microsoft.com/office/drawing/2014/main" id="{00000000-0008-0000-0700-0000C1000000}"/>
            </a:ext>
          </a:extLst>
        </xdr:cNvPr>
        <xdr:cNvSpPr/>
      </xdr:nvSpPr>
      <xdr:spPr>
        <a:xfrm>
          <a:off x="3746500" y="13197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88609</xdr:rowOff>
    </xdr:from>
    <xdr:ext cx="59901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3497795" y="132902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123862</xdr:rowOff>
    </xdr:from>
    <xdr:to>
      <xdr:col>15</xdr:col>
      <xdr:colOff>101600</xdr:colOff>
      <xdr:row>77</xdr:row>
      <xdr:rowOff>54012</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2857500" y="13154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45139</xdr:rowOff>
    </xdr:from>
    <xdr:ext cx="59901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2608795" y="132467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90929</xdr:rowOff>
    </xdr:from>
    <xdr:to>
      <xdr:col>10</xdr:col>
      <xdr:colOff>165100</xdr:colOff>
      <xdr:row>78</xdr:row>
      <xdr:rowOff>21079</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1968500" y="132925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12206</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1719795" y="133853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136207</xdr:rowOff>
    </xdr:from>
    <xdr:to>
      <xdr:col>6</xdr:col>
      <xdr:colOff>38100</xdr:colOff>
      <xdr:row>78</xdr:row>
      <xdr:rowOff>66357</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1079500" y="13337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57484</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830795" y="134305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1" name="正方形/長方形 200">
          <a:extLst>
            <a:ext uri="{FF2B5EF4-FFF2-40B4-BE49-F238E27FC236}">
              <a16:creationId xmlns:a16="http://schemas.microsoft.com/office/drawing/2014/main" id="{00000000-0008-0000-0700-0000C9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2" name="正方形/長方形 201">
          <a:extLst>
            <a:ext uri="{FF2B5EF4-FFF2-40B4-BE49-F238E27FC236}">
              <a16:creationId xmlns:a16="http://schemas.microsoft.com/office/drawing/2014/main" id="{00000000-0008-0000-0700-0000CA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44,238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9" name="テキスト ボックス 208">
          <a:extLst>
            <a:ext uri="{FF2B5EF4-FFF2-40B4-BE49-F238E27FC236}">
              <a16:creationId xmlns:a16="http://schemas.microsoft.com/office/drawing/2014/main" id="{00000000-0008-0000-0700-0000D1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a:extLst>
            <a:ext uri="{FF2B5EF4-FFF2-40B4-BE49-F238E27FC236}">
              <a16:creationId xmlns:a16="http://schemas.microsoft.com/office/drawing/2014/main" id="{00000000-0008-0000-0700-0000D2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1" name="テキスト ボックス 210">
          <a:extLst>
            <a:ext uri="{FF2B5EF4-FFF2-40B4-BE49-F238E27FC236}">
              <a16:creationId xmlns:a16="http://schemas.microsoft.com/office/drawing/2014/main" id="{00000000-0008-0000-0700-0000D3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5641</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91</xdr:row>
      <xdr:rowOff>21970</xdr:rowOff>
    </xdr:from>
    <xdr:ext cx="53129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89</xdr:row>
      <xdr:rowOff>38298</xdr:rowOff>
    </xdr:from>
    <xdr:ext cx="53129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230701" y="15297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87</xdr:row>
      <xdr:rowOff>54627</xdr:rowOff>
    </xdr:from>
    <xdr:ext cx="53129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230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衛生費グラフ枠">
          <a:extLst>
            <a:ext uri="{FF2B5EF4-FFF2-40B4-BE49-F238E27FC236}">
              <a16:creationId xmlns:a16="http://schemas.microsoft.com/office/drawing/2014/main" id="{00000000-0008-0000-07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92771</xdr:rowOff>
    </xdr:from>
    <xdr:to>
      <xdr:col>24</xdr:col>
      <xdr:colOff>62865</xdr:colOff>
      <xdr:row>99</xdr:row>
      <xdr:rowOff>2474</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flipV="1">
          <a:off x="4633595" y="15351821"/>
          <a:ext cx="1270" cy="16242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6301</xdr:rowOff>
    </xdr:from>
    <xdr:ext cx="534377" cy="259045"/>
    <xdr:sp macro="" textlink="">
      <xdr:nvSpPr>
        <xdr:cNvPr id="228" name="衛生費最小値テキスト">
          <a:extLst>
            <a:ext uri="{FF2B5EF4-FFF2-40B4-BE49-F238E27FC236}">
              <a16:creationId xmlns:a16="http://schemas.microsoft.com/office/drawing/2014/main" id="{00000000-0008-0000-0700-0000E4000000}"/>
            </a:ext>
          </a:extLst>
        </xdr:cNvPr>
        <xdr:cNvSpPr txBox="1"/>
      </xdr:nvSpPr>
      <xdr:spPr>
        <a:xfrm>
          <a:off x="4686300" y="169798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22,952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2474</xdr:rowOff>
    </xdr:from>
    <xdr:to>
      <xdr:col>24</xdr:col>
      <xdr:colOff>152400</xdr:colOff>
      <xdr:row>99</xdr:row>
      <xdr:rowOff>2474</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4546600" y="169760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39448</xdr:rowOff>
    </xdr:from>
    <xdr:ext cx="534377" cy="259045"/>
    <xdr:sp macro="" textlink="">
      <xdr:nvSpPr>
        <xdr:cNvPr id="230" name="衛生費最大値テキスト">
          <a:extLst>
            <a:ext uri="{FF2B5EF4-FFF2-40B4-BE49-F238E27FC236}">
              <a16:creationId xmlns:a16="http://schemas.microsoft.com/office/drawing/2014/main" id="{00000000-0008-0000-0700-0000E6000000}"/>
            </a:ext>
          </a:extLst>
        </xdr:cNvPr>
        <xdr:cNvSpPr txBox="1"/>
      </xdr:nvSpPr>
      <xdr:spPr>
        <a:xfrm>
          <a:off x="4686300" y="151270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72,687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89</xdr:row>
      <xdr:rowOff>92771</xdr:rowOff>
    </xdr:from>
    <xdr:to>
      <xdr:col>24</xdr:col>
      <xdr:colOff>152400</xdr:colOff>
      <xdr:row>89</xdr:row>
      <xdr:rowOff>92771</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53518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40160</xdr:rowOff>
    </xdr:from>
    <xdr:to>
      <xdr:col>24</xdr:col>
      <xdr:colOff>63500</xdr:colOff>
      <xdr:row>95</xdr:row>
      <xdr:rowOff>54170</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a:off x="3797300" y="16327910"/>
          <a:ext cx="838200" cy="14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110794</xdr:rowOff>
    </xdr:from>
    <xdr:ext cx="534377" cy="259045"/>
    <xdr:sp macro="" textlink="">
      <xdr:nvSpPr>
        <xdr:cNvPr id="233" name="衛生費平均値テキスト">
          <a:extLst>
            <a:ext uri="{FF2B5EF4-FFF2-40B4-BE49-F238E27FC236}">
              <a16:creationId xmlns:a16="http://schemas.microsoft.com/office/drawing/2014/main" id="{00000000-0008-0000-0700-0000E9000000}"/>
            </a:ext>
          </a:extLst>
        </xdr:cNvPr>
        <xdr:cNvSpPr txBox="1"/>
      </xdr:nvSpPr>
      <xdr:spPr>
        <a:xfrm>
          <a:off x="4686300" y="1639854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132367</xdr:rowOff>
    </xdr:from>
    <xdr:to>
      <xdr:col>24</xdr:col>
      <xdr:colOff>114300</xdr:colOff>
      <xdr:row>96</xdr:row>
      <xdr:rowOff>62517</xdr:rowOff>
    </xdr:to>
    <xdr:sp macro="" textlink="">
      <xdr:nvSpPr>
        <xdr:cNvPr id="234" name="フローチャート: 判断 233">
          <a:extLst>
            <a:ext uri="{FF2B5EF4-FFF2-40B4-BE49-F238E27FC236}">
              <a16:creationId xmlns:a16="http://schemas.microsoft.com/office/drawing/2014/main" id="{00000000-0008-0000-0700-0000EA000000}"/>
            </a:ext>
          </a:extLst>
        </xdr:cNvPr>
        <xdr:cNvSpPr/>
      </xdr:nvSpPr>
      <xdr:spPr>
        <a:xfrm>
          <a:off x="4584700" y="16420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40160</xdr:rowOff>
    </xdr:from>
    <xdr:to>
      <xdr:col>19</xdr:col>
      <xdr:colOff>177800</xdr:colOff>
      <xdr:row>95</xdr:row>
      <xdr:rowOff>59886</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flipV="1">
          <a:off x="2908300" y="16327910"/>
          <a:ext cx="889000" cy="197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5037</xdr:rowOff>
    </xdr:from>
    <xdr:to>
      <xdr:col>20</xdr:col>
      <xdr:colOff>38100</xdr:colOff>
      <xdr:row>95</xdr:row>
      <xdr:rowOff>106637</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3746500" y="162927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97764</xdr:rowOff>
    </xdr:from>
    <xdr:ext cx="534377" cy="259045"/>
    <xdr:sp macro="" textlink="">
      <xdr:nvSpPr>
        <xdr:cNvPr id="237" name="テキスト ボックス 236">
          <a:extLst>
            <a:ext uri="{FF2B5EF4-FFF2-40B4-BE49-F238E27FC236}">
              <a16:creationId xmlns:a16="http://schemas.microsoft.com/office/drawing/2014/main" id="{00000000-0008-0000-0700-0000ED000000}"/>
            </a:ext>
          </a:extLst>
        </xdr:cNvPr>
        <xdr:cNvSpPr txBox="1"/>
      </xdr:nvSpPr>
      <xdr:spPr>
        <a:xfrm>
          <a:off x="3530111" y="163855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59886</xdr:rowOff>
    </xdr:from>
    <xdr:to>
      <xdr:col>15</xdr:col>
      <xdr:colOff>50800</xdr:colOff>
      <xdr:row>97</xdr:row>
      <xdr:rowOff>22134</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flipV="1">
          <a:off x="2019300" y="16347636"/>
          <a:ext cx="889000" cy="305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43311</xdr:rowOff>
    </xdr:from>
    <xdr:to>
      <xdr:col>15</xdr:col>
      <xdr:colOff>101600</xdr:colOff>
      <xdr:row>95</xdr:row>
      <xdr:rowOff>144911</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2857500" y="16331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136038</xdr:rowOff>
    </xdr:from>
    <xdr:ext cx="534377"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2641111" y="16423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22134</xdr:rowOff>
    </xdr:from>
    <xdr:to>
      <xdr:col>10</xdr:col>
      <xdr:colOff>114300</xdr:colOff>
      <xdr:row>97</xdr:row>
      <xdr:rowOff>120498</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flipV="1">
          <a:off x="1130300" y="16652784"/>
          <a:ext cx="889000" cy="983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117638</xdr:rowOff>
    </xdr:from>
    <xdr:to>
      <xdr:col>10</xdr:col>
      <xdr:colOff>165100</xdr:colOff>
      <xdr:row>97</xdr:row>
      <xdr:rowOff>47788</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1968500" y="16576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64315</xdr:rowOff>
    </xdr:from>
    <xdr:ext cx="534377"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1752111" y="163520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156501</xdr:rowOff>
    </xdr:from>
    <xdr:to>
      <xdr:col>6</xdr:col>
      <xdr:colOff>38100</xdr:colOff>
      <xdr:row>97</xdr:row>
      <xdr:rowOff>86651</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079500" y="166157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103178</xdr:rowOff>
    </xdr:from>
    <xdr:ext cx="534377"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863111" y="163909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3370</xdr:rowOff>
    </xdr:from>
    <xdr:to>
      <xdr:col>24</xdr:col>
      <xdr:colOff>114300</xdr:colOff>
      <xdr:row>95</xdr:row>
      <xdr:rowOff>104970</xdr:rowOff>
    </xdr:to>
    <xdr:sp macro="" textlink="">
      <xdr:nvSpPr>
        <xdr:cNvPr id="251" name="楕円 250">
          <a:extLst>
            <a:ext uri="{FF2B5EF4-FFF2-40B4-BE49-F238E27FC236}">
              <a16:creationId xmlns:a16="http://schemas.microsoft.com/office/drawing/2014/main" id="{00000000-0008-0000-0700-0000FB000000}"/>
            </a:ext>
          </a:extLst>
        </xdr:cNvPr>
        <xdr:cNvSpPr/>
      </xdr:nvSpPr>
      <xdr:spPr>
        <a:xfrm>
          <a:off x="4584700" y="16291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26247</xdr:rowOff>
    </xdr:from>
    <xdr:ext cx="534377" cy="259045"/>
    <xdr:sp macro="" textlink="">
      <xdr:nvSpPr>
        <xdr:cNvPr id="252" name="衛生費該当値テキスト">
          <a:extLst>
            <a:ext uri="{FF2B5EF4-FFF2-40B4-BE49-F238E27FC236}">
              <a16:creationId xmlns:a16="http://schemas.microsoft.com/office/drawing/2014/main" id="{00000000-0008-0000-0700-0000FC000000}"/>
            </a:ext>
          </a:extLst>
        </xdr:cNvPr>
        <xdr:cNvSpPr txBox="1"/>
      </xdr:nvSpPr>
      <xdr:spPr>
        <a:xfrm>
          <a:off x="4686300" y="161425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94</xdr:row>
      <xdr:rowOff>160810</xdr:rowOff>
    </xdr:from>
    <xdr:to>
      <xdr:col>20</xdr:col>
      <xdr:colOff>38100</xdr:colOff>
      <xdr:row>95</xdr:row>
      <xdr:rowOff>90960</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3746500" y="16277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107487</xdr:rowOff>
    </xdr:from>
    <xdr:ext cx="534377"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3530111" y="160523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9086</xdr:rowOff>
    </xdr:from>
    <xdr:to>
      <xdr:col>15</xdr:col>
      <xdr:colOff>101600</xdr:colOff>
      <xdr:row>95</xdr:row>
      <xdr:rowOff>110686</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2857500" y="16296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93</xdr:row>
      <xdr:rowOff>127213</xdr:rowOff>
    </xdr:from>
    <xdr:ext cx="534377"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2641111" y="160720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142784</xdr:rowOff>
    </xdr:from>
    <xdr:to>
      <xdr:col>10</xdr:col>
      <xdr:colOff>165100</xdr:colOff>
      <xdr:row>97</xdr:row>
      <xdr:rowOff>72934</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1968500" y="16601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64061</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1752111" y="16694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69698</xdr:rowOff>
    </xdr:from>
    <xdr:to>
      <xdr:col>6</xdr:col>
      <xdr:colOff>38100</xdr:colOff>
      <xdr:row>97</xdr:row>
      <xdr:rowOff>171298</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079500" y="16700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162425</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863111" y="167930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労働費グラフ枠">
          <a:extLst>
            <a:ext uri="{FF2B5EF4-FFF2-40B4-BE49-F238E27FC236}">
              <a16:creationId xmlns:a16="http://schemas.microsoft.com/office/drawing/2014/main" id="{00000000-0008-0000-0700-00001B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145034</xdr:rowOff>
    </xdr:from>
    <xdr:to>
      <xdr:col>54</xdr:col>
      <xdr:colOff>189865</xdr:colOff>
      <xdr:row>39</xdr:row>
      <xdr:rowOff>44450</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flipV="1">
          <a:off x="10475595" y="5459984"/>
          <a:ext cx="1270" cy="12710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5" name="労働費最小値テキスト">
          <a:extLst>
            <a:ext uri="{FF2B5EF4-FFF2-40B4-BE49-F238E27FC236}">
              <a16:creationId xmlns:a16="http://schemas.microsoft.com/office/drawing/2014/main" id="{00000000-0008-0000-0700-00001D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91711</xdr:rowOff>
    </xdr:from>
    <xdr:ext cx="469744" cy="259045"/>
    <xdr:sp macro="" textlink="">
      <xdr:nvSpPr>
        <xdr:cNvPr id="287" name="労働費最大値テキスト">
          <a:extLst>
            <a:ext uri="{FF2B5EF4-FFF2-40B4-BE49-F238E27FC236}">
              <a16:creationId xmlns:a16="http://schemas.microsoft.com/office/drawing/2014/main" id="{00000000-0008-0000-0700-00001F010000}"/>
            </a:ext>
          </a:extLst>
        </xdr:cNvPr>
        <xdr:cNvSpPr txBox="1"/>
      </xdr:nvSpPr>
      <xdr:spPr>
        <a:xfrm>
          <a:off x="10528300" y="52352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3,336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145034</xdr:rowOff>
    </xdr:from>
    <xdr:to>
      <xdr:col>55</xdr:col>
      <xdr:colOff>88900</xdr:colOff>
      <xdr:row>31</xdr:row>
      <xdr:rowOff>145034</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10388600" y="54599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44450</xdr:rowOff>
    </xdr:from>
    <xdr:to>
      <xdr:col>55</xdr:col>
      <xdr:colOff>0</xdr:colOff>
      <xdr:row>39</xdr:row>
      <xdr:rowOff>44450</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9639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82821</xdr:rowOff>
    </xdr:from>
    <xdr:ext cx="378565" cy="259045"/>
    <xdr:sp macro="" textlink="">
      <xdr:nvSpPr>
        <xdr:cNvPr id="290" name="労働費平均値テキスト">
          <a:extLst>
            <a:ext uri="{FF2B5EF4-FFF2-40B4-BE49-F238E27FC236}">
              <a16:creationId xmlns:a16="http://schemas.microsoft.com/office/drawing/2014/main" id="{00000000-0008-0000-0700-000022010000}"/>
            </a:ext>
          </a:extLst>
        </xdr:cNvPr>
        <xdr:cNvSpPr txBox="1"/>
      </xdr:nvSpPr>
      <xdr:spPr>
        <a:xfrm>
          <a:off x="10528300" y="6255021"/>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59944</xdr:rowOff>
    </xdr:from>
    <xdr:to>
      <xdr:col>55</xdr:col>
      <xdr:colOff>50800</xdr:colOff>
      <xdr:row>37</xdr:row>
      <xdr:rowOff>161544</xdr:rowOff>
    </xdr:to>
    <xdr:sp macro="" textlink="">
      <xdr:nvSpPr>
        <xdr:cNvPr id="291" name="フローチャート: 判断 290">
          <a:extLst>
            <a:ext uri="{FF2B5EF4-FFF2-40B4-BE49-F238E27FC236}">
              <a16:creationId xmlns:a16="http://schemas.microsoft.com/office/drawing/2014/main" id="{00000000-0008-0000-0700-000023010000}"/>
            </a:ext>
          </a:extLst>
        </xdr:cNvPr>
        <xdr:cNvSpPr/>
      </xdr:nvSpPr>
      <xdr:spPr>
        <a:xfrm>
          <a:off x="10426700" y="6403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44450</xdr:rowOff>
    </xdr:from>
    <xdr:to>
      <xdr:col>50</xdr:col>
      <xdr:colOff>114300</xdr:colOff>
      <xdr:row>39</xdr:row>
      <xdr:rowOff>44450</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8750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43561</xdr:rowOff>
    </xdr:from>
    <xdr:to>
      <xdr:col>50</xdr:col>
      <xdr:colOff>165100</xdr:colOff>
      <xdr:row>37</xdr:row>
      <xdr:rowOff>145161</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9588500" y="6387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35</xdr:row>
      <xdr:rowOff>161688</xdr:rowOff>
    </xdr:from>
    <xdr:ext cx="378565" cy="259045"/>
    <xdr:sp macro="" textlink="">
      <xdr:nvSpPr>
        <xdr:cNvPr id="294" name="テキスト ボックス 293">
          <a:extLst>
            <a:ext uri="{FF2B5EF4-FFF2-40B4-BE49-F238E27FC236}">
              <a16:creationId xmlns:a16="http://schemas.microsoft.com/office/drawing/2014/main" id="{00000000-0008-0000-0700-000026010000}"/>
            </a:ext>
          </a:extLst>
        </xdr:cNvPr>
        <xdr:cNvSpPr txBox="1"/>
      </xdr:nvSpPr>
      <xdr:spPr>
        <a:xfrm>
          <a:off x="9450017" y="616243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44450</xdr:rowOff>
    </xdr:from>
    <xdr:to>
      <xdr:col>45</xdr:col>
      <xdr:colOff>177800</xdr:colOff>
      <xdr:row>39</xdr:row>
      <xdr:rowOff>44450</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7861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44704</xdr:rowOff>
    </xdr:from>
    <xdr:to>
      <xdr:col>46</xdr:col>
      <xdr:colOff>38100</xdr:colOff>
      <xdr:row>37</xdr:row>
      <xdr:rowOff>146304</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8699500" y="6388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35</xdr:row>
      <xdr:rowOff>162831</xdr:rowOff>
    </xdr:from>
    <xdr:ext cx="378565"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8561017" y="616358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44450</xdr:rowOff>
    </xdr:from>
    <xdr:to>
      <xdr:col>41</xdr:col>
      <xdr:colOff>50800</xdr:colOff>
      <xdr:row>39</xdr:row>
      <xdr:rowOff>44450</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a:off x="6972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43942</xdr:rowOff>
    </xdr:from>
    <xdr:to>
      <xdr:col>41</xdr:col>
      <xdr:colOff>101600</xdr:colOff>
      <xdr:row>37</xdr:row>
      <xdr:rowOff>145542</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7810500" y="6387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35</xdr:row>
      <xdr:rowOff>162069</xdr:rowOff>
    </xdr:from>
    <xdr:ext cx="378565"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7672017" y="616281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99568</xdr:rowOff>
    </xdr:from>
    <xdr:to>
      <xdr:col>36</xdr:col>
      <xdr:colOff>165100</xdr:colOff>
      <xdr:row>38</xdr:row>
      <xdr:rowOff>29718</xdr:rowOff>
    </xdr:to>
    <xdr:sp macro="" textlink="">
      <xdr:nvSpPr>
        <xdr:cNvPr id="301" name="フローチャート: 判断 300">
          <a:extLst>
            <a:ext uri="{FF2B5EF4-FFF2-40B4-BE49-F238E27FC236}">
              <a16:creationId xmlns:a16="http://schemas.microsoft.com/office/drawing/2014/main" id="{00000000-0008-0000-0700-00002D010000}"/>
            </a:ext>
          </a:extLst>
        </xdr:cNvPr>
        <xdr:cNvSpPr/>
      </xdr:nvSpPr>
      <xdr:spPr>
        <a:xfrm>
          <a:off x="6921500" y="64432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46245</xdr:rowOff>
    </xdr:from>
    <xdr:ext cx="378565"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6783017" y="621844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165100</xdr:rowOff>
    </xdr:from>
    <xdr:to>
      <xdr:col>55</xdr:col>
      <xdr:colOff>50800</xdr:colOff>
      <xdr:row>39</xdr:row>
      <xdr:rowOff>95250</xdr:rowOff>
    </xdr:to>
    <xdr:sp macro="" textlink="">
      <xdr:nvSpPr>
        <xdr:cNvPr id="308" name="楕円 307">
          <a:extLst>
            <a:ext uri="{FF2B5EF4-FFF2-40B4-BE49-F238E27FC236}">
              <a16:creationId xmlns:a16="http://schemas.microsoft.com/office/drawing/2014/main" id="{00000000-0008-0000-0700-000034010000}"/>
            </a:ext>
          </a:extLst>
        </xdr:cNvPr>
        <xdr:cNvSpPr/>
      </xdr:nvSpPr>
      <xdr:spPr>
        <a:xfrm>
          <a:off x="10426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80027</xdr:rowOff>
    </xdr:from>
    <xdr:ext cx="249299" cy="259045"/>
    <xdr:sp macro="" textlink="">
      <xdr:nvSpPr>
        <xdr:cNvPr id="309" name="労働費該当値テキスト">
          <a:extLst>
            <a:ext uri="{FF2B5EF4-FFF2-40B4-BE49-F238E27FC236}">
              <a16:creationId xmlns:a16="http://schemas.microsoft.com/office/drawing/2014/main" id="{00000000-0008-0000-0700-000035010000}"/>
            </a:ext>
          </a:extLst>
        </xdr:cNvPr>
        <xdr:cNvSpPr txBox="1"/>
      </xdr:nvSpPr>
      <xdr:spPr>
        <a:xfrm>
          <a:off x="10528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165100</xdr:rowOff>
    </xdr:from>
    <xdr:to>
      <xdr:col>50</xdr:col>
      <xdr:colOff>165100</xdr:colOff>
      <xdr:row>39</xdr:row>
      <xdr:rowOff>95250</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9588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86377</xdr:rowOff>
    </xdr:from>
    <xdr:ext cx="249299"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9514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165100</xdr:rowOff>
    </xdr:from>
    <xdr:to>
      <xdr:col>46</xdr:col>
      <xdr:colOff>38100</xdr:colOff>
      <xdr:row>39</xdr:row>
      <xdr:rowOff>95250</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8699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86377</xdr:rowOff>
    </xdr:from>
    <xdr:ext cx="249299"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8625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165100</xdr:rowOff>
    </xdr:from>
    <xdr:to>
      <xdr:col>41</xdr:col>
      <xdr:colOff>101600</xdr:colOff>
      <xdr:row>39</xdr:row>
      <xdr:rowOff>95250</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7810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86377</xdr:rowOff>
    </xdr:from>
    <xdr:ext cx="249299"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7736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165100</xdr:rowOff>
    </xdr:from>
    <xdr:to>
      <xdr:col>36</xdr:col>
      <xdr:colOff>165100</xdr:colOff>
      <xdr:row>39</xdr:row>
      <xdr:rowOff>95250</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6921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39</xdr:row>
      <xdr:rowOff>86377</xdr:rowOff>
    </xdr:from>
    <xdr:ext cx="249299"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6847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00000000-0008-0000-0700-000046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29" name="テキスト ボックス 328">
          <a:extLst>
            <a:ext uri="{FF2B5EF4-FFF2-40B4-BE49-F238E27FC236}">
              <a16:creationId xmlns:a16="http://schemas.microsoft.com/office/drawing/2014/main" id="{00000000-0008-0000-0700-000049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55</xdr:row>
      <xdr:rowOff>54627</xdr:rowOff>
    </xdr:from>
    <xdr:ext cx="531299" cy="259045"/>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072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52</xdr:row>
      <xdr:rowOff>111777</xdr:rowOff>
    </xdr:from>
    <xdr:ext cx="531299"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072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168927</xdr:rowOff>
    </xdr:from>
    <xdr:ext cx="53129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72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8" name="農林水産業費グラフ枠">
          <a:extLst>
            <a:ext uri="{FF2B5EF4-FFF2-40B4-BE49-F238E27FC236}">
              <a16:creationId xmlns:a16="http://schemas.microsoft.com/office/drawing/2014/main" id="{00000000-0008-0000-0700-000052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168778</xdr:rowOff>
    </xdr:from>
    <xdr:to>
      <xdr:col>54</xdr:col>
      <xdr:colOff>189865</xdr:colOff>
      <xdr:row>58</xdr:row>
      <xdr:rowOff>136957</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flipV="1">
          <a:off x="10475595" y="8741278"/>
          <a:ext cx="1270" cy="13397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140784</xdr:rowOff>
    </xdr:from>
    <xdr:ext cx="313932" cy="259045"/>
    <xdr:sp macro="" textlink="">
      <xdr:nvSpPr>
        <xdr:cNvPr id="340" name="農林水産業費最小値テキスト">
          <a:extLst>
            <a:ext uri="{FF2B5EF4-FFF2-40B4-BE49-F238E27FC236}">
              <a16:creationId xmlns:a16="http://schemas.microsoft.com/office/drawing/2014/main" id="{00000000-0008-0000-0700-000054010000}"/>
            </a:ext>
          </a:extLst>
        </xdr:cNvPr>
        <xdr:cNvSpPr txBox="1"/>
      </xdr:nvSpPr>
      <xdr:spPr>
        <a:xfrm>
          <a:off x="10528300" y="1008488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136957</xdr:rowOff>
    </xdr:from>
    <xdr:to>
      <xdr:col>55</xdr:col>
      <xdr:colOff>88900</xdr:colOff>
      <xdr:row>58</xdr:row>
      <xdr:rowOff>136957</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a:off x="10388600" y="100810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115455</xdr:rowOff>
    </xdr:from>
    <xdr:ext cx="534377" cy="259045"/>
    <xdr:sp macro="" textlink="">
      <xdr:nvSpPr>
        <xdr:cNvPr id="342" name="農林水産業費最大値テキスト">
          <a:extLst>
            <a:ext uri="{FF2B5EF4-FFF2-40B4-BE49-F238E27FC236}">
              <a16:creationId xmlns:a16="http://schemas.microsoft.com/office/drawing/2014/main" id="{00000000-0008-0000-0700-000056010000}"/>
            </a:ext>
          </a:extLst>
        </xdr:cNvPr>
        <xdr:cNvSpPr txBox="1"/>
      </xdr:nvSpPr>
      <xdr:spPr>
        <a:xfrm>
          <a:off x="10528300" y="85165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29,364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168778</xdr:rowOff>
    </xdr:from>
    <xdr:to>
      <xdr:col>55</xdr:col>
      <xdr:colOff>88900</xdr:colOff>
      <xdr:row>50</xdr:row>
      <xdr:rowOff>168778</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10388600" y="87412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104130</xdr:rowOff>
    </xdr:from>
    <xdr:to>
      <xdr:col>55</xdr:col>
      <xdr:colOff>0</xdr:colOff>
      <xdr:row>57</xdr:row>
      <xdr:rowOff>106507</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flipV="1">
          <a:off x="9639300" y="9876780"/>
          <a:ext cx="838200" cy="2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73327</xdr:rowOff>
    </xdr:from>
    <xdr:ext cx="469744" cy="259045"/>
    <xdr:sp macro="" textlink="">
      <xdr:nvSpPr>
        <xdr:cNvPr id="345" name="農林水産業費平均値テキスト">
          <a:extLst>
            <a:ext uri="{FF2B5EF4-FFF2-40B4-BE49-F238E27FC236}">
              <a16:creationId xmlns:a16="http://schemas.microsoft.com/office/drawing/2014/main" id="{00000000-0008-0000-0700-000059010000}"/>
            </a:ext>
          </a:extLst>
        </xdr:cNvPr>
        <xdr:cNvSpPr txBox="1"/>
      </xdr:nvSpPr>
      <xdr:spPr>
        <a:xfrm>
          <a:off x="10528300" y="96745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50450</xdr:rowOff>
    </xdr:from>
    <xdr:to>
      <xdr:col>55</xdr:col>
      <xdr:colOff>50800</xdr:colOff>
      <xdr:row>57</xdr:row>
      <xdr:rowOff>152050</xdr:rowOff>
    </xdr:to>
    <xdr:sp macro="" textlink="">
      <xdr:nvSpPr>
        <xdr:cNvPr id="346" name="フローチャート: 判断 345">
          <a:extLst>
            <a:ext uri="{FF2B5EF4-FFF2-40B4-BE49-F238E27FC236}">
              <a16:creationId xmlns:a16="http://schemas.microsoft.com/office/drawing/2014/main" id="{00000000-0008-0000-0700-00005A010000}"/>
            </a:ext>
          </a:extLst>
        </xdr:cNvPr>
        <xdr:cNvSpPr/>
      </xdr:nvSpPr>
      <xdr:spPr>
        <a:xfrm>
          <a:off x="10426700" y="982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100747</xdr:rowOff>
    </xdr:from>
    <xdr:to>
      <xdr:col>50</xdr:col>
      <xdr:colOff>114300</xdr:colOff>
      <xdr:row>57</xdr:row>
      <xdr:rowOff>106507</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a:off x="8750300" y="9873397"/>
          <a:ext cx="889000" cy="57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58131</xdr:rowOff>
    </xdr:from>
    <xdr:to>
      <xdr:col>50</xdr:col>
      <xdr:colOff>165100</xdr:colOff>
      <xdr:row>57</xdr:row>
      <xdr:rowOff>159731</xdr:rowOff>
    </xdr:to>
    <xdr:sp macro="" textlink="">
      <xdr:nvSpPr>
        <xdr:cNvPr id="348" name="フローチャート: 判断 347">
          <a:extLst>
            <a:ext uri="{FF2B5EF4-FFF2-40B4-BE49-F238E27FC236}">
              <a16:creationId xmlns:a16="http://schemas.microsoft.com/office/drawing/2014/main" id="{00000000-0008-0000-0700-00005C010000}"/>
            </a:ext>
          </a:extLst>
        </xdr:cNvPr>
        <xdr:cNvSpPr/>
      </xdr:nvSpPr>
      <xdr:spPr>
        <a:xfrm>
          <a:off x="9588500" y="9830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57</xdr:row>
      <xdr:rowOff>150858</xdr:rowOff>
    </xdr:from>
    <xdr:ext cx="469744" cy="259045"/>
    <xdr:sp macro="" textlink="">
      <xdr:nvSpPr>
        <xdr:cNvPr id="349" name="テキスト ボックス 348">
          <a:extLst>
            <a:ext uri="{FF2B5EF4-FFF2-40B4-BE49-F238E27FC236}">
              <a16:creationId xmlns:a16="http://schemas.microsoft.com/office/drawing/2014/main" id="{00000000-0008-0000-0700-00005D010000}"/>
            </a:ext>
          </a:extLst>
        </xdr:cNvPr>
        <xdr:cNvSpPr txBox="1"/>
      </xdr:nvSpPr>
      <xdr:spPr>
        <a:xfrm>
          <a:off x="9404428" y="99235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100747</xdr:rowOff>
    </xdr:from>
    <xdr:to>
      <xdr:col>45</xdr:col>
      <xdr:colOff>177800</xdr:colOff>
      <xdr:row>57</xdr:row>
      <xdr:rowOff>126807</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flipV="1">
          <a:off x="7861300" y="9873397"/>
          <a:ext cx="889000" cy="26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66818</xdr:rowOff>
    </xdr:from>
    <xdr:to>
      <xdr:col>46</xdr:col>
      <xdr:colOff>38100</xdr:colOff>
      <xdr:row>57</xdr:row>
      <xdr:rowOff>168418</xdr:rowOff>
    </xdr:to>
    <xdr:sp macro=""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8699500" y="9839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57</xdr:row>
      <xdr:rowOff>159545</xdr:rowOff>
    </xdr:from>
    <xdr:ext cx="469744" cy="259045"/>
    <xdr:sp macro="" textlink="">
      <xdr:nvSpPr>
        <xdr:cNvPr id="352" name="テキスト ボックス 351">
          <a:extLst>
            <a:ext uri="{FF2B5EF4-FFF2-40B4-BE49-F238E27FC236}">
              <a16:creationId xmlns:a16="http://schemas.microsoft.com/office/drawing/2014/main" id="{00000000-0008-0000-0700-000060010000}"/>
            </a:ext>
          </a:extLst>
        </xdr:cNvPr>
        <xdr:cNvSpPr txBox="1"/>
      </xdr:nvSpPr>
      <xdr:spPr>
        <a:xfrm>
          <a:off x="8515428" y="99321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126807</xdr:rowOff>
    </xdr:from>
    <xdr:to>
      <xdr:col>41</xdr:col>
      <xdr:colOff>50800</xdr:colOff>
      <xdr:row>57</xdr:row>
      <xdr:rowOff>157531</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flipV="1">
          <a:off x="6972300" y="9899457"/>
          <a:ext cx="889000" cy="30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65949</xdr:rowOff>
    </xdr:from>
    <xdr:to>
      <xdr:col>41</xdr:col>
      <xdr:colOff>101600</xdr:colOff>
      <xdr:row>57</xdr:row>
      <xdr:rowOff>167549</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7810500" y="98385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56</xdr:row>
      <xdr:rowOff>12626</xdr:rowOff>
    </xdr:from>
    <xdr:ext cx="469744" cy="259045"/>
    <xdr:sp macro="" textlink="">
      <xdr:nvSpPr>
        <xdr:cNvPr id="355" name="テキスト ボックス 354">
          <a:extLst>
            <a:ext uri="{FF2B5EF4-FFF2-40B4-BE49-F238E27FC236}">
              <a16:creationId xmlns:a16="http://schemas.microsoft.com/office/drawing/2014/main" id="{00000000-0008-0000-0700-000063010000}"/>
            </a:ext>
          </a:extLst>
        </xdr:cNvPr>
        <xdr:cNvSpPr txBox="1"/>
      </xdr:nvSpPr>
      <xdr:spPr>
        <a:xfrm>
          <a:off x="7626428" y="96138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153868</xdr:rowOff>
    </xdr:from>
    <xdr:to>
      <xdr:col>36</xdr:col>
      <xdr:colOff>165100</xdr:colOff>
      <xdr:row>57</xdr:row>
      <xdr:rowOff>84018</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6921500" y="9755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55</xdr:row>
      <xdr:rowOff>100545</xdr:rowOff>
    </xdr:from>
    <xdr:ext cx="469744"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6737428" y="95302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53330</xdr:rowOff>
    </xdr:from>
    <xdr:to>
      <xdr:col>55</xdr:col>
      <xdr:colOff>50800</xdr:colOff>
      <xdr:row>57</xdr:row>
      <xdr:rowOff>154930</xdr:rowOff>
    </xdr:to>
    <xdr:sp macro="" textlink="">
      <xdr:nvSpPr>
        <xdr:cNvPr id="363" name="楕円 362">
          <a:extLst>
            <a:ext uri="{FF2B5EF4-FFF2-40B4-BE49-F238E27FC236}">
              <a16:creationId xmlns:a16="http://schemas.microsoft.com/office/drawing/2014/main" id="{00000000-0008-0000-0700-00006B010000}"/>
            </a:ext>
          </a:extLst>
        </xdr:cNvPr>
        <xdr:cNvSpPr/>
      </xdr:nvSpPr>
      <xdr:spPr>
        <a:xfrm>
          <a:off x="10426700" y="9825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31757</xdr:rowOff>
    </xdr:from>
    <xdr:ext cx="469744" cy="259045"/>
    <xdr:sp macro="" textlink="">
      <xdr:nvSpPr>
        <xdr:cNvPr id="364" name="農林水産業費該当値テキスト">
          <a:extLst>
            <a:ext uri="{FF2B5EF4-FFF2-40B4-BE49-F238E27FC236}">
              <a16:creationId xmlns:a16="http://schemas.microsoft.com/office/drawing/2014/main" id="{00000000-0008-0000-0700-00006C010000}"/>
            </a:ext>
          </a:extLst>
        </xdr:cNvPr>
        <xdr:cNvSpPr txBox="1"/>
      </xdr:nvSpPr>
      <xdr:spPr>
        <a:xfrm>
          <a:off x="10528300" y="9804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55707</xdr:rowOff>
    </xdr:from>
    <xdr:to>
      <xdr:col>50</xdr:col>
      <xdr:colOff>165100</xdr:colOff>
      <xdr:row>57</xdr:row>
      <xdr:rowOff>157307</xdr:rowOff>
    </xdr:to>
    <xdr:sp macro="" textlink="">
      <xdr:nvSpPr>
        <xdr:cNvPr id="365" name="楕円 364">
          <a:extLst>
            <a:ext uri="{FF2B5EF4-FFF2-40B4-BE49-F238E27FC236}">
              <a16:creationId xmlns:a16="http://schemas.microsoft.com/office/drawing/2014/main" id="{00000000-0008-0000-0700-00006D010000}"/>
            </a:ext>
          </a:extLst>
        </xdr:cNvPr>
        <xdr:cNvSpPr/>
      </xdr:nvSpPr>
      <xdr:spPr>
        <a:xfrm>
          <a:off x="9588500" y="9828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56</xdr:row>
      <xdr:rowOff>2384</xdr:rowOff>
    </xdr:from>
    <xdr:ext cx="469744"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9404428" y="9603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49947</xdr:rowOff>
    </xdr:from>
    <xdr:to>
      <xdr:col>46</xdr:col>
      <xdr:colOff>38100</xdr:colOff>
      <xdr:row>57</xdr:row>
      <xdr:rowOff>151547</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8699500" y="98225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55</xdr:row>
      <xdr:rowOff>168074</xdr:rowOff>
    </xdr:from>
    <xdr:ext cx="469744"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8515428" y="95978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76007</xdr:rowOff>
    </xdr:from>
    <xdr:to>
      <xdr:col>41</xdr:col>
      <xdr:colOff>101600</xdr:colOff>
      <xdr:row>58</xdr:row>
      <xdr:rowOff>6157</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7810500" y="9848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57</xdr:row>
      <xdr:rowOff>168734</xdr:rowOff>
    </xdr:from>
    <xdr:ext cx="469744"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7626428" y="99413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106731</xdr:rowOff>
    </xdr:from>
    <xdr:to>
      <xdr:col>36</xdr:col>
      <xdr:colOff>165100</xdr:colOff>
      <xdr:row>58</xdr:row>
      <xdr:rowOff>36881</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6921500" y="98793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58</xdr:row>
      <xdr:rowOff>28008</xdr:rowOff>
    </xdr:from>
    <xdr:ext cx="469744"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6737428" y="99721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3" name="正方形/長方形 372">
          <a:extLst>
            <a:ext uri="{FF2B5EF4-FFF2-40B4-BE49-F238E27FC236}">
              <a16:creationId xmlns:a16="http://schemas.microsoft.com/office/drawing/2014/main" id="{00000000-0008-0000-0700-000075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1" name="テキスト ボックス 380">
          <a:extLst>
            <a:ext uri="{FF2B5EF4-FFF2-40B4-BE49-F238E27FC236}">
              <a16:creationId xmlns:a16="http://schemas.microsoft.com/office/drawing/2014/main" id="{00000000-0008-0000-0700-00007D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2" name="直線コネクタ 381">
          <a:extLst>
            <a:ext uri="{FF2B5EF4-FFF2-40B4-BE49-F238E27FC236}">
              <a16:creationId xmlns:a16="http://schemas.microsoft.com/office/drawing/2014/main" id="{00000000-0008-0000-0700-00007E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3" name="直線コネクタ 382">
          <a:extLst>
            <a:ext uri="{FF2B5EF4-FFF2-40B4-BE49-F238E27FC236}">
              <a16:creationId xmlns:a16="http://schemas.microsoft.com/office/drawing/2014/main" id="{00000000-0008-0000-0700-00007F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4" name="テキスト ボックス 383">
          <a:extLst>
            <a:ext uri="{FF2B5EF4-FFF2-40B4-BE49-F238E27FC236}">
              <a16:creationId xmlns:a16="http://schemas.microsoft.com/office/drawing/2014/main" id="{00000000-0008-0000-0700-000080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5" name="商工費グラフ枠">
          <a:extLst>
            <a:ext uri="{FF2B5EF4-FFF2-40B4-BE49-F238E27FC236}">
              <a16:creationId xmlns:a16="http://schemas.microsoft.com/office/drawing/2014/main" id="{00000000-0008-0000-0700-00008B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20542</xdr:rowOff>
    </xdr:from>
    <xdr:to>
      <xdr:col>54</xdr:col>
      <xdr:colOff>189865</xdr:colOff>
      <xdr:row>79</xdr:row>
      <xdr:rowOff>26543</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flipV="1">
          <a:off x="10475595" y="12022042"/>
          <a:ext cx="1270" cy="15490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30370</xdr:rowOff>
    </xdr:from>
    <xdr:ext cx="378565" cy="259045"/>
    <xdr:sp macro="" textlink="">
      <xdr:nvSpPr>
        <xdr:cNvPr id="397" name="商工費最小値テキスト">
          <a:extLst>
            <a:ext uri="{FF2B5EF4-FFF2-40B4-BE49-F238E27FC236}">
              <a16:creationId xmlns:a16="http://schemas.microsoft.com/office/drawing/2014/main" id="{00000000-0008-0000-0700-00008D010000}"/>
            </a:ext>
          </a:extLst>
        </xdr:cNvPr>
        <xdr:cNvSpPr txBox="1"/>
      </xdr:nvSpPr>
      <xdr:spPr>
        <a:xfrm>
          <a:off x="10528300" y="1357492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26543</xdr:rowOff>
    </xdr:from>
    <xdr:to>
      <xdr:col>55</xdr:col>
      <xdr:colOff>88900</xdr:colOff>
      <xdr:row>79</xdr:row>
      <xdr:rowOff>26543</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a:off x="10388600" y="135710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138669</xdr:rowOff>
    </xdr:from>
    <xdr:ext cx="534377" cy="259045"/>
    <xdr:sp macro="" textlink="">
      <xdr:nvSpPr>
        <xdr:cNvPr id="399" name="商工費最大値テキスト">
          <a:extLst>
            <a:ext uri="{FF2B5EF4-FFF2-40B4-BE49-F238E27FC236}">
              <a16:creationId xmlns:a16="http://schemas.microsoft.com/office/drawing/2014/main" id="{00000000-0008-0000-0700-00008F010000}"/>
            </a:ext>
          </a:extLst>
        </xdr:cNvPr>
        <xdr:cNvSpPr txBox="1"/>
      </xdr:nvSpPr>
      <xdr:spPr>
        <a:xfrm>
          <a:off x="10528300" y="117972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82,255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20542</xdr:rowOff>
    </xdr:from>
    <xdr:to>
      <xdr:col>55</xdr:col>
      <xdr:colOff>88900</xdr:colOff>
      <xdr:row>70</xdr:row>
      <xdr:rowOff>20542</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10388600" y="120220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150425</xdr:rowOff>
    </xdr:from>
    <xdr:to>
      <xdr:col>55</xdr:col>
      <xdr:colOff>0</xdr:colOff>
      <xdr:row>78</xdr:row>
      <xdr:rowOff>163531</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9639300" y="13352075"/>
          <a:ext cx="838200" cy="184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169308</xdr:rowOff>
    </xdr:from>
    <xdr:ext cx="469744" cy="259045"/>
    <xdr:sp macro="" textlink="">
      <xdr:nvSpPr>
        <xdr:cNvPr id="402" name="商工費平均値テキスト">
          <a:extLst>
            <a:ext uri="{FF2B5EF4-FFF2-40B4-BE49-F238E27FC236}">
              <a16:creationId xmlns:a16="http://schemas.microsoft.com/office/drawing/2014/main" id="{00000000-0008-0000-0700-000092010000}"/>
            </a:ext>
          </a:extLst>
        </xdr:cNvPr>
        <xdr:cNvSpPr txBox="1"/>
      </xdr:nvSpPr>
      <xdr:spPr>
        <a:xfrm>
          <a:off x="10528300" y="1319950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146431</xdr:rowOff>
    </xdr:from>
    <xdr:to>
      <xdr:col>55</xdr:col>
      <xdr:colOff>50800</xdr:colOff>
      <xdr:row>78</xdr:row>
      <xdr:rowOff>76581</xdr:rowOff>
    </xdr:to>
    <xdr:sp macro="" textlink="">
      <xdr:nvSpPr>
        <xdr:cNvPr id="403" name="フローチャート: 判断 402">
          <a:extLst>
            <a:ext uri="{FF2B5EF4-FFF2-40B4-BE49-F238E27FC236}">
              <a16:creationId xmlns:a16="http://schemas.microsoft.com/office/drawing/2014/main" id="{00000000-0008-0000-0700-000093010000}"/>
            </a:ext>
          </a:extLst>
        </xdr:cNvPr>
        <xdr:cNvSpPr/>
      </xdr:nvSpPr>
      <xdr:spPr>
        <a:xfrm>
          <a:off x="10426700" y="13348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150425</xdr:rowOff>
    </xdr:from>
    <xdr:to>
      <xdr:col>50</xdr:col>
      <xdr:colOff>114300</xdr:colOff>
      <xdr:row>79</xdr:row>
      <xdr:rowOff>16275</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flipV="1">
          <a:off x="8750300" y="13352075"/>
          <a:ext cx="889000" cy="208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110179</xdr:rowOff>
    </xdr:from>
    <xdr:to>
      <xdr:col>50</xdr:col>
      <xdr:colOff>165100</xdr:colOff>
      <xdr:row>78</xdr:row>
      <xdr:rowOff>40329</xdr:rowOff>
    </xdr:to>
    <xdr:sp macro="" textlink="">
      <xdr:nvSpPr>
        <xdr:cNvPr id="405" name="フローチャート: 判断 404">
          <a:extLst>
            <a:ext uri="{FF2B5EF4-FFF2-40B4-BE49-F238E27FC236}">
              <a16:creationId xmlns:a16="http://schemas.microsoft.com/office/drawing/2014/main" id="{00000000-0008-0000-0700-000095010000}"/>
            </a:ext>
          </a:extLst>
        </xdr:cNvPr>
        <xdr:cNvSpPr/>
      </xdr:nvSpPr>
      <xdr:spPr>
        <a:xfrm>
          <a:off x="9588500" y="13311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31456</xdr:rowOff>
    </xdr:from>
    <xdr:ext cx="534377" cy="259045"/>
    <xdr:sp macro="" textlink="">
      <xdr:nvSpPr>
        <xdr:cNvPr id="406" name="テキスト ボックス 405">
          <a:extLst>
            <a:ext uri="{FF2B5EF4-FFF2-40B4-BE49-F238E27FC236}">
              <a16:creationId xmlns:a16="http://schemas.microsoft.com/office/drawing/2014/main" id="{00000000-0008-0000-0700-000096010000}"/>
            </a:ext>
          </a:extLst>
        </xdr:cNvPr>
        <xdr:cNvSpPr txBox="1"/>
      </xdr:nvSpPr>
      <xdr:spPr>
        <a:xfrm>
          <a:off x="9372111" y="134045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68224</xdr:rowOff>
    </xdr:from>
    <xdr:to>
      <xdr:col>45</xdr:col>
      <xdr:colOff>177800</xdr:colOff>
      <xdr:row>79</xdr:row>
      <xdr:rowOff>16275</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a:off x="7861300" y="13441324"/>
          <a:ext cx="889000" cy="1195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90843</xdr:rowOff>
    </xdr:from>
    <xdr:to>
      <xdr:col>46</xdr:col>
      <xdr:colOff>38100</xdr:colOff>
      <xdr:row>78</xdr:row>
      <xdr:rowOff>20993</xdr:rowOff>
    </xdr:to>
    <xdr:sp macro="" textlink="">
      <xdr:nvSpPr>
        <xdr:cNvPr id="408" name="フローチャート: 判断 407">
          <a:extLst>
            <a:ext uri="{FF2B5EF4-FFF2-40B4-BE49-F238E27FC236}">
              <a16:creationId xmlns:a16="http://schemas.microsoft.com/office/drawing/2014/main" id="{00000000-0008-0000-0700-000098010000}"/>
            </a:ext>
          </a:extLst>
        </xdr:cNvPr>
        <xdr:cNvSpPr/>
      </xdr:nvSpPr>
      <xdr:spPr>
        <a:xfrm>
          <a:off x="8699500" y="132924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37520</xdr:rowOff>
    </xdr:from>
    <xdr:ext cx="534377" cy="259045"/>
    <xdr:sp macro="" textlink="">
      <xdr:nvSpPr>
        <xdr:cNvPr id="409" name="テキスト ボックス 408">
          <a:extLst>
            <a:ext uri="{FF2B5EF4-FFF2-40B4-BE49-F238E27FC236}">
              <a16:creationId xmlns:a16="http://schemas.microsoft.com/office/drawing/2014/main" id="{00000000-0008-0000-0700-000099010000}"/>
            </a:ext>
          </a:extLst>
        </xdr:cNvPr>
        <xdr:cNvSpPr txBox="1"/>
      </xdr:nvSpPr>
      <xdr:spPr>
        <a:xfrm>
          <a:off x="8483111" y="130677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68224</xdr:rowOff>
    </xdr:from>
    <xdr:to>
      <xdr:col>41</xdr:col>
      <xdr:colOff>50800</xdr:colOff>
      <xdr:row>79</xdr:row>
      <xdr:rowOff>14712</xdr:rowOff>
    </xdr:to>
    <xdr:cxnSp macro="">
      <xdr:nvCxnSpPr>
        <xdr:cNvPr id="410" name="直線コネクタ 409">
          <a:extLst>
            <a:ext uri="{FF2B5EF4-FFF2-40B4-BE49-F238E27FC236}">
              <a16:creationId xmlns:a16="http://schemas.microsoft.com/office/drawing/2014/main" id="{00000000-0008-0000-0700-00009A010000}"/>
            </a:ext>
          </a:extLst>
        </xdr:cNvPr>
        <xdr:cNvCxnSpPr/>
      </xdr:nvCxnSpPr>
      <xdr:spPr>
        <a:xfrm flipV="1">
          <a:off x="6972300" y="13441324"/>
          <a:ext cx="889000" cy="1179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76364</xdr:rowOff>
    </xdr:from>
    <xdr:to>
      <xdr:col>41</xdr:col>
      <xdr:colOff>101600</xdr:colOff>
      <xdr:row>78</xdr:row>
      <xdr:rowOff>6514</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7810500" y="13278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23041</xdr:rowOff>
    </xdr:from>
    <xdr:ext cx="534377" cy="259045"/>
    <xdr:sp macro="" textlink="">
      <xdr:nvSpPr>
        <xdr:cNvPr id="412" name="テキスト ボックス 411">
          <a:extLst>
            <a:ext uri="{FF2B5EF4-FFF2-40B4-BE49-F238E27FC236}">
              <a16:creationId xmlns:a16="http://schemas.microsoft.com/office/drawing/2014/main" id="{00000000-0008-0000-0700-00009C010000}"/>
            </a:ext>
          </a:extLst>
        </xdr:cNvPr>
        <xdr:cNvSpPr txBox="1"/>
      </xdr:nvSpPr>
      <xdr:spPr>
        <a:xfrm>
          <a:off x="7594111" y="130532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31178</xdr:rowOff>
    </xdr:from>
    <xdr:to>
      <xdr:col>36</xdr:col>
      <xdr:colOff>165100</xdr:colOff>
      <xdr:row>78</xdr:row>
      <xdr:rowOff>132778</xdr:rowOff>
    </xdr:to>
    <xdr:sp macro="" textlink="">
      <xdr:nvSpPr>
        <xdr:cNvPr id="413" name="フローチャート: 判断 412">
          <a:extLst>
            <a:ext uri="{FF2B5EF4-FFF2-40B4-BE49-F238E27FC236}">
              <a16:creationId xmlns:a16="http://schemas.microsoft.com/office/drawing/2014/main" id="{00000000-0008-0000-0700-00009D010000}"/>
            </a:ext>
          </a:extLst>
        </xdr:cNvPr>
        <xdr:cNvSpPr/>
      </xdr:nvSpPr>
      <xdr:spPr>
        <a:xfrm>
          <a:off x="6921500" y="134042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76</xdr:row>
      <xdr:rowOff>149305</xdr:rowOff>
    </xdr:from>
    <xdr:ext cx="469744"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6737428" y="131795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112731</xdr:rowOff>
    </xdr:from>
    <xdr:to>
      <xdr:col>55</xdr:col>
      <xdr:colOff>50800</xdr:colOff>
      <xdr:row>79</xdr:row>
      <xdr:rowOff>42881</xdr:rowOff>
    </xdr:to>
    <xdr:sp macro="" textlink="">
      <xdr:nvSpPr>
        <xdr:cNvPr id="420" name="楕円 419">
          <a:extLst>
            <a:ext uri="{FF2B5EF4-FFF2-40B4-BE49-F238E27FC236}">
              <a16:creationId xmlns:a16="http://schemas.microsoft.com/office/drawing/2014/main" id="{00000000-0008-0000-0700-0000A4010000}"/>
            </a:ext>
          </a:extLst>
        </xdr:cNvPr>
        <xdr:cNvSpPr/>
      </xdr:nvSpPr>
      <xdr:spPr>
        <a:xfrm>
          <a:off x="10426700" y="134858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27658</xdr:rowOff>
    </xdr:from>
    <xdr:ext cx="469744" cy="259045"/>
    <xdr:sp macro="" textlink="">
      <xdr:nvSpPr>
        <xdr:cNvPr id="421" name="商工費該当値テキスト">
          <a:extLst>
            <a:ext uri="{FF2B5EF4-FFF2-40B4-BE49-F238E27FC236}">
              <a16:creationId xmlns:a16="http://schemas.microsoft.com/office/drawing/2014/main" id="{00000000-0008-0000-0700-0000A5010000}"/>
            </a:ext>
          </a:extLst>
        </xdr:cNvPr>
        <xdr:cNvSpPr txBox="1"/>
      </xdr:nvSpPr>
      <xdr:spPr>
        <a:xfrm>
          <a:off x="10528300" y="134007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99625</xdr:rowOff>
    </xdr:from>
    <xdr:to>
      <xdr:col>50</xdr:col>
      <xdr:colOff>165100</xdr:colOff>
      <xdr:row>78</xdr:row>
      <xdr:rowOff>29775</xdr:rowOff>
    </xdr:to>
    <xdr:sp macro="" textlink="">
      <xdr:nvSpPr>
        <xdr:cNvPr id="422" name="楕円 421">
          <a:extLst>
            <a:ext uri="{FF2B5EF4-FFF2-40B4-BE49-F238E27FC236}">
              <a16:creationId xmlns:a16="http://schemas.microsoft.com/office/drawing/2014/main" id="{00000000-0008-0000-0700-0000A6010000}"/>
            </a:ext>
          </a:extLst>
        </xdr:cNvPr>
        <xdr:cNvSpPr/>
      </xdr:nvSpPr>
      <xdr:spPr>
        <a:xfrm>
          <a:off x="9588500" y="13301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46302</xdr:rowOff>
    </xdr:from>
    <xdr:ext cx="534377"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9372111" y="13076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136925</xdr:rowOff>
    </xdr:from>
    <xdr:to>
      <xdr:col>46</xdr:col>
      <xdr:colOff>38100</xdr:colOff>
      <xdr:row>79</xdr:row>
      <xdr:rowOff>67075</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8699500" y="13510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58202</xdr:rowOff>
    </xdr:from>
    <xdr:ext cx="469744"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8515428" y="136027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17424</xdr:rowOff>
    </xdr:from>
    <xdr:to>
      <xdr:col>41</xdr:col>
      <xdr:colOff>101600</xdr:colOff>
      <xdr:row>78</xdr:row>
      <xdr:rowOff>119024</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7810500" y="13390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110151</xdr:rowOff>
    </xdr:from>
    <xdr:ext cx="469744"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7626428" y="134832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135362</xdr:rowOff>
    </xdr:from>
    <xdr:to>
      <xdr:col>36</xdr:col>
      <xdr:colOff>165100</xdr:colOff>
      <xdr:row>79</xdr:row>
      <xdr:rowOff>65512</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6921500" y="13508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56639</xdr:rowOff>
    </xdr:from>
    <xdr:ext cx="469744"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6737428" y="136011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0" name="正方形/長方形 429">
          <a:extLst>
            <a:ext uri="{FF2B5EF4-FFF2-40B4-BE49-F238E27FC236}">
              <a16:creationId xmlns:a16="http://schemas.microsoft.com/office/drawing/2014/main" id="{00000000-0008-0000-0700-0000AE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33,904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8" name="テキスト ボックス 437">
          <a:extLst>
            <a:ext uri="{FF2B5EF4-FFF2-40B4-BE49-F238E27FC236}">
              <a16:creationId xmlns:a16="http://schemas.microsoft.com/office/drawing/2014/main" id="{00000000-0008-0000-0700-0000B6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9" name="直線コネクタ 438">
          <a:extLst>
            <a:ext uri="{FF2B5EF4-FFF2-40B4-BE49-F238E27FC236}">
              <a16:creationId xmlns:a16="http://schemas.microsoft.com/office/drawing/2014/main" id="{00000000-0008-0000-0700-0000B7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0" name="直線コネクタ 439">
          <a:extLst>
            <a:ext uri="{FF2B5EF4-FFF2-40B4-BE49-F238E27FC236}">
              <a16:creationId xmlns:a16="http://schemas.microsoft.com/office/drawing/2014/main" id="{00000000-0008-0000-0700-0000B8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1" name="テキスト ボックス 440">
          <a:extLst>
            <a:ext uri="{FF2B5EF4-FFF2-40B4-BE49-F238E27FC236}">
              <a16:creationId xmlns:a16="http://schemas.microsoft.com/office/drawing/2014/main" id="{00000000-0008-0000-0700-0000B9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2" name="土木費グラフ枠">
          <a:extLst>
            <a:ext uri="{FF2B5EF4-FFF2-40B4-BE49-F238E27FC236}">
              <a16:creationId xmlns:a16="http://schemas.microsoft.com/office/drawing/2014/main" id="{00000000-0008-0000-0700-0000C4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69990</xdr:rowOff>
    </xdr:from>
    <xdr:to>
      <xdr:col>54</xdr:col>
      <xdr:colOff>189865</xdr:colOff>
      <xdr:row>98</xdr:row>
      <xdr:rowOff>39015</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flipV="1">
          <a:off x="10475595" y="15500490"/>
          <a:ext cx="1270" cy="13406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42842</xdr:rowOff>
    </xdr:from>
    <xdr:ext cx="534377" cy="259045"/>
    <xdr:sp macro="" textlink="">
      <xdr:nvSpPr>
        <xdr:cNvPr id="454" name="土木費最小値テキスト">
          <a:extLst>
            <a:ext uri="{FF2B5EF4-FFF2-40B4-BE49-F238E27FC236}">
              <a16:creationId xmlns:a16="http://schemas.microsoft.com/office/drawing/2014/main" id="{00000000-0008-0000-0700-0000C6010000}"/>
            </a:ext>
          </a:extLst>
        </xdr:cNvPr>
        <xdr:cNvSpPr txBox="1"/>
      </xdr:nvSpPr>
      <xdr:spPr>
        <a:xfrm>
          <a:off x="10528300" y="168449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39015</xdr:rowOff>
    </xdr:from>
    <xdr:to>
      <xdr:col>55</xdr:col>
      <xdr:colOff>88900</xdr:colOff>
      <xdr:row>98</xdr:row>
      <xdr:rowOff>39015</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10388600" y="168411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16667</xdr:rowOff>
    </xdr:from>
    <xdr:ext cx="599010" cy="259045"/>
    <xdr:sp macro="" textlink="">
      <xdr:nvSpPr>
        <xdr:cNvPr id="456" name="土木費最大値テキスト">
          <a:extLst>
            <a:ext uri="{FF2B5EF4-FFF2-40B4-BE49-F238E27FC236}">
              <a16:creationId xmlns:a16="http://schemas.microsoft.com/office/drawing/2014/main" id="{00000000-0008-0000-0700-0000C8010000}"/>
            </a:ext>
          </a:extLst>
        </xdr:cNvPr>
        <xdr:cNvSpPr txBox="1"/>
      </xdr:nvSpPr>
      <xdr:spPr>
        <a:xfrm>
          <a:off x="10528300" y="152757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119,489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69990</xdr:rowOff>
    </xdr:from>
    <xdr:to>
      <xdr:col>55</xdr:col>
      <xdr:colOff>88900</xdr:colOff>
      <xdr:row>90</xdr:row>
      <xdr:rowOff>69990</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10388600" y="155004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57138</xdr:rowOff>
    </xdr:from>
    <xdr:to>
      <xdr:col>55</xdr:col>
      <xdr:colOff>0</xdr:colOff>
      <xdr:row>96</xdr:row>
      <xdr:rowOff>119177</xdr:rowOff>
    </xdr:to>
    <xdr:cxnSp macro="">
      <xdr:nvCxnSpPr>
        <xdr:cNvPr id="458" name="直線コネクタ 457">
          <a:extLst>
            <a:ext uri="{FF2B5EF4-FFF2-40B4-BE49-F238E27FC236}">
              <a16:creationId xmlns:a16="http://schemas.microsoft.com/office/drawing/2014/main" id="{00000000-0008-0000-0700-0000CA010000}"/>
            </a:ext>
          </a:extLst>
        </xdr:cNvPr>
        <xdr:cNvCxnSpPr/>
      </xdr:nvCxnSpPr>
      <xdr:spPr>
        <a:xfrm>
          <a:off x="9639300" y="16516338"/>
          <a:ext cx="838200" cy="620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20387</xdr:rowOff>
    </xdr:from>
    <xdr:ext cx="534377" cy="259045"/>
    <xdr:sp macro="" textlink="">
      <xdr:nvSpPr>
        <xdr:cNvPr id="459" name="土木費平均値テキスト">
          <a:extLst>
            <a:ext uri="{FF2B5EF4-FFF2-40B4-BE49-F238E27FC236}">
              <a16:creationId xmlns:a16="http://schemas.microsoft.com/office/drawing/2014/main" id="{00000000-0008-0000-0700-0000CB010000}"/>
            </a:ext>
          </a:extLst>
        </xdr:cNvPr>
        <xdr:cNvSpPr txBox="1"/>
      </xdr:nvSpPr>
      <xdr:spPr>
        <a:xfrm>
          <a:off x="10528300" y="1630813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168960</xdr:rowOff>
    </xdr:from>
    <xdr:to>
      <xdr:col>55</xdr:col>
      <xdr:colOff>50800</xdr:colOff>
      <xdr:row>96</xdr:row>
      <xdr:rowOff>99110</xdr:rowOff>
    </xdr:to>
    <xdr:sp macro="" textlink="">
      <xdr:nvSpPr>
        <xdr:cNvPr id="460" name="フローチャート: 判断 459">
          <a:extLst>
            <a:ext uri="{FF2B5EF4-FFF2-40B4-BE49-F238E27FC236}">
              <a16:creationId xmlns:a16="http://schemas.microsoft.com/office/drawing/2014/main" id="{00000000-0008-0000-0700-0000CC010000}"/>
            </a:ext>
          </a:extLst>
        </xdr:cNvPr>
        <xdr:cNvSpPr/>
      </xdr:nvSpPr>
      <xdr:spPr>
        <a:xfrm>
          <a:off x="10426700" y="16456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57138</xdr:rowOff>
    </xdr:from>
    <xdr:to>
      <xdr:col>50</xdr:col>
      <xdr:colOff>114300</xdr:colOff>
      <xdr:row>97</xdr:row>
      <xdr:rowOff>5753</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flipV="1">
          <a:off x="8750300" y="16516338"/>
          <a:ext cx="889000" cy="120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6210</xdr:rowOff>
    </xdr:from>
    <xdr:to>
      <xdr:col>50</xdr:col>
      <xdr:colOff>165100</xdr:colOff>
      <xdr:row>96</xdr:row>
      <xdr:rowOff>107810</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9588500" y="16465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124337</xdr:rowOff>
    </xdr:from>
    <xdr:ext cx="534377" cy="259045"/>
    <xdr:sp macro="" textlink="">
      <xdr:nvSpPr>
        <xdr:cNvPr id="463" name="テキスト ボックス 462">
          <a:extLst>
            <a:ext uri="{FF2B5EF4-FFF2-40B4-BE49-F238E27FC236}">
              <a16:creationId xmlns:a16="http://schemas.microsoft.com/office/drawing/2014/main" id="{00000000-0008-0000-0700-0000CF010000}"/>
            </a:ext>
          </a:extLst>
        </xdr:cNvPr>
        <xdr:cNvSpPr txBox="1"/>
      </xdr:nvSpPr>
      <xdr:spPr>
        <a:xfrm>
          <a:off x="9372111" y="162406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5753</xdr:rowOff>
    </xdr:from>
    <xdr:to>
      <xdr:col>45</xdr:col>
      <xdr:colOff>177800</xdr:colOff>
      <xdr:row>97</xdr:row>
      <xdr:rowOff>58217</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flipV="1">
          <a:off x="7861300" y="16636403"/>
          <a:ext cx="889000" cy="524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482</xdr:rowOff>
    </xdr:from>
    <xdr:to>
      <xdr:col>46</xdr:col>
      <xdr:colOff>38100</xdr:colOff>
      <xdr:row>96</xdr:row>
      <xdr:rowOff>102082</xdr:rowOff>
    </xdr:to>
    <xdr:sp macro="" textlink="">
      <xdr:nvSpPr>
        <xdr:cNvPr id="465" name="フローチャート: 判断 464">
          <a:extLst>
            <a:ext uri="{FF2B5EF4-FFF2-40B4-BE49-F238E27FC236}">
              <a16:creationId xmlns:a16="http://schemas.microsoft.com/office/drawing/2014/main" id="{00000000-0008-0000-0700-0000D1010000}"/>
            </a:ext>
          </a:extLst>
        </xdr:cNvPr>
        <xdr:cNvSpPr/>
      </xdr:nvSpPr>
      <xdr:spPr>
        <a:xfrm>
          <a:off x="8699500" y="16459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118609</xdr:rowOff>
    </xdr:from>
    <xdr:ext cx="534377" cy="259045"/>
    <xdr:sp macro="" textlink="">
      <xdr:nvSpPr>
        <xdr:cNvPr id="466" name="テキスト ボックス 465">
          <a:extLst>
            <a:ext uri="{FF2B5EF4-FFF2-40B4-BE49-F238E27FC236}">
              <a16:creationId xmlns:a16="http://schemas.microsoft.com/office/drawing/2014/main" id="{00000000-0008-0000-0700-0000D2010000}"/>
            </a:ext>
          </a:extLst>
        </xdr:cNvPr>
        <xdr:cNvSpPr txBox="1"/>
      </xdr:nvSpPr>
      <xdr:spPr>
        <a:xfrm>
          <a:off x="8483111" y="162349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139878</xdr:rowOff>
    </xdr:from>
    <xdr:to>
      <xdr:col>41</xdr:col>
      <xdr:colOff>50800</xdr:colOff>
      <xdr:row>97</xdr:row>
      <xdr:rowOff>58217</xdr:rowOff>
    </xdr:to>
    <xdr:cxnSp macro="">
      <xdr:nvCxnSpPr>
        <xdr:cNvPr id="467" name="直線コネクタ 466">
          <a:extLst>
            <a:ext uri="{FF2B5EF4-FFF2-40B4-BE49-F238E27FC236}">
              <a16:creationId xmlns:a16="http://schemas.microsoft.com/office/drawing/2014/main" id="{00000000-0008-0000-0700-0000D3010000}"/>
            </a:ext>
          </a:extLst>
        </xdr:cNvPr>
        <xdr:cNvCxnSpPr/>
      </xdr:nvCxnSpPr>
      <xdr:spPr>
        <a:xfrm>
          <a:off x="6972300" y="16599078"/>
          <a:ext cx="889000" cy="897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19786</xdr:rowOff>
    </xdr:from>
    <xdr:to>
      <xdr:col>41</xdr:col>
      <xdr:colOff>101600</xdr:colOff>
      <xdr:row>96</xdr:row>
      <xdr:rowOff>121386</xdr:rowOff>
    </xdr:to>
    <xdr:sp macro="" textlink="">
      <xdr:nvSpPr>
        <xdr:cNvPr id="468" name="フローチャート: 判断 467">
          <a:extLst>
            <a:ext uri="{FF2B5EF4-FFF2-40B4-BE49-F238E27FC236}">
              <a16:creationId xmlns:a16="http://schemas.microsoft.com/office/drawing/2014/main" id="{00000000-0008-0000-0700-0000D4010000}"/>
            </a:ext>
          </a:extLst>
        </xdr:cNvPr>
        <xdr:cNvSpPr/>
      </xdr:nvSpPr>
      <xdr:spPr>
        <a:xfrm>
          <a:off x="7810500" y="16478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137913</xdr:rowOff>
    </xdr:from>
    <xdr:ext cx="534377" cy="259045"/>
    <xdr:sp macro="" textlink="">
      <xdr:nvSpPr>
        <xdr:cNvPr id="469" name="テキスト ボックス 468">
          <a:extLst>
            <a:ext uri="{FF2B5EF4-FFF2-40B4-BE49-F238E27FC236}">
              <a16:creationId xmlns:a16="http://schemas.microsoft.com/office/drawing/2014/main" id="{00000000-0008-0000-0700-0000D5010000}"/>
            </a:ext>
          </a:extLst>
        </xdr:cNvPr>
        <xdr:cNvSpPr txBox="1"/>
      </xdr:nvSpPr>
      <xdr:spPr>
        <a:xfrm>
          <a:off x="7594111" y="162542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22898</xdr:rowOff>
    </xdr:from>
    <xdr:to>
      <xdr:col>36</xdr:col>
      <xdr:colOff>165100</xdr:colOff>
      <xdr:row>96</xdr:row>
      <xdr:rowOff>124498</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6921500" y="164820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141025</xdr:rowOff>
    </xdr:from>
    <xdr:ext cx="534377"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6705111" y="162573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68377</xdr:rowOff>
    </xdr:from>
    <xdr:to>
      <xdr:col>55</xdr:col>
      <xdr:colOff>50800</xdr:colOff>
      <xdr:row>96</xdr:row>
      <xdr:rowOff>169977</xdr:rowOff>
    </xdr:to>
    <xdr:sp macro="" textlink="">
      <xdr:nvSpPr>
        <xdr:cNvPr id="477" name="楕円 476">
          <a:extLst>
            <a:ext uri="{FF2B5EF4-FFF2-40B4-BE49-F238E27FC236}">
              <a16:creationId xmlns:a16="http://schemas.microsoft.com/office/drawing/2014/main" id="{00000000-0008-0000-0700-0000DD010000}"/>
            </a:ext>
          </a:extLst>
        </xdr:cNvPr>
        <xdr:cNvSpPr/>
      </xdr:nvSpPr>
      <xdr:spPr>
        <a:xfrm>
          <a:off x="10426700" y="165275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46804</xdr:rowOff>
    </xdr:from>
    <xdr:ext cx="534377" cy="259045"/>
    <xdr:sp macro="" textlink="">
      <xdr:nvSpPr>
        <xdr:cNvPr id="478" name="土木費該当値テキスト">
          <a:extLst>
            <a:ext uri="{FF2B5EF4-FFF2-40B4-BE49-F238E27FC236}">
              <a16:creationId xmlns:a16="http://schemas.microsoft.com/office/drawing/2014/main" id="{00000000-0008-0000-0700-0000DE010000}"/>
            </a:ext>
          </a:extLst>
        </xdr:cNvPr>
        <xdr:cNvSpPr txBox="1"/>
      </xdr:nvSpPr>
      <xdr:spPr>
        <a:xfrm>
          <a:off x="10528300" y="165060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6338</xdr:rowOff>
    </xdr:from>
    <xdr:to>
      <xdr:col>50</xdr:col>
      <xdr:colOff>165100</xdr:colOff>
      <xdr:row>96</xdr:row>
      <xdr:rowOff>107938</xdr:rowOff>
    </xdr:to>
    <xdr:sp macro="" textlink="">
      <xdr:nvSpPr>
        <xdr:cNvPr id="479" name="楕円 478">
          <a:extLst>
            <a:ext uri="{FF2B5EF4-FFF2-40B4-BE49-F238E27FC236}">
              <a16:creationId xmlns:a16="http://schemas.microsoft.com/office/drawing/2014/main" id="{00000000-0008-0000-0700-0000DF010000}"/>
            </a:ext>
          </a:extLst>
        </xdr:cNvPr>
        <xdr:cNvSpPr/>
      </xdr:nvSpPr>
      <xdr:spPr>
        <a:xfrm>
          <a:off x="9588500" y="16465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99065</xdr:rowOff>
    </xdr:from>
    <xdr:ext cx="534377"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9372111" y="16558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126403</xdr:rowOff>
    </xdr:from>
    <xdr:to>
      <xdr:col>46</xdr:col>
      <xdr:colOff>38100</xdr:colOff>
      <xdr:row>97</xdr:row>
      <xdr:rowOff>56553</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8699500" y="165856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47680</xdr:rowOff>
    </xdr:from>
    <xdr:ext cx="534377"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8483111" y="166783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7417</xdr:rowOff>
    </xdr:from>
    <xdr:to>
      <xdr:col>41</xdr:col>
      <xdr:colOff>101600</xdr:colOff>
      <xdr:row>97</xdr:row>
      <xdr:rowOff>109017</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7810500" y="16638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100144</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7594111" y="167307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89078</xdr:rowOff>
    </xdr:from>
    <xdr:to>
      <xdr:col>36</xdr:col>
      <xdr:colOff>165100</xdr:colOff>
      <xdr:row>97</xdr:row>
      <xdr:rowOff>19228</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6921500" y="16548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10355</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6705111" y="166410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7" name="正方形/長方形 486">
          <a:extLst>
            <a:ext uri="{FF2B5EF4-FFF2-40B4-BE49-F238E27FC236}">
              <a16:creationId xmlns:a16="http://schemas.microsoft.com/office/drawing/2014/main" id="{00000000-0008-0000-0700-0000E7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8" name="正方形/長方形 487">
          <a:extLst>
            <a:ext uri="{FF2B5EF4-FFF2-40B4-BE49-F238E27FC236}">
              <a16:creationId xmlns:a16="http://schemas.microsoft.com/office/drawing/2014/main" id="{00000000-0008-0000-0700-0000E8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5" name="テキスト ボックス 494">
          <a:extLst>
            <a:ext uri="{FF2B5EF4-FFF2-40B4-BE49-F238E27FC236}">
              <a16:creationId xmlns:a16="http://schemas.microsoft.com/office/drawing/2014/main" id="{00000000-0008-0000-0700-0000EF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6" name="直線コネクタ 495">
          <a:extLst>
            <a:ext uri="{FF2B5EF4-FFF2-40B4-BE49-F238E27FC236}">
              <a16:creationId xmlns:a16="http://schemas.microsoft.com/office/drawing/2014/main" id="{00000000-0008-0000-0700-0000F0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40</xdr:row>
      <xdr:rowOff>111777</xdr:rowOff>
    </xdr:from>
    <xdr:ext cx="467179" cy="259045"/>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1978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38</xdr:row>
      <xdr:rowOff>73677</xdr:rowOff>
    </xdr:from>
    <xdr:ext cx="467179" cy="259045"/>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1978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0" name="消防費グラフ枠">
          <a:extLst>
            <a:ext uri="{FF2B5EF4-FFF2-40B4-BE49-F238E27FC236}">
              <a16:creationId xmlns:a16="http://schemas.microsoft.com/office/drawing/2014/main" id="{00000000-0008-0000-0700-0000FE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60833</xdr:rowOff>
    </xdr:from>
    <xdr:to>
      <xdr:col>85</xdr:col>
      <xdr:colOff>126364</xdr:colOff>
      <xdr:row>39</xdr:row>
      <xdr:rowOff>104521</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flipV="1">
          <a:off x="16317595" y="5204333"/>
          <a:ext cx="1269" cy="15867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108348</xdr:rowOff>
    </xdr:from>
    <xdr:ext cx="469744" cy="259045"/>
    <xdr:sp macro="" textlink="">
      <xdr:nvSpPr>
        <xdr:cNvPr id="512" name="消防費最小値テキスト">
          <a:extLst>
            <a:ext uri="{FF2B5EF4-FFF2-40B4-BE49-F238E27FC236}">
              <a16:creationId xmlns:a16="http://schemas.microsoft.com/office/drawing/2014/main" id="{00000000-0008-0000-0700-000000020000}"/>
            </a:ext>
          </a:extLst>
        </xdr:cNvPr>
        <xdr:cNvSpPr txBox="1"/>
      </xdr:nvSpPr>
      <xdr:spPr>
        <a:xfrm>
          <a:off x="16370300" y="67948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104521</xdr:rowOff>
    </xdr:from>
    <xdr:to>
      <xdr:col>86</xdr:col>
      <xdr:colOff>25400</xdr:colOff>
      <xdr:row>39</xdr:row>
      <xdr:rowOff>104521</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a:off x="16230600" y="67910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7510</xdr:rowOff>
    </xdr:from>
    <xdr:ext cx="534377" cy="259045"/>
    <xdr:sp macro="" textlink="">
      <xdr:nvSpPr>
        <xdr:cNvPr id="514" name="消防費最大値テキスト">
          <a:extLst>
            <a:ext uri="{FF2B5EF4-FFF2-40B4-BE49-F238E27FC236}">
              <a16:creationId xmlns:a16="http://schemas.microsoft.com/office/drawing/2014/main" id="{00000000-0008-0000-0700-000002020000}"/>
            </a:ext>
          </a:extLst>
        </xdr:cNvPr>
        <xdr:cNvSpPr txBox="1"/>
      </xdr:nvSpPr>
      <xdr:spPr>
        <a:xfrm>
          <a:off x="16370300" y="49795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21,021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60833</xdr:rowOff>
    </xdr:from>
    <xdr:to>
      <xdr:col>86</xdr:col>
      <xdr:colOff>25400</xdr:colOff>
      <xdr:row>30</xdr:row>
      <xdr:rowOff>60833</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a:off x="16230600" y="5204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30</xdr:row>
      <xdr:rowOff>132080</xdr:rowOff>
    </xdr:from>
    <xdr:to>
      <xdr:col>85</xdr:col>
      <xdr:colOff>127000</xdr:colOff>
      <xdr:row>30</xdr:row>
      <xdr:rowOff>132715</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flipV="1">
          <a:off x="15481300" y="5275580"/>
          <a:ext cx="838200" cy="6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52976</xdr:rowOff>
    </xdr:from>
    <xdr:ext cx="534377" cy="259045"/>
    <xdr:sp macro="" textlink="">
      <xdr:nvSpPr>
        <xdr:cNvPr id="517" name="消防費平均値テキスト">
          <a:extLst>
            <a:ext uri="{FF2B5EF4-FFF2-40B4-BE49-F238E27FC236}">
              <a16:creationId xmlns:a16="http://schemas.microsoft.com/office/drawing/2014/main" id="{00000000-0008-0000-0700-000005020000}"/>
            </a:ext>
          </a:extLst>
        </xdr:cNvPr>
        <xdr:cNvSpPr txBox="1"/>
      </xdr:nvSpPr>
      <xdr:spPr>
        <a:xfrm>
          <a:off x="16370300" y="605372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13,763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74549</xdr:rowOff>
    </xdr:from>
    <xdr:to>
      <xdr:col>85</xdr:col>
      <xdr:colOff>177800</xdr:colOff>
      <xdr:row>36</xdr:row>
      <xdr:rowOff>4699</xdr:rowOff>
    </xdr:to>
    <xdr:sp macro="" textlink="">
      <xdr:nvSpPr>
        <xdr:cNvPr id="518" name="フローチャート: 判断 517">
          <a:extLst>
            <a:ext uri="{FF2B5EF4-FFF2-40B4-BE49-F238E27FC236}">
              <a16:creationId xmlns:a16="http://schemas.microsoft.com/office/drawing/2014/main" id="{00000000-0008-0000-0700-000006020000}"/>
            </a:ext>
          </a:extLst>
        </xdr:cNvPr>
        <xdr:cNvSpPr/>
      </xdr:nvSpPr>
      <xdr:spPr>
        <a:xfrm>
          <a:off x="16268700" y="60752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30</xdr:row>
      <xdr:rowOff>132715</xdr:rowOff>
    </xdr:from>
    <xdr:to>
      <xdr:col>81</xdr:col>
      <xdr:colOff>50800</xdr:colOff>
      <xdr:row>31</xdr:row>
      <xdr:rowOff>67691</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flipV="1">
          <a:off x="14592300" y="5276215"/>
          <a:ext cx="889000" cy="1064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35</xdr:row>
      <xdr:rowOff>79629</xdr:rowOff>
    </xdr:from>
    <xdr:to>
      <xdr:col>81</xdr:col>
      <xdr:colOff>101600</xdr:colOff>
      <xdr:row>36</xdr:row>
      <xdr:rowOff>9779</xdr:rowOff>
    </xdr:to>
    <xdr:sp macro="" textlink="">
      <xdr:nvSpPr>
        <xdr:cNvPr id="520" name="フローチャート: 判断 519">
          <a:extLst>
            <a:ext uri="{FF2B5EF4-FFF2-40B4-BE49-F238E27FC236}">
              <a16:creationId xmlns:a16="http://schemas.microsoft.com/office/drawing/2014/main" id="{00000000-0008-0000-0700-000008020000}"/>
            </a:ext>
          </a:extLst>
        </xdr:cNvPr>
        <xdr:cNvSpPr/>
      </xdr:nvSpPr>
      <xdr:spPr>
        <a:xfrm>
          <a:off x="15430500" y="608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906</xdr:rowOff>
    </xdr:from>
    <xdr:ext cx="534377" cy="259045"/>
    <xdr:sp macro="" textlink="">
      <xdr:nvSpPr>
        <xdr:cNvPr id="521" name="テキスト ボックス 520">
          <a:extLst>
            <a:ext uri="{FF2B5EF4-FFF2-40B4-BE49-F238E27FC236}">
              <a16:creationId xmlns:a16="http://schemas.microsoft.com/office/drawing/2014/main" id="{00000000-0008-0000-0700-000009020000}"/>
            </a:ext>
          </a:extLst>
        </xdr:cNvPr>
        <xdr:cNvSpPr txBox="1"/>
      </xdr:nvSpPr>
      <xdr:spPr>
        <a:xfrm>
          <a:off x="15214111" y="61731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31</xdr:row>
      <xdr:rowOff>67691</xdr:rowOff>
    </xdr:from>
    <xdr:to>
      <xdr:col>76</xdr:col>
      <xdr:colOff>114300</xdr:colOff>
      <xdr:row>32</xdr:row>
      <xdr:rowOff>50927</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flipV="1">
          <a:off x="13703300" y="5382641"/>
          <a:ext cx="889000" cy="154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35</xdr:row>
      <xdr:rowOff>75057</xdr:rowOff>
    </xdr:from>
    <xdr:to>
      <xdr:col>76</xdr:col>
      <xdr:colOff>165100</xdr:colOff>
      <xdr:row>36</xdr:row>
      <xdr:rowOff>5207</xdr:rowOff>
    </xdr:to>
    <xdr:sp macro="" textlink="">
      <xdr:nvSpPr>
        <xdr:cNvPr id="523" name="フローチャート: 判断 522">
          <a:extLst>
            <a:ext uri="{FF2B5EF4-FFF2-40B4-BE49-F238E27FC236}">
              <a16:creationId xmlns:a16="http://schemas.microsoft.com/office/drawing/2014/main" id="{00000000-0008-0000-0700-00000B020000}"/>
            </a:ext>
          </a:extLst>
        </xdr:cNvPr>
        <xdr:cNvSpPr/>
      </xdr:nvSpPr>
      <xdr:spPr>
        <a:xfrm>
          <a:off x="14541500" y="60758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167784</xdr:rowOff>
    </xdr:from>
    <xdr:ext cx="534377" cy="259045"/>
    <xdr:sp macro="" textlink="">
      <xdr:nvSpPr>
        <xdr:cNvPr id="524" name="テキスト ボックス 523">
          <a:extLst>
            <a:ext uri="{FF2B5EF4-FFF2-40B4-BE49-F238E27FC236}">
              <a16:creationId xmlns:a16="http://schemas.microsoft.com/office/drawing/2014/main" id="{00000000-0008-0000-0700-00000C020000}"/>
            </a:ext>
          </a:extLst>
        </xdr:cNvPr>
        <xdr:cNvSpPr txBox="1"/>
      </xdr:nvSpPr>
      <xdr:spPr>
        <a:xfrm>
          <a:off x="14325111" y="61685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31</xdr:row>
      <xdr:rowOff>123825</xdr:rowOff>
    </xdr:from>
    <xdr:to>
      <xdr:col>71</xdr:col>
      <xdr:colOff>177800</xdr:colOff>
      <xdr:row>32</xdr:row>
      <xdr:rowOff>50927</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a:off x="12814300" y="5438775"/>
          <a:ext cx="889000" cy="985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34</xdr:row>
      <xdr:rowOff>160147</xdr:rowOff>
    </xdr:from>
    <xdr:to>
      <xdr:col>72</xdr:col>
      <xdr:colOff>38100</xdr:colOff>
      <xdr:row>35</xdr:row>
      <xdr:rowOff>90297</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3652500" y="5989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81424</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3436111" y="60821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34</xdr:row>
      <xdr:rowOff>100457</xdr:rowOff>
    </xdr:from>
    <xdr:to>
      <xdr:col>67</xdr:col>
      <xdr:colOff>101600</xdr:colOff>
      <xdr:row>35</xdr:row>
      <xdr:rowOff>30607</xdr:rowOff>
    </xdr:to>
    <xdr:sp macro="" textlink="">
      <xdr:nvSpPr>
        <xdr:cNvPr id="528" name="フローチャート: 判断 527">
          <a:extLst>
            <a:ext uri="{FF2B5EF4-FFF2-40B4-BE49-F238E27FC236}">
              <a16:creationId xmlns:a16="http://schemas.microsoft.com/office/drawing/2014/main" id="{00000000-0008-0000-0700-000010020000}"/>
            </a:ext>
          </a:extLst>
        </xdr:cNvPr>
        <xdr:cNvSpPr/>
      </xdr:nvSpPr>
      <xdr:spPr>
        <a:xfrm>
          <a:off x="12763500" y="5929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21734</xdr:rowOff>
    </xdr:from>
    <xdr:ext cx="534377"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2547111" y="60224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30</xdr:row>
      <xdr:rowOff>81280</xdr:rowOff>
    </xdr:from>
    <xdr:to>
      <xdr:col>85</xdr:col>
      <xdr:colOff>177800</xdr:colOff>
      <xdr:row>31</xdr:row>
      <xdr:rowOff>11430</xdr:rowOff>
    </xdr:to>
    <xdr:sp macro="" textlink="">
      <xdr:nvSpPr>
        <xdr:cNvPr id="535" name="楕円 534">
          <a:extLst>
            <a:ext uri="{FF2B5EF4-FFF2-40B4-BE49-F238E27FC236}">
              <a16:creationId xmlns:a16="http://schemas.microsoft.com/office/drawing/2014/main" id="{00000000-0008-0000-0700-000017020000}"/>
            </a:ext>
          </a:extLst>
        </xdr:cNvPr>
        <xdr:cNvSpPr/>
      </xdr:nvSpPr>
      <xdr:spPr>
        <a:xfrm>
          <a:off x="16268700" y="5224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29</xdr:row>
      <xdr:rowOff>167657</xdr:rowOff>
    </xdr:from>
    <xdr:ext cx="534377" cy="259045"/>
    <xdr:sp macro="" textlink="">
      <xdr:nvSpPr>
        <xdr:cNvPr id="536" name="消防費該当値テキスト">
          <a:extLst>
            <a:ext uri="{FF2B5EF4-FFF2-40B4-BE49-F238E27FC236}">
              <a16:creationId xmlns:a16="http://schemas.microsoft.com/office/drawing/2014/main" id="{00000000-0008-0000-0700-000018020000}"/>
            </a:ext>
          </a:extLst>
        </xdr:cNvPr>
        <xdr:cNvSpPr txBox="1"/>
      </xdr:nvSpPr>
      <xdr:spPr>
        <a:xfrm>
          <a:off x="16370300" y="51397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30</xdr:row>
      <xdr:rowOff>81915</xdr:rowOff>
    </xdr:from>
    <xdr:to>
      <xdr:col>81</xdr:col>
      <xdr:colOff>101600</xdr:colOff>
      <xdr:row>31</xdr:row>
      <xdr:rowOff>12065</xdr:rowOff>
    </xdr:to>
    <xdr:sp macro="" textlink="">
      <xdr:nvSpPr>
        <xdr:cNvPr id="537" name="楕円 536">
          <a:extLst>
            <a:ext uri="{FF2B5EF4-FFF2-40B4-BE49-F238E27FC236}">
              <a16:creationId xmlns:a16="http://schemas.microsoft.com/office/drawing/2014/main" id="{00000000-0008-0000-0700-000019020000}"/>
            </a:ext>
          </a:extLst>
        </xdr:cNvPr>
        <xdr:cNvSpPr/>
      </xdr:nvSpPr>
      <xdr:spPr>
        <a:xfrm>
          <a:off x="15430500" y="5225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29</xdr:row>
      <xdr:rowOff>28592</xdr:rowOff>
    </xdr:from>
    <xdr:ext cx="534377"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5214111" y="50006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31</xdr:row>
      <xdr:rowOff>16891</xdr:rowOff>
    </xdr:from>
    <xdr:to>
      <xdr:col>76</xdr:col>
      <xdr:colOff>165100</xdr:colOff>
      <xdr:row>31</xdr:row>
      <xdr:rowOff>118491</xdr:rowOff>
    </xdr:to>
    <xdr:sp macro="" textlink="">
      <xdr:nvSpPr>
        <xdr:cNvPr id="539" name="楕円 538">
          <a:extLst>
            <a:ext uri="{FF2B5EF4-FFF2-40B4-BE49-F238E27FC236}">
              <a16:creationId xmlns:a16="http://schemas.microsoft.com/office/drawing/2014/main" id="{00000000-0008-0000-0700-00001B020000}"/>
            </a:ext>
          </a:extLst>
        </xdr:cNvPr>
        <xdr:cNvSpPr/>
      </xdr:nvSpPr>
      <xdr:spPr>
        <a:xfrm>
          <a:off x="14541500" y="53318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29</xdr:row>
      <xdr:rowOff>135018</xdr:rowOff>
    </xdr:from>
    <xdr:ext cx="534377"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4325111" y="51070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32</xdr:row>
      <xdr:rowOff>127</xdr:rowOff>
    </xdr:from>
    <xdr:to>
      <xdr:col>72</xdr:col>
      <xdr:colOff>38100</xdr:colOff>
      <xdr:row>32</xdr:row>
      <xdr:rowOff>101727</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3652500" y="54865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30</xdr:row>
      <xdr:rowOff>118254</xdr:rowOff>
    </xdr:from>
    <xdr:ext cx="534377"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3436111" y="52617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31</xdr:row>
      <xdr:rowOff>73025</xdr:rowOff>
    </xdr:from>
    <xdr:to>
      <xdr:col>67</xdr:col>
      <xdr:colOff>101600</xdr:colOff>
      <xdr:row>32</xdr:row>
      <xdr:rowOff>3175</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2763500" y="5387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30</xdr:row>
      <xdr:rowOff>19702</xdr:rowOff>
    </xdr:from>
    <xdr:ext cx="534377"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2547111" y="51632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5" name="正方形/長方形 544">
          <a:extLst>
            <a:ext uri="{FF2B5EF4-FFF2-40B4-BE49-F238E27FC236}">
              <a16:creationId xmlns:a16="http://schemas.microsoft.com/office/drawing/2014/main" id="{00000000-0008-0000-0700-000021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55,003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3" name="テキスト ボックス 552">
          <a:extLst>
            <a:ext uri="{FF2B5EF4-FFF2-40B4-BE49-F238E27FC236}">
              <a16:creationId xmlns:a16="http://schemas.microsoft.com/office/drawing/2014/main" id="{00000000-0008-0000-0700-000029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4" name="直線コネクタ 553">
          <a:extLst>
            <a:ext uri="{FF2B5EF4-FFF2-40B4-BE49-F238E27FC236}">
              <a16:creationId xmlns:a16="http://schemas.microsoft.com/office/drawing/2014/main" id="{00000000-0008-0000-0700-00002A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55" name="テキスト ボックス 554">
          <a:extLst>
            <a:ext uri="{FF2B5EF4-FFF2-40B4-BE49-F238E27FC236}">
              <a16:creationId xmlns:a16="http://schemas.microsoft.com/office/drawing/2014/main" id="{00000000-0008-0000-0700-00002B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56" name="直線コネクタ 555">
          <a:extLst>
            <a:ext uri="{FF2B5EF4-FFF2-40B4-BE49-F238E27FC236}">
              <a16:creationId xmlns:a16="http://schemas.microsoft.com/office/drawing/2014/main" id="{00000000-0008-0000-0700-00002C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73677</xdr:rowOff>
    </xdr:from>
    <xdr:ext cx="531299" cy="259045"/>
    <xdr:sp macro="" textlink="">
      <xdr:nvSpPr>
        <xdr:cNvPr id="557" name="テキスト ボックス 556">
          <a:extLst>
            <a:ext uri="{FF2B5EF4-FFF2-40B4-BE49-F238E27FC236}">
              <a16:creationId xmlns:a16="http://schemas.microsoft.com/office/drawing/2014/main" id="{00000000-0008-0000-0700-00002D020000}"/>
            </a:ext>
          </a:extLst>
        </xdr:cNvPr>
        <xdr:cNvSpPr txBox="1"/>
      </xdr:nvSpPr>
      <xdr:spPr>
        <a:xfrm>
          <a:off x="11914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51</xdr:row>
      <xdr:rowOff>130827</xdr:rowOff>
    </xdr:from>
    <xdr:ext cx="53129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914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8" name="教育費グラフ枠">
          <a:extLst>
            <a:ext uri="{FF2B5EF4-FFF2-40B4-BE49-F238E27FC236}">
              <a16:creationId xmlns:a16="http://schemas.microsoft.com/office/drawing/2014/main" id="{00000000-0008-0000-0700-000038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31191</xdr:rowOff>
    </xdr:from>
    <xdr:to>
      <xdr:col>85</xdr:col>
      <xdr:colOff>126364</xdr:colOff>
      <xdr:row>58</xdr:row>
      <xdr:rowOff>70244</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flipV="1">
          <a:off x="16317595" y="8603691"/>
          <a:ext cx="1269" cy="14106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74071</xdr:rowOff>
    </xdr:from>
    <xdr:ext cx="534377" cy="259045"/>
    <xdr:sp macro="" textlink="">
      <xdr:nvSpPr>
        <xdr:cNvPr id="570" name="教育費最小値テキスト">
          <a:extLst>
            <a:ext uri="{FF2B5EF4-FFF2-40B4-BE49-F238E27FC236}">
              <a16:creationId xmlns:a16="http://schemas.microsoft.com/office/drawing/2014/main" id="{00000000-0008-0000-0700-00003A020000}"/>
            </a:ext>
          </a:extLst>
        </xdr:cNvPr>
        <xdr:cNvSpPr txBox="1"/>
      </xdr:nvSpPr>
      <xdr:spPr>
        <a:xfrm>
          <a:off x="16370300" y="10018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27,646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70244</xdr:rowOff>
    </xdr:from>
    <xdr:to>
      <xdr:col>86</xdr:col>
      <xdr:colOff>25400</xdr:colOff>
      <xdr:row>58</xdr:row>
      <xdr:rowOff>70244</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6230600" y="100143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149318</xdr:rowOff>
    </xdr:from>
    <xdr:ext cx="599010" cy="259045"/>
    <xdr:sp macro="" textlink="">
      <xdr:nvSpPr>
        <xdr:cNvPr id="572" name="教育費最大値テキスト">
          <a:extLst>
            <a:ext uri="{FF2B5EF4-FFF2-40B4-BE49-F238E27FC236}">
              <a16:creationId xmlns:a16="http://schemas.microsoft.com/office/drawing/2014/main" id="{00000000-0008-0000-0700-00003C020000}"/>
            </a:ext>
          </a:extLst>
        </xdr:cNvPr>
        <xdr:cNvSpPr txBox="1"/>
      </xdr:nvSpPr>
      <xdr:spPr>
        <a:xfrm>
          <a:off x="16370300" y="83789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101,696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31191</xdr:rowOff>
    </xdr:from>
    <xdr:to>
      <xdr:col>86</xdr:col>
      <xdr:colOff>25400</xdr:colOff>
      <xdr:row>50</xdr:row>
      <xdr:rowOff>31191</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6230600" y="86036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50</xdr:row>
      <xdr:rowOff>31191</xdr:rowOff>
    </xdr:from>
    <xdr:to>
      <xdr:col>85</xdr:col>
      <xdr:colOff>127000</xdr:colOff>
      <xdr:row>53</xdr:row>
      <xdr:rowOff>10141</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flipV="1">
          <a:off x="15481300" y="8603691"/>
          <a:ext cx="838200" cy="493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101846</xdr:rowOff>
    </xdr:from>
    <xdr:ext cx="534377" cy="259045"/>
    <xdr:sp macro="" textlink="">
      <xdr:nvSpPr>
        <xdr:cNvPr id="575" name="教育費平均値テキスト">
          <a:extLst>
            <a:ext uri="{FF2B5EF4-FFF2-40B4-BE49-F238E27FC236}">
              <a16:creationId xmlns:a16="http://schemas.microsoft.com/office/drawing/2014/main" id="{00000000-0008-0000-0700-00003F020000}"/>
            </a:ext>
          </a:extLst>
        </xdr:cNvPr>
        <xdr:cNvSpPr txBox="1"/>
      </xdr:nvSpPr>
      <xdr:spPr>
        <a:xfrm>
          <a:off x="16370300" y="953159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123419</xdr:rowOff>
    </xdr:from>
    <xdr:to>
      <xdr:col>85</xdr:col>
      <xdr:colOff>177800</xdr:colOff>
      <xdr:row>56</xdr:row>
      <xdr:rowOff>53569</xdr:rowOff>
    </xdr:to>
    <xdr:sp macro="" textlink="">
      <xdr:nvSpPr>
        <xdr:cNvPr id="576" name="フローチャート: 判断 575">
          <a:extLst>
            <a:ext uri="{FF2B5EF4-FFF2-40B4-BE49-F238E27FC236}">
              <a16:creationId xmlns:a16="http://schemas.microsoft.com/office/drawing/2014/main" id="{00000000-0008-0000-0700-000040020000}"/>
            </a:ext>
          </a:extLst>
        </xdr:cNvPr>
        <xdr:cNvSpPr/>
      </xdr:nvSpPr>
      <xdr:spPr>
        <a:xfrm>
          <a:off x="16268700" y="9553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53</xdr:row>
      <xdr:rowOff>10141</xdr:rowOff>
    </xdr:from>
    <xdr:to>
      <xdr:col>81</xdr:col>
      <xdr:colOff>50800</xdr:colOff>
      <xdr:row>54</xdr:row>
      <xdr:rowOff>60699</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flipV="1">
          <a:off x="14592300" y="9096991"/>
          <a:ext cx="889000" cy="222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4318</xdr:rowOff>
    </xdr:from>
    <xdr:to>
      <xdr:col>81</xdr:col>
      <xdr:colOff>101600</xdr:colOff>
      <xdr:row>56</xdr:row>
      <xdr:rowOff>105918</xdr:rowOff>
    </xdr:to>
    <xdr:sp macro="" textlink="">
      <xdr:nvSpPr>
        <xdr:cNvPr id="578" name="フローチャート: 判断 577">
          <a:extLst>
            <a:ext uri="{FF2B5EF4-FFF2-40B4-BE49-F238E27FC236}">
              <a16:creationId xmlns:a16="http://schemas.microsoft.com/office/drawing/2014/main" id="{00000000-0008-0000-0700-000042020000}"/>
            </a:ext>
          </a:extLst>
        </xdr:cNvPr>
        <xdr:cNvSpPr/>
      </xdr:nvSpPr>
      <xdr:spPr>
        <a:xfrm>
          <a:off x="15430500" y="9605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97045</xdr:rowOff>
    </xdr:from>
    <xdr:ext cx="534377" cy="259045"/>
    <xdr:sp macro="" textlink="">
      <xdr:nvSpPr>
        <xdr:cNvPr id="579" name="テキスト ボックス 578">
          <a:extLst>
            <a:ext uri="{FF2B5EF4-FFF2-40B4-BE49-F238E27FC236}">
              <a16:creationId xmlns:a16="http://schemas.microsoft.com/office/drawing/2014/main" id="{00000000-0008-0000-0700-000043020000}"/>
            </a:ext>
          </a:extLst>
        </xdr:cNvPr>
        <xdr:cNvSpPr txBox="1"/>
      </xdr:nvSpPr>
      <xdr:spPr>
        <a:xfrm>
          <a:off x="15214111" y="96982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53</xdr:row>
      <xdr:rowOff>94247</xdr:rowOff>
    </xdr:from>
    <xdr:to>
      <xdr:col>76</xdr:col>
      <xdr:colOff>114300</xdr:colOff>
      <xdr:row>54</xdr:row>
      <xdr:rowOff>60699</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3703300" y="9181097"/>
          <a:ext cx="889000" cy="1379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29655</xdr:rowOff>
    </xdr:from>
    <xdr:to>
      <xdr:col>76</xdr:col>
      <xdr:colOff>165100</xdr:colOff>
      <xdr:row>56</xdr:row>
      <xdr:rowOff>131255</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4541500" y="9630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122382</xdr:rowOff>
    </xdr:from>
    <xdr:ext cx="534377"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4325111" y="97235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53</xdr:row>
      <xdr:rowOff>94247</xdr:rowOff>
    </xdr:from>
    <xdr:to>
      <xdr:col>71</xdr:col>
      <xdr:colOff>177800</xdr:colOff>
      <xdr:row>55</xdr:row>
      <xdr:rowOff>46660</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flipV="1">
          <a:off x="12814300" y="9181097"/>
          <a:ext cx="889000" cy="2953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55</xdr:row>
      <xdr:rowOff>85681</xdr:rowOff>
    </xdr:from>
    <xdr:to>
      <xdr:col>72</xdr:col>
      <xdr:colOff>38100</xdr:colOff>
      <xdr:row>56</xdr:row>
      <xdr:rowOff>15831</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3652500" y="95154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6958</xdr:rowOff>
    </xdr:from>
    <xdr:ext cx="534377"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3436111" y="96081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1784</xdr:rowOff>
    </xdr:from>
    <xdr:to>
      <xdr:col>67</xdr:col>
      <xdr:colOff>101600</xdr:colOff>
      <xdr:row>56</xdr:row>
      <xdr:rowOff>103384</xdr:rowOff>
    </xdr:to>
    <xdr:sp macro="" textlink="">
      <xdr:nvSpPr>
        <xdr:cNvPr id="586" name="フローチャート: 判断 585">
          <a:extLst>
            <a:ext uri="{FF2B5EF4-FFF2-40B4-BE49-F238E27FC236}">
              <a16:creationId xmlns:a16="http://schemas.microsoft.com/office/drawing/2014/main" id="{00000000-0008-0000-0700-00004A020000}"/>
            </a:ext>
          </a:extLst>
        </xdr:cNvPr>
        <xdr:cNvSpPr/>
      </xdr:nvSpPr>
      <xdr:spPr>
        <a:xfrm>
          <a:off x="12763500" y="9602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94511</xdr:rowOff>
    </xdr:from>
    <xdr:ext cx="534377"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2547111" y="9695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49</xdr:row>
      <xdr:rowOff>151841</xdr:rowOff>
    </xdr:from>
    <xdr:to>
      <xdr:col>85</xdr:col>
      <xdr:colOff>177800</xdr:colOff>
      <xdr:row>50</xdr:row>
      <xdr:rowOff>81991</xdr:rowOff>
    </xdr:to>
    <xdr:sp macro="" textlink="">
      <xdr:nvSpPr>
        <xdr:cNvPr id="593" name="楕円 592">
          <a:extLst>
            <a:ext uri="{FF2B5EF4-FFF2-40B4-BE49-F238E27FC236}">
              <a16:creationId xmlns:a16="http://schemas.microsoft.com/office/drawing/2014/main" id="{00000000-0008-0000-0700-000051020000}"/>
            </a:ext>
          </a:extLst>
        </xdr:cNvPr>
        <xdr:cNvSpPr/>
      </xdr:nvSpPr>
      <xdr:spPr>
        <a:xfrm>
          <a:off x="16268700" y="85528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49</xdr:row>
      <xdr:rowOff>104868</xdr:rowOff>
    </xdr:from>
    <xdr:ext cx="599010" cy="259045"/>
    <xdr:sp macro="" textlink="">
      <xdr:nvSpPr>
        <xdr:cNvPr id="594" name="教育費該当値テキスト">
          <a:extLst>
            <a:ext uri="{FF2B5EF4-FFF2-40B4-BE49-F238E27FC236}">
              <a16:creationId xmlns:a16="http://schemas.microsoft.com/office/drawing/2014/main" id="{00000000-0008-0000-0700-000052020000}"/>
            </a:ext>
          </a:extLst>
        </xdr:cNvPr>
        <xdr:cNvSpPr txBox="1"/>
      </xdr:nvSpPr>
      <xdr:spPr>
        <a:xfrm>
          <a:off x="16370300" y="85059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52</xdr:row>
      <xdr:rowOff>130791</xdr:rowOff>
    </xdr:from>
    <xdr:to>
      <xdr:col>81</xdr:col>
      <xdr:colOff>101600</xdr:colOff>
      <xdr:row>53</xdr:row>
      <xdr:rowOff>60941</xdr:rowOff>
    </xdr:to>
    <xdr:sp macro="" textlink="">
      <xdr:nvSpPr>
        <xdr:cNvPr id="595" name="楕円 594">
          <a:extLst>
            <a:ext uri="{FF2B5EF4-FFF2-40B4-BE49-F238E27FC236}">
              <a16:creationId xmlns:a16="http://schemas.microsoft.com/office/drawing/2014/main" id="{00000000-0008-0000-0700-000053020000}"/>
            </a:ext>
          </a:extLst>
        </xdr:cNvPr>
        <xdr:cNvSpPr/>
      </xdr:nvSpPr>
      <xdr:spPr>
        <a:xfrm>
          <a:off x="15430500" y="90461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51</xdr:row>
      <xdr:rowOff>77468</xdr:rowOff>
    </xdr:from>
    <xdr:ext cx="534377"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5214111" y="88214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9899</xdr:rowOff>
    </xdr:from>
    <xdr:to>
      <xdr:col>76</xdr:col>
      <xdr:colOff>165100</xdr:colOff>
      <xdr:row>54</xdr:row>
      <xdr:rowOff>111499</xdr:rowOff>
    </xdr:to>
    <xdr:sp macro="" textlink="">
      <xdr:nvSpPr>
        <xdr:cNvPr id="597" name="楕円 596">
          <a:extLst>
            <a:ext uri="{FF2B5EF4-FFF2-40B4-BE49-F238E27FC236}">
              <a16:creationId xmlns:a16="http://schemas.microsoft.com/office/drawing/2014/main" id="{00000000-0008-0000-0700-000055020000}"/>
            </a:ext>
          </a:extLst>
        </xdr:cNvPr>
        <xdr:cNvSpPr/>
      </xdr:nvSpPr>
      <xdr:spPr>
        <a:xfrm>
          <a:off x="14541500" y="92681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52</xdr:row>
      <xdr:rowOff>128026</xdr:rowOff>
    </xdr:from>
    <xdr:ext cx="534377"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4325111" y="90434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53</xdr:row>
      <xdr:rowOff>43447</xdr:rowOff>
    </xdr:from>
    <xdr:to>
      <xdr:col>72</xdr:col>
      <xdr:colOff>38100</xdr:colOff>
      <xdr:row>53</xdr:row>
      <xdr:rowOff>145047</xdr:rowOff>
    </xdr:to>
    <xdr:sp macro="" textlink="">
      <xdr:nvSpPr>
        <xdr:cNvPr id="599" name="楕円 598">
          <a:extLst>
            <a:ext uri="{FF2B5EF4-FFF2-40B4-BE49-F238E27FC236}">
              <a16:creationId xmlns:a16="http://schemas.microsoft.com/office/drawing/2014/main" id="{00000000-0008-0000-0700-000057020000}"/>
            </a:ext>
          </a:extLst>
        </xdr:cNvPr>
        <xdr:cNvSpPr/>
      </xdr:nvSpPr>
      <xdr:spPr>
        <a:xfrm>
          <a:off x="13652500" y="91302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51</xdr:row>
      <xdr:rowOff>161574</xdr:rowOff>
    </xdr:from>
    <xdr:ext cx="534377"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3436111" y="89055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167310</xdr:rowOff>
    </xdr:from>
    <xdr:to>
      <xdr:col>67</xdr:col>
      <xdr:colOff>101600</xdr:colOff>
      <xdr:row>55</xdr:row>
      <xdr:rowOff>97460</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2763500" y="9425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53</xdr:row>
      <xdr:rowOff>113987</xdr:rowOff>
    </xdr:from>
    <xdr:ext cx="534377"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2547111" y="92008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2" name="直線コネクタ 611">
          <a:extLst>
            <a:ext uri="{FF2B5EF4-FFF2-40B4-BE49-F238E27FC236}">
              <a16:creationId xmlns:a16="http://schemas.microsoft.com/office/drawing/2014/main" id="{00000000-0008-0000-0700-000064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13" name="直線コネクタ 612">
          <a:extLst>
            <a:ext uri="{FF2B5EF4-FFF2-40B4-BE49-F238E27FC236}">
              <a16:creationId xmlns:a16="http://schemas.microsoft.com/office/drawing/2014/main" id="{00000000-0008-0000-0700-000065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76</xdr:row>
      <xdr:rowOff>144434</xdr:rowOff>
    </xdr:from>
    <xdr:ext cx="467179" cy="259045"/>
    <xdr:sp macro="" textlink="">
      <xdr:nvSpPr>
        <xdr:cNvPr id="616" name="テキスト ボックス 615">
          <a:extLst>
            <a:ext uri="{FF2B5EF4-FFF2-40B4-BE49-F238E27FC236}">
              <a16:creationId xmlns:a16="http://schemas.microsoft.com/office/drawing/2014/main" id="{00000000-0008-0000-0700-000068020000}"/>
            </a:ext>
          </a:extLst>
        </xdr:cNvPr>
        <xdr:cNvSpPr txBox="1"/>
      </xdr:nvSpPr>
      <xdr:spPr>
        <a:xfrm>
          <a:off x="11978821" y="1317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7" name="直線コネクタ 616">
          <a:extLst>
            <a:ext uri="{FF2B5EF4-FFF2-40B4-BE49-F238E27FC236}">
              <a16:creationId xmlns:a16="http://schemas.microsoft.com/office/drawing/2014/main" id="{00000000-0008-0000-0700-000069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74</xdr:row>
      <xdr:rowOff>160762</xdr:rowOff>
    </xdr:from>
    <xdr:ext cx="467179" cy="259045"/>
    <xdr:sp macro="" textlink="">
      <xdr:nvSpPr>
        <xdr:cNvPr id="618" name="テキスト ボックス 617">
          <a:extLst>
            <a:ext uri="{FF2B5EF4-FFF2-40B4-BE49-F238E27FC236}">
              <a16:creationId xmlns:a16="http://schemas.microsoft.com/office/drawing/2014/main" id="{00000000-0008-0000-0700-00006A020000}"/>
            </a:ext>
          </a:extLst>
        </xdr:cNvPr>
        <xdr:cNvSpPr txBox="1"/>
      </xdr:nvSpPr>
      <xdr:spPr>
        <a:xfrm>
          <a:off x="11978821" y="1284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73</xdr:row>
      <xdr:rowOff>5642</xdr:rowOff>
    </xdr:from>
    <xdr:ext cx="467179" cy="259045"/>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1978821" y="1252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21970</xdr:rowOff>
    </xdr:from>
    <xdr:ext cx="531299"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1914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38299</xdr:rowOff>
    </xdr:from>
    <xdr:ext cx="531299"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1914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6" name="テキスト ボックス 625">
          <a:extLst>
            <a:ext uri="{FF2B5EF4-FFF2-40B4-BE49-F238E27FC236}">
              <a16:creationId xmlns:a16="http://schemas.microsoft.com/office/drawing/2014/main" id="{00000000-0008-0000-0700-000072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7" name="災害復旧費グラフ枠">
          <a:extLst>
            <a:ext uri="{FF2B5EF4-FFF2-40B4-BE49-F238E27FC236}">
              <a16:creationId xmlns:a16="http://schemas.microsoft.com/office/drawing/2014/main" id="{00000000-0008-0000-0700-000073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13643</xdr:rowOff>
    </xdr:from>
    <xdr:to>
      <xdr:col>85</xdr:col>
      <xdr:colOff>126364</xdr:colOff>
      <xdr:row>79</xdr:row>
      <xdr:rowOff>98879</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flipV="1">
          <a:off x="16317595" y="12186593"/>
          <a:ext cx="1269" cy="14568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102706</xdr:rowOff>
    </xdr:from>
    <xdr:ext cx="249299" cy="259045"/>
    <xdr:sp macro="" textlink="">
      <xdr:nvSpPr>
        <xdr:cNvPr id="629" name="災害復旧費最小値テキスト">
          <a:extLst>
            <a:ext uri="{FF2B5EF4-FFF2-40B4-BE49-F238E27FC236}">
              <a16:creationId xmlns:a16="http://schemas.microsoft.com/office/drawing/2014/main" id="{00000000-0008-0000-0700-000075020000}"/>
            </a:ext>
          </a:extLst>
        </xdr:cNvPr>
        <xdr:cNvSpPr txBox="1"/>
      </xdr:nvSpPr>
      <xdr:spPr>
        <a:xfrm>
          <a:off x="16370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131770</xdr:rowOff>
    </xdr:from>
    <xdr:ext cx="534377" cy="259045"/>
    <xdr:sp macro="" textlink="">
      <xdr:nvSpPr>
        <xdr:cNvPr id="631" name="災害復旧費最大値テキスト">
          <a:extLst>
            <a:ext uri="{FF2B5EF4-FFF2-40B4-BE49-F238E27FC236}">
              <a16:creationId xmlns:a16="http://schemas.microsoft.com/office/drawing/2014/main" id="{00000000-0008-0000-0700-000077020000}"/>
            </a:ext>
          </a:extLst>
        </xdr:cNvPr>
        <xdr:cNvSpPr txBox="1"/>
      </xdr:nvSpPr>
      <xdr:spPr>
        <a:xfrm>
          <a:off x="16370300" y="119618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13,383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13643</xdr:rowOff>
    </xdr:from>
    <xdr:to>
      <xdr:col>86</xdr:col>
      <xdr:colOff>25400</xdr:colOff>
      <xdr:row>71</xdr:row>
      <xdr:rowOff>13643</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6230600" y="121865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87885</xdr:rowOff>
    </xdr:from>
    <xdr:to>
      <xdr:col>85</xdr:col>
      <xdr:colOff>127000</xdr:colOff>
      <xdr:row>79</xdr:row>
      <xdr:rowOff>98879</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flipV="1">
          <a:off x="15481300" y="13632435"/>
          <a:ext cx="838200" cy="109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159129</xdr:rowOff>
    </xdr:from>
    <xdr:ext cx="378565" cy="259045"/>
    <xdr:sp macro="" textlink="">
      <xdr:nvSpPr>
        <xdr:cNvPr id="634" name="災害復旧費平均値テキスト">
          <a:extLst>
            <a:ext uri="{FF2B5EF4-FFF2-40B4-BE49-F238E27FC236}">
              <a16:creationId xmlns:a16="http://schemas.microsoft.com/office/drawing/2014/main" id="{00000000-0008-0000-0700-00007A020000}"/>
            </a:ext>
          </a:extLst>
        </xdr:cNvPr>
        <xdr:cNvSpPr txBox="1"/>
      </xdr:nvSpPr>
      <xdr:spPr>
        <a:xfrm>
          <a:off x="16370300" y="1336077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136252</xdr:rowOff>
    </xdr:from>
    <xdr:to>
      <xdr:col>85</xdr:col>
      <xdr:colOff>177800</xdr:colOff>
      <xdr:row>79</xdr:row>
      <xdr:rowOff>66402</xdr:rowOff>
    </xdr:to>
    <xdr:sp macro="" textlink="">
      <xdr:nvSpPr>
        <xdr:cNvPr id="635" name="フローチャート: 判断 634">
          <a:extLst>
            <a:ext uri="{FF2B5EF4-FFF2-40B4-BE49-F238E27FC236}">
              <a16:creationId xmlns:a16="http://schemas.microsoft.com/office/drawing/2014/main" id="{00000000-0008-0000-0700-00007B020000}"/>
            </a:ext>
          </a:extLst>
        </xdr:cNvPr>
        <xdr:cNvSpPr/>
      </xdr:nvSpPr>
      <xdr:spPr>
        <a:xfrm>
          <a:off x="16268700" y="135093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81679</xdr:rowOff>
    </xdr:from>
    <xdr:to>
      <xdr:col>81</xdr:col>
      <xdr:colOff>50800</xdr:colOff>
      <xdr:row>79</xdr:row>
      <xdr:rowOff>98879</xdr:rowOff>
    </xdr:to>
    <xdr:cxnSp macro="">
      <xdr:nvCxnSpPr>
        <xdr:cNvPr id="636" name="直線コネクタ 635">
          <a:extLst>
            <a:ext uri="{FF2B5EF4-FFF2-40B4-BE49-F238E27FC236}">
              <a16:creationId xmlns:a16="http://schemas.microsoft.com/office/drawing/2014/main" id="{00000000-0008-0000-0700-00007C020000}"/>
            </a:ext>
          </a:extLst>
        </xdr:cNvPr>
        <xdr:cNvCxnSpPr/>
      </xdr:nvCxnSpPr>
      <xdr:spPr>
        <a:xfrm>
          <a:off x="14592300" y="13626229"/>
          <a:ext cx="889000" cy="17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143111</xdr:rowOff>
    </xdr:from>
    <xdr:to>
      <xdr:col>81</xdr:col>
      <xdr:colOff>101600</xdr:colOff>
      <xdr:row>79</xdr:row>
      <xdr:rowOff>73261</xdr:rowOff>
    </xdr:to>
    <xdr:sp macro="" textlink="">
      <xdr:nvSpPr>
        <xdr:cNvPr id="637" name="フローチャート: 判断 636">
          <a:extLst>
            <a:ext uri="{FF2B5EF4-FFF2-40B4-BE49-F238E27FC236}">
              <a16:creationId xmlns:a16="http://schemas.microsoft.com/office/drawing/2014/main" id="{00000000-0008-0000-0700-00007D020000}"/>
            </a:ext>
          </a:extLst>
        </xdr:cNvPr>
        <xdr:cNvSpPr/>
      </xdr:nvSpPr>
      <xdr:spPr>
        <a:xfrm>
          <a:off x="15430500" y="13516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77</xdr:row>
      <xdr:rowOff>89788</xdr:rowOff>
    </xdr:from>
    <xdr:ext cx="378565" cy="259045"/>
    <xdr:sp macro="" textlink="">
      <xdr:nvSpPr>
        <xdr:cNvPr id="638" name="テキスト ボックス 637">
          <a:extLst>
            <a:ext uri="{FF2B5EF4-FFF2-40B4-BE49-F238E27FC236}">
              <a16:creationId xmlns:a16="http://schemas.microsoft.com/office/drawing/2014/main" id="{00000000-0008-0000-0700-00007E020000}"/>
            </a:ext>
          </a:extLst>
        </xdr:cNvPr>
        <xdr:cNvSpPr txBox="1"/>
      </xdr:nvSpPr>
      <xdr:spPr>
        <a:xfrm>
          <a:off x="15292017" y="1329143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79284</xdr:rowOff>
    </xdr:from>
    <xdr:to>
      <xdr:col>76</xdr:col>
      <xdr:colOff>114300</xdr:colOff>
      <xdr:row>79</xdr:row>
      <xdr:rowOff>81679</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a:off x="13703300" y="13623834"/>
          <a:ext cx="889000" cy="23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142894</xdr:rowOff>
    </xdr:from>
    <xdr:to>
      <xdr:col>76</xdr:col>
      <xdr:colOff>165100</xdr:colOff>
      <xdr:row>79</xdr:row>
      <xdr:rowOff>73044</xdr:rowOff>
    </xdr:to>
    <xdr:sp macro="" textlink="">
      <xdr:nvSpPr>
        <xdr:cNvPr id="640" name="フローチャート: 判断 639">
          <a:extLst>
            <a:ext uri="{FF2B5EF4-FFF2-40B4-BE49-F238E27FC236}">
              <a16:creationId xmlns:a16="http://schemas.microsoft.com/office/drawing/2014/main" id="{00000000-0008-0000-0700-000080020000}"/>
            </a:ext>
          </a:extLst>
        </xdr:cNvPr>
        <xdr:cNvSpPr/>
      </xdr:nvSpPr>
      <xdr:spPr>
        <a:xfrm>
          <a:off x="14541500" y="135159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77</xdr:row>
      <xdr:rowOff>89571</xdr:rowOff>
    </xdr:from>
    <xdr:ext cx="378565" cy="259045"/>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4403017" y="1329122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159730</xdr:rowOff>
    </xdr:from>
    <xdr:to>
      <xdr:col>71</xdr:col>
      <xdr:colOff>177800</xdr:colOff>
      <xdr:row>79</xdr:row>
      <xdr:rowOff>79284</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a:off x="12814300" y="13532830"/>
          <a:ext cx="889000" cy="91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106643</xdr:rowOff>
    </xdr:from>
    <xdr:to>
      <xdr:col>72</xdr:col>
      <xdr:colOff>38100</xdr:colOff>
      <xdr:row>79</xdr:row>
      <xdr:rowOff>36793</xdr:rowOff>
    </xdr:to>
    <xdr:sp macro="" textlink="">
      <xdr:nvSpPr>
        <xdr:cNvPr id="643" name="フローチャート: 判断 642">
          <a:extLst>
            <a:ext uri="{FF2B5EF4-FFF2-40B4-BE49-F238E27FC236}">
              <a16:creationId xmlns:a16="http://schemas.microsoft.com/office/drawing/2014/main" id="{00000000-0008-0000-0700-000083020000}"/>
            </a:ext>
          </a:extLst>
        </xdr:cNvPr>
        <xdr:cNvSpPr/>
      </xdr:nvSpPr>
      <xdr:spPr>
        <a:xfrm>
          <a:off x="13652500" y="13479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53320</xdr:rowOff>
    </xdr:from>
    <xdr:ext cx="469744"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3468428" y="13254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78777</xdr:rowOff>
    </xdr:from>
    <xdr:to>
      <xdr:col>67</xdr:col>
      <xdr:colOff>101600</xdr:colOff>
      <xdr:row>79</xdr:row>
      <xdr:rowOff>8927</xdr:rowOff>
    </xdr:to>
    <xdr:sp macro="" textlink="">
      <xdr:nvSpPr>
        <xdr:cNvPr id="645" name="フローチャート: 判断 644">
          <a:extLst>
            <a:ext uri="{FF2B5EF4-FFF2-40B4-BE49-F238E27FC236}">
              <a16:creationId xmlns:a16="http://schemas.microsoft.com/office/drawing/2014/main" id="{00000000-0008-0000-0700-000085020000}"/>
            </a:ext>
          </a:extLst>
        </xdr:cNvPr>
        <xdr:cNvSpPr/>
      </xdr:nvSpPr>
      <xdr:spPr>
        <a:xfrm>
          <a:off x="12763500" y="13451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25454</xdr:rowOff>
    </xdr:from>
    <xdr:ext cx="469744"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2579428" y="132271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37085</xdr:rowOff>
    </xdr:from>
    <xdr:to>
      <xdr:col>85</xdr:col>
      <xdr:colOff>177800</xdr:colOff>
      <xdr:row>79</xdr:row>
      <xdr:rowOff>138685</xdr:rowOff>
    </xdr:to>
    <xdr:sp macro="" textlink="">
      <xdr:nvSpPr>
        <xdr:cNvPr id="652" name="楕円 651">
          <a:extLst>
            <a:ext uri="{FF2B5EF4-FFF2-40B4-BE49-F238E27FC236}">
              <a16:creationId xmlns:a16="http://schemas.microsoft.com/office/drawing/2014/main" id="{00000000-0008-0000-0700-00008C020000}"/>
            </a:ext>
          </a:extLst>
        </xdr:cNvPr>
        <xdr:cNvSpPr/>
      </xdr:nvSpPr>
      <xdr:spPr>
        <a:xfrm>
          <a:off x="16268700" y="13581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123462</xdr:rowOff>
    </xdr:from>
    <xdr:ext cx="378565" cy="259045"/>
    <xdr:sp macro="" textlink="">
      <xdr:nvSpPr>
        <xdr:cNvPr id="653" name="災害復旧費該当値テキスト">
          <a:extLst>
            <a:ext uri="{FF2B5EF4-FFF2-40B4-BE49-F238E27FC236}">
              <a16:creationId xmlns:a16="http://schemas.microsoft.com/office/drawing/2014/main" id="{00000000-0008-0000-0700-00008D020000}"/>
            </a:ext>
          </a:extLst>
        </xdr:cNvPr>
        <xdr:cNvSpPr txBox="1"/>
      </xdr:nvSpPr>
      <xdr:spPr>
        <a:xfrm>
          <a:off x="16370300" y="1349656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48079</xdr:rowOff>
    </xdr:from>
    <xdr:to>
      <xdr:col>81</xdr:col>
      <xdr:colOff>101600</xdr:colOff>
      <xdr:row>79</xdr:row>
      <xdr:rowOff>149679</xdr:rowOff>
    </xdr:to>
    <xdr:sp macro="" textlink="">
      <xdr:nvSpPr>
        <xdr:cNvPr id="654" name="楕円 653">
          <a:extLst>
            <a:ext uri="{FF2B5EF4-FFF2-40B4-BE49-F238E27FC236}">
              <a16:creationId xmlns:a16="http://schemas.microsoft.com/office/drawing/2014/main" id="{00000000-0008-0000-0700-00008E020000}"/>
            </a:ext>
          </a:extLst>
        </xdr:cNvPr>
        <xdr:cNvSpPr/>
      </xdr:nvSpPr>
      <xdr:spPr>
        <a:xfrm>
          <a:off x="15430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140806</xdr:rowOff>
    </xdr:from>
    <xdr:ext cx="249299"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5356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30879</xdr:rowOff>
    </xdr:from>
    <xdr:to>
      <xdr:col>76</xdr:col>
      <xdr:colOff>165100</xdr:colOff>
      <xdr:row>79</xdr:row>
      <xdr:rowOff>132479</xdr:rowOff>
    </xdr:to>
    <xdr:sp macro="" textlink="">
      <xdr:nvSpPr>
        <xdr:cNvPr id="656" name="楕円 655">
          <a:extLst>
            <a:ext uri="{FF2B5EF4-FFF2-40B4-BE49-F238E27FC236}">
              <a16:creationId xmlns:a16="http://schemas.microsoft.com/office/drawing/2014/main" id="{00000000-0008-0000-0700-000090020000}"/>
            </a:ext>
          </a:extLst>
        </xdr:cNvPr>
        <xdr:cNvSpPr/>
      </xdr:nvSpPr>
      <xdr:spPr>
        <a:xfrm>
          <a:off x="14541500" y="13575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79</xdr:row>
      <xdr:rowOff>123606</xdr:rowOff>
    </xdr:from>
    <xdr:ext cx="378565"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4403017" y="1366815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28484</xdr:rowOff>
    </xdr:from>
    <xdr:to>
      <xdr:col>72</xdr:col>
      <xdr:colOff>38100</xdr:colOff>
      <xdr:row>79</xdr:row>
      <xdr:rowOff>130084</xdr:rowOff>
    </xdr:to>
    <xdr:sp macro="" textlink="">
      <xdr:nvSpPr>
        <xdr:cNvPr id="658" name="楕円 657">
          <a:extLst>
            <a:ext uri="{FF2B5EF4-FFF2-40B4-BE49-F238E27FC236}">
              <a16:creationId xmlns:a16="http://schemas.microsoft.com/office/drawing/2014/main" id="{00000000-0008-0000-0700-000092020000}"/>
            </a:ext>
          </a:extLst>
        </xdr:cNvPr>
        <xdr:cNvSpPr/>
      </xdr:nvSpPr>
      <xdr:spPr>
        <a:xfrm>
          <a:off x="13652500" y="135730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79</xdr:row>
      <xdr:rowOff>121211</xdr:rowOff>
    </xdr:from>
    <xdr:ext cx="378565"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3514017" y="136657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108930</xdr:rowOff>
    </xdr:from>
    <xdr:to>
      <xdr:col>67</xdr:col>
      <xdr:colOff>101600</xdr:colOff>
      <xdr:row>79</xdr:row>
      <xdr:rowOff>39080</xdr:rowOff>
    </xdr:to>
    <xdr:sp macro="" textlink="">
      <xdr:nvSpPr>
        <xdr:cNvPr id="660" name="楕円 659">
          <a:extLst>
            <a:ext uri="{FF2B5EF4-FFF2-40B4-BE49-F238E27FC236}">
              <a16:creationId xmlns:a16="http://schemas.microsoft.com/office/drawing/2014/main" id="{00000000-0008-0000-0700-000094020000}"/>
            </a:ext>
          </a:extLst>
        </xdr:cNvPr>
        <xdr:cNvSpPr/>
      </xdr:nvSpPr>
      <xdr:spPr>
        <a:xfrm>
          <a:off x="12763500" y="13482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79</xdr:row>
      <xdr:rowOff>30207</xdr:rowOff>
    </xdr:from>
    <xdr:ext cx="469744" cy="259045"/>
    <xdr:sp macro=""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2579428" y="13574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44,200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2" name="直線コネクタ 671">
          <a:extLst>
            <a:ext uri="{FF2B5EF4-FFF2-40B4-BE49-F238E27FC236}">
              <a16:creationId xmlns:a16="http://schemas.microsoft.com/office/drawing/2014/main" id="{00000000-0008-0000-0700-0000A0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3" name="テキスト ボックス 672">
          <a:extLst>
            <a:ext uri="{FF2B5EF4-FFF2-40B4-BE49-F238E27FC236}">
              <a16:creationId xmlns:a16="http://schemas.microsoft.com/office/drawing/2014/main" id="{00000000-0008-0000-0700-0000A1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92727</xdr:rowOff>
    </xdr:from>
    <xdr:ext cx="531299"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1914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4" name="公債費グラフ枠">
          <a:extLst>
            <a:ext uri="{FF2B5EF4-FFF2-40B4-BE49-F238E27FC236}">
              <a16:creationId xmlns:a16="http://schemas.microsoft.com/office/drawing/2014/main" id="{00000000-0008-0000-0700-0000AC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97010</xdr:rowOff>
    </xdr:from>
    <xdr:to>
      <xdr:col>85</xdr:col>
      <xdr:colOff>126364</xdr:colOff>
      <xdr:row>97</xdr:row>
      <xdr:rowOff>109849</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flipV="1">
          <a:off x="16317595" y="15527510"/>
          <a:ext cx="1269" cy="12129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113676</xdr:rowOff>
    </xdr:from>
    <xdr:ext cx="534377" cy="259045"/>
    <xdr:sp macro="" textlink="">
      <xdr:nvSpPr>
        <xdr:cNvPr id="686" name="公債費最小値テキスト">
          <a:extLst>
            <a:ext uri="{FF2B5EF4-FFF2-40B4-BE49-F238E27FC236}">
              <a16:creationId xmlns:a16="http://schemas.microsoft.com/office/drawing/2014/main" id="{00000000-0008-0000-0700-0000AE020000}"/>
            </a:ext>
          </a:extLst>
        </xdr:cNvPr>
        <xdr:cNvSpPr txBox="1"/>
      </xdr:nvSpPr>
      <xdr:spPr>
        <a:xfrm>
          <a:off x="16370300" y="167443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14,567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97</xdr:row>
      <xdr:rowOff>109849</xdr:rowOff>
    </xdr:from>
    <xdr:to>
      <xdr:col>86</xdr:col>
      <xdr:colOff>25400</xdr:colOff>
      <xdr:row>97</xdr:row>
      <xdr:rowOff>109849</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6230600" y="167404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43687</xdr:rowOff>
    </xdr:from>
    <xdr:ext cx="534377" cy="259045"/>
    <xdr:sp macro="" textlink="">
      <xdr:nvSpPr>
        <xdr:cNvPr id="688" name="公債費最大値テキスト">
          <a:extLst>
            <a:ext uri="{FF2B5EF4-FFF2-40B4-BE49-F238E27FC236}">
              <a16:creationId xmlns:a16="http://schemas.microsoft.com/office/drawing/2014/main" id="{00000000-0008-0000-0700-0000B0020000}"/>
            </a:ext>
          </a:extLst>
        </xdr:cNvPr>
        <xdr:cNvSpPr txBox="1"/>
      </xdr:nvSpPr>
      <xdr:spPr>
        <a:xfrm>
          <a:off x="16370300" y="153027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78,241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97010</xdr:rowOff>
    </xdr:from>
    <xdr:to>
      <xdr:col>86</xdr:col>
      <xdr:colOff>25400</xdr:colOff>
      <xdr:row>90</xdr:row>
      <xdr:rowOff>97010</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6230600" y="155275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109849</xdr:rowOff>
    </xdr:from>
    <xdr:to>
      <xdr:col>85</xdr:col>
      <xdr:colOff>127000</xdr:colOff>
      <xdr:row>97</xdr:row>
      <xdr:rowOff>112497</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flipV="1">
          <a:off x="15481300" y="16740499"/>
          <a:ext cx="838200" cy="26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53312</xdr:rowOff>
    </xdr:from>
    <xdr:ext cx="534377" cy="259045"/>
    <xdr:sp macro="" textlink="">
      <xdr:nvSpPr>
        <xdr:cNvPr id="691" name="公債費平均値テキスト">
          <a:extLst>
            <a:ext uri="{FF2B5EF4-FFF2-40B4-BE49-F238E27FC236}">
              <a16:creationId xmlns:a16="http://schemas.microsoft.com/office/drawing/2014/main" id="{00000000-0008-0000-0700-0000B3020000}"/>
            </a:ext>
          </a:extLst>
        </xdr:cNvPr>
        <xdr:cNvSpPr txBox="1"/>
      </xdr:nvSpPr>
      <xdr:spPr>
        <a:xfrm>
          <a:off x="16370300" y="1616961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30435</xdr:rowOff>
    </xdr:from>
    <xdr:to>
      <xdr:col>85</xdr:col>
      <xdr:colOff>177800</xdr:colOff>
      <xdr:row>95</xdr:row>
      <xdr:rowOff>132035</xdr:rowOff>
    </xdr:to>
    <xdr:sp macro="" textlink="">
      <xdr:nvSpPr>
        <xdr:cNvPr id="692" name="フローチャート: 判断 691">
          <a:extLst>
            <a:ext uri="{FF2B5EF4-FFF2-40B4-BE49-F238E27FC236}">
              <a16:creationId xmlns:a16="http://schemas.microsoft.com/office/drawing/2014/main" id="{00000000-0008-0000-0700-0000B4020000}"/>
            </a:ext>
          </a:extLst>
        </xdr:cNvPr>
        <xdr:cNvSpPr/>
      </xdr:nvSpPr>
      <xdr:spPr>
        <a:xfrm>
          <a:off x="16268700" y="16318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88151</xdr:rowOff>
    </xdr:from>
    <xdr:to>
      <xdr:col>81</xdr:col>
      <xdr:colOff>50800</xdr:colOff>
      <xdr:row>97</xdr:row>
      <xdr:rowOff>112497</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a:off x="14592300" y="16718801"/>
          <a:ext cx="889000" cy="243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20453</xdr:rowOff>
    </xdr:from>
    <xdr:to>
      <xdr:col>81</xdr:col>
      <xdr:colOff>101600</xdr:colOff>
      <xdr:row>95</xdr:row>
      <xdr:rowOff>122053</xdr:rowOff>
    </xdr:to>
    <xdr:sp macro="" textlink="">
      <xdr:nvSpPr>
        <xdr:cNvPr id="694" name="フローチャート: 判断 693">
          <a:extLst>
            <a:ext uri="{FF2B5EF4-FFF2-40B4-BE49-F238E27FC236}">
              <a16:creationId xmlns:a16="http://schemas.microsoft.com/office/drawing/2014/main" id="{00000000-0008-0000-0700-0000B6020000}"/>
            </a:ext>
          </a:extLst>
        </xdr:cNvPr>
        <xdr:cNvSpPr/>
      </xdr:nvSpPr>
      <xdr:spPr>
        <a:xfrm>
          <a:off x="15430500" y="16308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93</xdr:row>
      <xdr:rowOff>138580</xdr:rowOff>
    </xdr:from>
    <xdr:ext cx="534377" cy="259045"/>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5214111" y="160834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81198</xdr:rowOff>
    </xdr:from>
    <xdr:to>
      <xdr:col>76</xdr:col>
      <xdr:colOff>114300</xdr:colOff>
      <xdr:row>97</xdr:row>
      <xdr:rowOff>88151</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a:off x="13703300" y="16711848"/>
          <a:ext cx="889000" cy="6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30798</xdr:rowOff>
    </xdr:from>
    <xdr:to>
      <xdr:col>76</xdr:col>
      <xdr:colOff>165100</xdr:colOff>
      <xdr:row>95</xdr:row>
      <xdr:rowOff>132398</xdr:rowOff>
    </xdr:to>
    <xdr:sp macro="" textlink="">
      <xdr:nvSpPr>
        <xdr:cNvPr id="697" name="フローチャート: 判断 696">
          <a:extLst>
            <a:ext uri="{FF2B5EF4-FFF2-40B4-BE49-F238E27FC236}">
              <a16:creationId xmlns:a16="http://schemas.microsoft.com/office/drawing/2014/main" id="{00000000-0008-0000-0700-0000B9020000}"/>
            </a:ext>
          </a:extLst>
        </xdr:cNvPr>
        <xdr:cNvSpPr/>
      </xdr:nvSpPr>
      <xdr:spPr>
        <a:xfrm>
          <a:off x="14541500" y="16318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148925</xdr:rowOff>
    </xdr:from>
    <xdr:ext cx="534377" cy="259045"/>
    <xdr:sp macro="" textlink="">
      <xdr:nvSpPr>
        <xdr:cNvPr id="698" name="テキスト ボックス 697">
          <a:extLst>
            <a:ext uri="{FF2B5EF4-FFF2-40B4-BE49-F238E27FC236}">
              <a16:creationId xmlns:a16="http://schemas.microsoft.com/office/drawing/2014/main" id="{00000000-0008-0000-0700-0000BA020000}"/>
            </a:ext>
          </a:extLst>
        </xdr:cNvPr>
        <xdr:cNvSpPr txBox="1"/>
      </xdr:nvSpPr>
      <xdr:spPr>
        <a:xfrm>
          <a:off x="14325111" y="160937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48888</xdr:rowOff>
    </xdr:from>
    <xdr:to>
      <xdr:col>71</xdr:col>
      <xdr:colOff>177800</xdr:colOff>
      <xdr:row>97</xdr:row>
      <xdr:rowOff>81198</xdr:rowOff>
    </xdr:to>
    <xdr:cxnSp macro="">
      <xdr:nvCxnSpPr>
        <xdr:cNvPr id="699" name="直線コネクタ 698">
          <a:extLst>
            <a:ext uri="{FF2B5EF4-FFF2-40B4-BE49-F238E27FC236}">
              <a16:creationId xmlns:a16="http://schemas.microsoft.com/office/drawing/2014/main" id="{00000000-0008-0000-0700-0000BB020000}"/>
            </a:ext>
          </a:extLst>
        </xdr:cNvPr>
        <xdr:cNvCxnSpPr/>
      </xdr:nvCxnSpPr>
      <xdr:spPr>
        <a:xfrm>
          <a:off x="12814300" y="16679538"/>
          <a:ext cx="889000" cy="323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67221</xdr:rowOff>
    </xdr:from>
    <xdr:to>
      <xdr:col>72</xdr:col>
      <xdr:colOff>38100</xdr:colOff>
      <xdr:row>95</xdr:row>
      <xdr:rowOff>168821</xdr:rowOff>
    </xdr:to>
    <xdr:sp macro="" textlink="">
      <xdr:nvSpPr>
        <xdr:cNvPr id="700" name="フローチャート: 判断 699">
          <a:extLst>
            <a:ext uri="{FF2B5EF4-FFF2-40B4-BE49-F238E27FC236}">
              <a16:creationId xmlns:a16="http://schemas.microsoft.com/office/drawing/2014/main" id="{00000000-0008-0000-0700-0000BC020000}"/>
            </a:ext>
          </a:extLst>
        </xdr:cNvPr>
        <xdr:cNvSpPr/>
      </xdr:nvSpPr>
      <xdr:spPr>
        <a:xfrm>
          <a:off x="13652500" y="163549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13898</xdr:rowOff>
    </xdr:from>
    <xdr:ext cx="534377"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3436111" y="161301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5708</xdr:rowOff>
    </xdr:from>
    <xdr:to>
      <xdr:col>67</xdr:col>
      <xdr:colOff>101600</xdr:colOff>
      <xdr:row>95</xdr:row>
      <xdr:rowOff>107308</xdr:rowOff>
    </xdr:to>
    <xdr:sp macro="" textlink="">
      <xdr:nvSpPr>
        <xdr:cNvPr id="702" name="フローチャート: 判断 701">
          <a:extLst>
            <a:ext uri="{FF2B5EF4-FFF2-40B4-BE49-F238E27FC236}">
              <a16:creationId xmlns:a16="http://schemas.microsoft.com/office/drawing/2014/main" id="{00000000-0008-0000-0700-0000BE020000}"/>
            </a:ext>
          </a:extLst>
        </xdr:cNvPr>
        <xdr:cNvSpPr/>
      </xdr:nvSpPr>
      <xdr:spPr>
        <a:xfrm>
          <a:off x="12763500" y="16293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93</xdr:row>
      <xdr:rowOff>123835</xdr:rowOff>
    </xdr:from>
    <xdr:ext cx="534377"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2547111" y="160686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35,367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59049</xdr:rowOff>
    </xdr:from>
    <xdr:to>
      <xdr:col>85</xdr:col>
      <xdr:colOff>177800</xdr:colOff>
      <xdr:row>97</xdr:row>
      <xdr:rowOff>160649</xdr:rowOff>
    </xdr:to>
    <xdr:sp macro="" textlink="">
      <xdr:nvSpPr>
        <xdr:cNvPr id="709" name="楕円 708">
          <a:extLst>
            <a:ext uri="{FF2B5EF4-FFF2-40B4-BE49-F238E27FC236}">
              <a16:creationId xmlns:a16="http://schemas.microsoft.com/office/drawing/2014/main" id="{00000000-0008-0000-0700-0000C5020000}"/>
            </a:ext>
          </a:extLst>
        </xdr:cNvPr>
        <xdr:cNvSpPr/>
      </xdr:nvSpPr>
      <xdr:spPr>
        <a:xfrm>
          <a:off x="16268700" y="166896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145426</xdr:rowOff>
    </xdr:from>
    <xdr:ext cx="534377" cy="259045"/>
    <xdr:sp macro="" textlink="">
      <xdr:nvSpPr>
        <xdr:cNvPr id="710" name="公債費該当値テキスト">
          <a:extLst>
            <a:ext uri="{FF2B5EF4-FFF2-40B4-BE49-F238E27FC236}">
              <a16:creationId xmlns:a16="http://schemas.microsoft.com/office/drawing/2014/main" id="{00000000-0008-0000-0700-0000C6020000}"/>
            </a:ext>
          </a:extLst>
        </xdr:cNvPr>
        <xdr:cNvSpPr txBox="1"/>
      </xdr:nvSpPr>
      <xdr:spPr>
        <a:xfrm>
          <a:off x="16370300" y="166046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61697</xdr:rowOff>
    </xdr:from>
    <xdr:to>
      <xdr:col>81</xdr:col>
      <xdr:colOff>101600</xdr:colOff>
      <xdr:row>97</xdr:row>
      <xdr:rowOff>163297</xdr:rowOff>
    </xdr:to>
    <xdr:sp macro="" textlink="">
      <xdr:nvSpPr>
        <xdr:cNvPr id="711" name="楕円 710">
          <a:extLst>
            <a:ext uri="{FF2B5EF4-FFF2-40B4-BE49-F238E27FC236}">
              <a16:creationId xmlns:a16="http://schemas.microsoft.com/office/drawing/2014/main" id="{00000000-0008-0000-0700-0000C7020000}"/>
            </a:ext>
          </a:extLst>
        </xdr:cNvPr>
        <xdr:cNvSpPr/>
      </xdr:nvSpPr>
      <xdr:spPr>
        <a:xfrm>
          <a:off x="15430500" y="166923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154424</xdr:rowOff>
    </xdr:from>
    <xdr:ext cx="534377"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5214111" y="167850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37351</xdr:rowOff>
    </xdr:from>
    <xdr:to>
      <xdr:col>76</xdr:col>
      <xdr:colOff>165100</xdr:colOff>
      <xdr:row>97</xdr:row>
      <xdr:rowOff>138951</xdr:rowOff>
    </xdr:to>
    <xdr:sp macro="" textlink="">
      <xdr:nvSpPr>
        <xdr:cNvPr id="713" name="楕円 712">
          <a:extLst>
            <a:ext uri="{FF2B5EF4-FFF2-40B4-BE49-F238E27FC236}">
              <a16:creationId xmlns:a16="http://schemas.microsoft.com/office/drawing/2014/main" id="{00000000-0008-0000-0700-0000C9020000}"/>
            </a:ext>
          </a:extLst>
        </xdr:cNvPr>
        <xdr:cNvSpPr/>
      </xdr:nvSpPr>
      <xdr:spPr>
        <a:xfrm>
          <a:off x="14541500" y="166680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130078</xdr:rowOff>
    </xdr:from>
    <xdr:ext cx="534377"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4325111" y="167607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30398</xdr:rowOff>
    </xdr:from>
    <xdr:to>
      <xdr:col>72</xdr:col>
      <xdr:colOff>38100</xdr:colOff>
      <xdr:row>97</xdr:row>
      <xdr:rowOff>131998</xdr:rowOff>
    </xdr:to>
    <xdr:sp macro="" textlink="">
      <xdr:nvSpPr>
        <xdr:cNvPr id="715" name="楕円 714">
          <a:extLst>
            <a:ext uri="{FF2B5EF4-FFF2-40B4-BE49-F238E27FC236}">
              <a16:creationId xmlns:a16="http://schemas.microsoft.com/office/drawing/2014/main" id="{00000000-0008-0000-0700-0000CB020000}"/>
            </a:ext>
          </a:extLst>
        </xdr:cNvPr>
        <xdr:cNvSpPr/>
      </xdr:nvSpPr>
      <xdr:spPr>
        <a:xfrm>
          <a:off x="13652500" y="16661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123125</xdr:rowOff>
    </xdr:from>
    <xdr:ext cx="534377"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3436111" y="167537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169538</xdr:rowOff>
    </xdr:from>
    <xdr:to>
      <xdr:col>67</xdr:col>
      <xdr:colOff>101600</xdr:colOff>
      <xdr:row>97</xdr:row>
      <xdr:rowOff>99688</xdr:rowOff>
    </xdr:to>
    <xdr:sp macro="" textlink="">
      <xdr:nvSpPr>
        <xdr:cNvPr id="717" name="楕円 716">
          <a:extLst>
            <a:ext uri="{FF2B5EF4-FFF2-40B4-BE49-F238E27FC236}">
              <a16:creationId xmlns:a16="http://schemas.microsoft.com/office/drawing/2014/main" id="{00000000-0008-0000-0700-0000CD020000}"/>
            </a:ext>
          </a:extLst>
        </xdr:cNvPr>
        <xdr:cNvSpPr/>
      </xdr:nvSpPr>
      <xdr:spPr>
        <a:xfrm>
          <a:off x="12763500" y="16628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90815</xdr:rowOff>
    </xdr:from>
    <xdr:ext cx="534377" cy="259045"/>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2547111" y="167214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30" name="テキスト ボックス 729">
          <a:extLst>
            <a:ext uri="{FF2B5EF4-FFF2-40B4-BE49-F238E27FC236}">
              <a16:creationId xmlns:a16="http://schemas.microsoft.com/office/drawing/2014/main" id="{00000000-0008-0000-0700-0000DA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32" name="テキスト ボックス 731">
          <a:extLst>
            <a:ext uri="{FF2B5EF4-FFF2-40B4-BE49-F238E27FC236}">
              <a16:creationId xmlns:a16="http://schemas.microsoft.com/office/drawing/2014/main" id="{00000000-0008-0000-0700-0000DC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36" name="テキスト ボックス 735">
          <a:extLst>
            <a:ext uri="{FF2B5EF4-FFF2-40B4-BE49-F238E27FC236}">
              <a16:creationId xmlns:a16="http://schemas.microsoft.com/office/drawing/2014/main" id="{00000000-0008-0000-0700-0000E0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92727</xdr:rowOff>
    </xdr:from>
    <xdr:ext cx="467179" cy="259045"/>
    <xdr:sp macro="" textlink="">
      <xdr:nvSpPr>
        <xdr:cNvPr id="738" name="テキスト ボックス 737">
          <a:extLst>
            <a:ext uri="{FF2B5EF4-FFF2-40B4-BE49-F238E27FC236}">
              <a16:creationId xmlns:a16="http://schemas.microsoft.com/office/drawing/2014/main" id="{00000000-0008-0000-0700-0000E2020000}"/>
            </a:ext>
          </a:extLst>
        </xdr:cNvPr>
        <xdr:cNvSpPr txBox="1"/>
      </xdr:nvSpPr>
      <xdr:spPr>
        <a:xfrm>
          <a:off x="17820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0" name="テキスト ボックス 739">
          <a:extLst>
            <a:ext uri="{FF2B5EF4-FFF2-40B4-BE49-F238E27FC236}">
              <a16:creationId xmlns:a16="http://schemas.microsoft.com/office/drawing/2014/main" id="{00000000-0008-0000-0700-0000E4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1" name="諸支出金グラフ枠">
          <a:extLst>
            <a:ext uri="{FF2B5EF4-FFF2-40B4-BE49-F238E27FC236}">
              <a16:creationId xmlns:a16="http://schemas.microsoft.com/office/drawing/2014/main" id="{00000000-0008-0000-0700-0000E5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82550</xdr:rowOff>
    </xdr:from>
    <xdr:to>
      <xdr:col>116</xdr:col>
      <xdr:colOff>62864</xdr:colOff>
      <xdr:row>39</xdr:row>
      <xdr:rowOff>44450</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flipV="1">
          <a:off x="22159595" y="5226050"/>
          <a:ext cx="1269" cy="15049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66502</xdr:rowOff>
    </xdr:from>
    <xdr:ext cx="249299" cy="259045"/>
    <xdr:sp macro="" textlink="">
      <xdr:nvSpPr>
        <xdr:cNvPr id="743" name="諸支出金最小値テキスト">
          <a:extLst>
            <a:ext uri="{FF2B5EF4-FFF2-40B4-BE49-F238E27FC236}">
              <a16:creationId xmlns:a16="http://schemas.microsoft.com/office/drawing/2014/main" id="{00000000-0008-0000-0700-0000E7020000}"/>
            </a:ext>
          </a:extLst>
        </xdr:cNvPr>
        <xdr:cNvSpPr txBox="1"/>
      </xdr:nvSpPr>
      <xdr:spPr>
        <a:xfrm>
          <a:off x="22212300" y="675305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29227</xdr:rowOff>
    </xdr:from>
    <xdr:ext cx="469744" cy="259045"/>
    <xdr:sp macro="" textlink="">
      <xdr:nvSpPr>
        <xdr:cNvPr id="745" name="諸支出金最大値テキスト">
          <a:extLst>
            <a:ext uri="{FF2B5EF4-FFF2-40B4-BE49-F238E27FC236}">
              <a16:creationId xmlns:a16="http://schemas.microsoft.com/office/drawing/2014/main" id="{00000000-0008-0000-0700-0000E9020000}"/>
            </a:ext>
          </a:extLst>
        </xdr:cNvPr>
        <xdr:cNvSpPr txBox="1"/>
      </xdr:nvSpPr>
      <xdr:spPr>
        <a:xfrm>
          <a:off x="22212300" y="5001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7,900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82550</xdr:rowOff>
    </xdr:from>
    <xdr:to>
      <xdr:col>116</xdr:col>
      <xdr:colOff>152400</xdr:colOff>
      <xdr:row>30</xdr:row>
      <xdr:rowOff>82550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22072600" y="52260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155401</xdr:rowOff>
    </xdr:from>
    <xdr:ext cx="378565" cy="259045"/>
    <xdr:sp macro="" textlink="">
      <xdr:nvSpPr>
        <xdr:cNvPr id="748" name="諸支出金平均値テキスト">
          <a:extLst>
            <a:ext uri="{FF2B5EF4-FFF2-40B4-BE49-F238E27FC236}">
              <a16:creationId xmlns:a16="http://schemas.microsoft.com/office/drawing/2014/main" id="{00000000-0008-0000-0700-0000EC020000}"/>
            </a:ext>
          </a:extLst>
        </xdr:cNvPr>
        <xdr:cNvSpPr txBox="1"/>
      </xdr:nvSpPr>
      <xdr:spPr>
        <a:xfrm>
          <a:off x="22212300" y="6499051"/>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132524</xdr:rowOff>
    </xdr:from>
    <xdr:to>
      <xdr:col>116</xdr:col>
      <xdr:colOff>114300</xdr:colOff>
      <xdr:row>39</xdr:row>
      <xdr:rowOff>62674</xdr:rowOff>
    </xdr:to>
    <xdr:sp macro="" textlink="">
      <xdr:nvSpPr>
        <xdr:cNvPr id="749" name="フローチャート: 判断 748">
          <a:extLst>
            <a:ext uri="{FF2B5EF4-FFF2-40B4-BE49-F238E27FC236}">
              <a16:creationId xmlns:a16="http://schemas.microsoft.com/office/drawing/2014/main" id="{00000000-0008-0000-0700-0000ED020000}"/>
            </a:ext>
          </a:extLst>
        </xdr:cNvPr>
        <xdr:cNvSpPr/>
      </xdr:nvSpPr>
      <xdr:spPr>
        <a:xfrm>
          <a:off x="22110700" y="66476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130619</xdr:rowOff>
    </xdr:from>
    <xdr:to>
      <xdr:col>112</xdr:col>
      <xdr:colOff>38100</xdr:colOff>
      <xdr:row>39</xdr:row>
      <xdr:rowOff>60769</xdr:rowOff>
    </xdr:to>
    <xdr:sp macro="" textlink="">
      <xdr:nvSpPr>
        <xdr:cNvPr id="751" name="フローチャート: 判断 750">
          <a:extLst>
            <a:ext uri="{FF2B5EF4-FFF2-40B4-BE49-F238E27FC236}">
              <a16:creationId xmlns:a16="http://schemas.microsoft.com/office/drawing/2014/main" id="{00000000-0008-0000-0700-0000EF020000}"/>
            </a:ext>
          </a:extLst>
        </xdr:cNvPr>
        <xdr:cNvSpPr/>
      </xdr:nvSpPr>
      <xdr:spPr>
        <a:xfrm>
          <a:off x="21272500" y="66457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77297</xdr:rowOff>
    </xdr:from>
    <xdr:ext cx="378565"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21134017" y="642094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144907</xdr:rowOff>
    </xdr:from>
    <xdr:to>
      <xdr:col>107</xdr:col>
      <xdr:colOff>101600</xdr:colOff>
      <xdr:row>39</xdr:row>
      <xdr:rowOff>75057</xdr:rowOff>
    </xdr:to>
    <xdr:sp macro="" textlink="">
      <xdr:nvSpPr>
        <xdr:cNvPr id="754" name="フローチャート: 判断 753">
          <a:extLst>
            <a:ext uri="{FF2B5EF4-FFF2-40B4-BE49-F238E27FC236}">
              <a16:creationId xmlns:a16="http://schemas.microsoft.com/office/drawing/2014/main" id="{00000000-0008-0000-0700-0000F2020000}"/>
            </a:ext>
          </a:extLst>
        </xdr:cNvPr>
        <xdr:cNvSpPr/>
      </xdr:nvSpPr>
      <xdr:spPr>
        <a:xfrm>
          <a:off x="20383500" y="6660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91584</xdr:rowOff>
    </xdr:from>
    <xdr:ext cx="378565"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20245017" y="643523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56" name="直線コネクタ 755">
          <a:extLst>
            <a:ext uri="{FF2B5EF4-FFF2-40B4-BE49-F238E27FC236}">
              <a16:creationId xmlns:a16="http://schemas.microsoft.com/office/drawing/2014/main" id="{00000000-0008-0000-0700-0000F4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152908</xdr:rowOff>
    </xdr:from>
    <xdr:to>
      <xdr:col>102</xdr:col>
      <xdr:colOff>165100</xdr:colOff>
      <xdr:row>39</xdr:row>
      <xdr:rowOff>83058</xdr:rowOff>
    </xdr:to>
    <xdr:sp macro="" textlink="">
      <xdr:nvSpPr>
        <xdr:cNvPr id="757" name="フローチャート: 判断 756">
          <a:extLst>
            <a:ext uri="{FF2B5EF4-FFF2-40B4-BE49-F238E27FC236}">
              <a16:creationId xmlns:a16="http://schemas.microsoft.com/office/drawing/2014/main" id="{00000000-0008-0000-0700-0000F5020000}"/>
            </a:ext>
          </a:extLst>
        </xdr:cNvPr>
        <xdr:cNvSpPr/>
      </xdr:nvSpPr>
      <xdr:spPr>
        <a:xfrm>
          <a:off x="19494500" y="66680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99585</xdr:rowOff>
    </xdr:from>
    <xdr:ext cx="313932"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19388333" y="644323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144717</xdr:rowOff>
    </xdr:from>
    <xdr:to>
      <xdr:col>98</xdr:col>
      <xdr:colOff>38100</xdr:colOff>
      <xdr:row>39</xdr:row>
      <xdr:rowOff>74867</xdr:rowOff>
    </xdr:to>
    <xdr:sp macro="" textlink="">
      <xdr:nvSpPr>
        <xdr:cNvPr id="759" name="フローチャート: 判断 758">
          <a:extLst>
            <a:ext uri="{FF2B5EF4-FFF2-40B4-BE49-F238E27FC236}">
              <a16:creationId xmlns:a16="http://schemas.microsoft.com/office/drawing/2014/main" id="{00000000-0008-0000-0700-0000F7020000}"/>
            </a:ext>
          </a:extLst>
        </xdr:cNvPr>
        <xdr:cNvSpPr/>
      </xdr:nvSpPr>
      <xdr:spPr>
        <a:xfrm>
          <a:off x="18605500" y="66598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91393</xdr:rowOff>
    </xdr:from>
    <xdr:ext cx="378565"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18467017" y="643504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66" name="楕円 765">
          <a:extLst>
            <a:ext uri="{FF2B5EF4-FFF2-40B4-BE49-F238E27FC236}">
              <a16:creationId xmlns:a16="http://schemas.microsoft.com/office/drawing/2014/main" id="{00000000-0008-0000-0700-0000FE02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110952</xdr:rowOff>
    </xdr:from>
    <xdr:ext cx="249299" cy="259045"/>
    <xdr:sp macro="" textlink="">
      <xdr:nvSpPr>
        <xdr:cNvPr id="767" name="諸支出金該当値テキスト">
          <a:extLst>
            <a:ext uri="{FF2B5EF4-FFF2-40B4-BE49-F238E27FC236}">
              <a16:creationId xmlns:a16="http://schemas.microsoft.com/office/drawing/2014/main" id="{00000000-0008-0000-0700-0000FF020000}"/>
            </a:ext>
          </a:extLst>
        </xdr:cNvPr>
        <xdr:cNvSpPr txBox="1"/>
      </xdr:nvSpPr>
      <xdr:spPr>
        <a:xfrm>
          <a:off x="22212300" y="662605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68" name="楕円 767">
          <a:extLst>
            <a:ext uri="{FF2B5EF4-FFF2-40B4-BE49-F238E27FC236}">
              <a16:creationId xmlns:a16="http://schemas.microsoft.com/office/drawing/2014/main" id="{00000000-0008-0000-0700-00000003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70" name="楕円 769">
          <a:extLst>
            <a:ext uri="{FF2B5EF4-FFF2-40B4-BE49-F238E27FC236}">
              <a16:creationId xmlns:a16="http://schemas.microsoft.com/office/drawing/2014/main" id="{00000000-0008-0000-0700-00000203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72" name="楕円 771">
          <a:extLst>
            <a:ext uri="{FF2B5EF4-FFF2-40B4-BE49-F238E27FC236}">
              <a16:creationId xmlns:a16="http://schemas.microsoft.com/office/drawing/2014/main" id="{00000000-0008-0000-0700-00000403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74" name="楕円 773">
          <a:extLst>
            <a:ext uri="{FF2B5EF4-FFF2-40B4-BE49-F238E27FC236}">
              <a16:creationId xmlns:a16="http://schemas.microsoft.com/office/drawing/2014/main" id="{00000000-0008-0000-0700-00000603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75" name="テキスト ボックス 774">
          <a:extLst>
            <a:ext uri="{FF2B5EF4-FFF2-40B4-BE49-F238E27FC236}">
              <a16:creationId xmlns:a16="http://schemas.microsoft.com/office/drawing/2014/main" id="{00000000-0008-0000-0700-00000703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3" name="正方形/長方形 782">
          <a:extLst>
            <a:ext uri="{FF2B5EF4-FFF2-40B4-BE49-F238E27FC236}">
              <a16:creationId xmlns:a16="http://schemas.microsoft.com/office/drawing/2014/main" id="{00000000-0008-0000-0700-00000F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4" name="テキスト ボックス 783">
          <a:extLst>
            <a:ext uri="{FF2B5EF4-FFF2-40B4-BE49-F238E27FC236}">
              <a16:creationId xmlns:a16="http://schemas.microsoft.com/office/drawing/2014/main" id="{00000000-0008-0000-0700-000010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6" name="直線コネクタ 785">
          <a:extLst>
            <a:ext uri="{FF2B5EF4-FFF2-40B4-BE49-F238E27FC236}">
              <a16:creationId xmlns:a16="http://schemas.microsoft.com/office/drawing/2014/main" id="{00000000-0008-0000-0700-000012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7" name="テキスト ボックス 786">
          <a:extLst>
            <a:ext uri="{FF2B5EF4-FFF2-40B4-BE49-F238E27FC236}">
              <a16:creationId xmlns:a16="http://schemas.microsoft.com/office/drawing/2014/main" id="{00000000-0008-0000-0700-000013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9" name="テキスト ボックス 788">
          <a:extLst>
            <a:ext uri="{FF2B5EF4-FFF2-40B4-BE49-F238E27FC236}">
              <a16:creationId xmlns:a16="http://schemas.microsoft.com/office/drawing/2014/main" id="{00000000-0008-0000-0700-000015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0" name="前年度繰上充用金グラフ枠">
          <a:extLst>
            <a:ext uri="{FF2B5EF4-FFF2-40B4-BE49-F238E27FC236}">
              <a16:creationId xmlns:a16="http://schemas.microsoft.com/office/drawing/2014/main" id="{00000000-0008-0000-0700-000016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1" name="直線コネクタ 790">
          <a:extLst>
            <a:ext uri="{FF2B5EF4-FFF2-40B4-BE49-F238E27FC236}">
              <a16:creationId xmlns:a16="http://schemas.microsoft.com/office/drawing/2014/main" id="{00000000-0008-0000-0700-000017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2" name="前年度繰上充用金最小値テキスト">
          <a:extLst>
            <a:ext uri="{FF2B5EF4-FFF2-40B4-BE49-F238E27FC236}">
              <a16:creationId xmlns:a16="http://schemas.microsoft.com/office/drawing/2014/main" id="{00000000-0008-0000-0700-000018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4" name="前年度繰上充用金最大値テキスト">
          <a:extLst>
            <a:ext uri="{FF2B5EF4-FFF2-40B4-BE49-F238E27FC236}">
              <a16:creationId xmlns:a16="http://schemas.microsoft.com/office/drawing/2014/main" id="{00000000-0008-0000-0700-00001A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7" name="前年度繰上充用金平均値テキスト">
          <a:extLst>
            <a:ext uri="{FF2B5EF4-FFF2-40B4-BE49-F238E27FC236}">
              <a16:creationId xmlns:a16="http://schemas.microsoft.com/office/drawing/2014/main" id="{00000000-0008-0000-0700-00001D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8" name="フローチャート: 判断 797">
          <a:extLst>
            <a:ext uri="{FF2B5EF4-FFF2-40B4-BE49-F238E27FC236}">
              <a16:creationId xmlns:a16="http://schemas.microsoft.com/office/drawing/2014/main" id="{00000000-0008-0000-0700-00001E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0" name="フローチャート: 判断 799">
          <a:extLst>
            <a:ext uri="{FF2B5EF4-FFF2-40B4-BE49-F238E27FC236}">
              <a16:creationId xmlns:a16="http://schemas.microsoft.com/office/drawing/2014/main" id="{00000000-0008-0000-0700-000020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2" name="直線コネクタ 801">
          <a:extLst>
            <a:ext uri="{FF2B5EF4-FFF2-40B4-BE49-F238E27FC236}">
              <a16:creationId xmlns:a16="http://schemas.microsoft.com/office/drawing/2014/main" id="{00000000-0008-0000-0700-000022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3" name="フローチャート: 判断 802">
          <a:extLst>
            <a:ext uri="{FF2B5EF4-FFF2-40B4-BE49-F238E27FC236}">
              <a16:creationId xmlns:a16="http://schemas.microsoft.com/office/drawing/2014/main" id="{00000000-0008-0000-0700-000023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5" name="直線コネクタ 804">
          <a:extLst>
            <a:ext uri="{FF2B5EF4-FFF2-40B4-BE49-F238E27FC236}">
              <a16:creationId xmlns:a16="http://schemas.microsoft.com/office/drawing/2014/main" id="{00000000-0008-0000-0700-000025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6" name="フローチャート: 判断 805">
          <a:extLst>
            <a:ext uri="{FF2B5EF4-FFF2-40B4-BE49-F238E27FC236}">
              <a16:creationId xmlns:a16="http://schemas.microsoft.com/office/drawing/2014/main" id="{00000000-0008-0000-0700-000026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8" name="フローチャート: 判断 807">
          <a:extLst>
            <a:ext uri="{FF2B5EF4-FFF2-40B4-BE49-F238E27FC236}">
              <a16:creationId xmlns:a16="http://schemas.microsoft.com/office/drawing/2014/main" id="{00000000-0008-0000-0700-000028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5" name="楕円 814">
          <a:extLst>
            <a:ext uri="{FF2B5EF4-FFF2-40B4-BE49-F238E27FC236}">
              <a16:creationId xmlns:a16="http://schemas.microsoft.com/office/drawing/2014/main" id="{00000000-0008-0000-0700-00002F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6" name="前年度繰上充用金該当値テキスト">
          <a:extLst>
            <a:ext uri="{FF2B5EF4-FFF2-40B4-BE49-F238E27FC236}">
              <a16:creationId xmlns:a16="http://schemas.microsoft.com/office/drawing/2014/main" id="{00000000-0008-0000-0700-000030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7" name="楕円 816">
          <a:extLst>
            <a:ext uri="{FF2B5EF4-FFF2-40B4-BE49-F238E27FC236}">
              <a16:creationId xmlns:a16="http://schemas.microsoft.com/office/drawing/2014/main" id="{00000000-0008-0000-0700-000031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9" name="楕円 818">
          <a:extLst>
            <a:ext uri="{FF2B5EF4-FFF2-40B4-BE49-F238E27FC236}">
              <a16:creationId xmlns:a16="http://schemas.microsoft.com/office/drawing/2014/main" id="{00000000-0008-0000-0700-000033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1" name="楕円 820">
          <a:extLst>
            <a:ext uri="{FF2B5EF4-FFF2-40B4-BE49-F238E27FC236}">
              <a16:creationId xmlns:a16="http://schemas.microsoft.com/office/drawing/2014/main" id="{00000000-0008-0000-0700-000035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3" name="楕円 822">
          <a:extLst>
            <a:ext uri="{FF2B5EF4-FFF2-40B4-BE49-F238E27FC236}">
              <a16:creationId xmlns:a16="http://schemas.microsoft.com/office/drawing/2014/main" id="{00000000-0008-0000-0700-000037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5" name="正方形/長方形 824">
          <a:extLst>
            <a:ext uri="{FF2B5EF4-FFF2-40B4-BE49-F238E27FC236}">
              <a16:creationId xmlns:a16="http://schemas.microsoft.com/office/drawing/2014/main" id="{00000000-0008-0000-0700-000039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6" name="正方形/長方形 825">
          <a:extLst>
            <a:ext uri="{FF2B5EF4-FFF2-40B4-BE49-F238E27FC236}">
              <a16:creationId xmlns:a16="http://schemas.microsoft.com/office/drawing/2014/main" id="{00000000-0008-0000-0700-00003A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7" name="テキスト ボックス 826">
          <a:extLst>
            <a:ext uri="{FF2B5EF4-FFF2-40B4-BE49-F238E27FC236}">
              <a16:creationId xmlns:a16="http://schemas.microsoft.com/office/drawing/2014/main" id="{00000000-0008-0000-0700-00003B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目的別においては、衛生費、消防費及び教育費の住民一人当たりのコストが類似団体平均値を上回っている。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衛生費は、保健衛生費及び次期し尿処理施設建設事業等清掃費における組合負担金によるもの。消防費は、一部事務組合における負担割合が大きいことによるものであり、また、今後も消防施設や車両の老朽化に伴う増額が見込まれ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教育費は、学校施設の増築及び改修工事をしたことによるものであり、今後も学校の改修工事や千葉ニュータウン中央駅圏複合施設整備など建設事業費が増加すると予測される。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今後も、住民一人当たりのコストを下げる取組みとして、印西市行政改革大綱に基づき策定された、印西市行政改革実施計画で掲げられている持続可能な財政運営の推進（歳出経費の抑制や計画的な財政運営の推進など）、公共施設等の適正な管理（公共施設の見直しや計画的な維持管理）、効率的な行政運営の推進（組織の見直しや電算化による効率的な事務処理の推進など）、効率的・効果的な行政サービスの推進（事務事業の見直しや行政サービスの見直しなど）を目標とした行政改革の推進を図っていく。</a:t>
          </a:r>
          <a:endParaRPr lang="ja-JP" altLang="ja-JP" sz="1400">
            <a:effectLst/>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5</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千葉県印西市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100" b="0" i="0" baseline="0">
              <a:solidFill>
                <a:schemeClr val="dk1"/>
              </a:solidFill>
              <a:effectLst/>
              <a:latin typeface="+mn-lt"/>
              <a:ea typeface="+mn-ea"/>
              <a:cs typeface="+mn-cs"/>
            </a:rPr>
            <a:t>令和</a:t>
          </a:r>
          <a:r>
            <a:rPr kumimoji="1" lang="ja-JP" altLang="en-US" sz="1100" b="0" i="0" baseline="0">
              <a:solidFill>
                <a:schemeClr val="dk1"/>
              </a:solidFill>
              <a:effectLst/>
              <a:latin typeface="+mn-lt"/>
              <a:ea typeface="+mn-ea"/>
              <a:cs typeface="+mn-cs"/>
            </a:rPr>
            <a:t>５</a:t>
          </a:r>
          <a:r>
            <a:rPr kumimoji="1" lang="ja-JP" altLang="ja-JP" sz="1100" b="0" i="0" baseline="0">
              <a:solidFill>
                <a:schemeClr val="dk1"/>
              </a:solidFill>
              <a:effectLst/>
              <a:latin typeface="+mn-lt"/>
              <a:ea typeface="+mn-ea"/>
              <a:cs typeface="+mn-cs"/>
            </a:rPr>
            <a:t>年度決算においては、課税客体の増により税収が増額となっているが、児童生徒</a:t>
          </a:r>
          <a:r>
            <a:rPr kumimoji="1" lang="ja-JP" altLang="en-US" sz="1100" b="0" i="0" baseline="0">
              <a:solidFill>
                <a:schemeClr val="dk1"/>
              </a:solidFill>
              <a:effectLst/>
              <a:latin typeface="+mn-lt"/>
              <a:ea typeface="+mn-ea"/>
              <a:cs typeface="+mn-cs"/>
            </a:rPr>
            <a:t>数</a:t>
          </a:r>
          <a:r>
            <a:rPr kumimoji="1" lang="ja-JP" altLang="ja-JP" sz="1100" b="0" i="0" baseline="0">
              <a:solidFill>
                <a:schemeClr val="dk1"/>
              </a:solidFill>
              <a:effectLst/>
              <a:latin typeface="+mn-lt"/>
              <a:ea typeface="+mn-ea"/>
              <a:cs typeface="+mn-cs"/>
            </a:rPr>
            <a:t>急増に伴う学校の増築や</a:t>
          </a:r>
          <a:r>
            <a:rPr kumimoji="1" lang="ja-JP" altLang="en-US" sz="1100" b="0" i="0" baseline="0">
              <a:solidFill>
                <a:schemeClr val="dk1"/>
              </a:solidFill>
              <a:effectLst/>
              <a:latin typeface="+mn-lt"/>
              <a:ea typeface="+mn-ea"/>
              <a:cs typeface="+mn-cs"/>
            </a:rPr>
            <a:t>民間保育園新設に伴う民間保育園の保育委託に関する経費</a:t>
          </a:r>
          <a:r>
            <a:rPr kumimoji="1" lang="ja-JP" altLang="ja-JP" sz="1100" b="0" i="0" baseline="0">
              <a:solidFill>
                <a:schemeClr val="dk1"/>
              </a:solidFill>
              <a:effectLst/>
              <a:latin typeface="+mn-lt"/>
              <a:ea typeface="+mn-ea"/>
              <a:cs typeface="+mn-cs"/>
            </a:rPr>
            <a:t>等により歳出も増額となっており、実質収支額が</a:t>
          </a:r>
          <a:r>
            <a:rPr kumimoji="1" lang="ja-JP" altLang="en-US" sz="1100" b="0" i="0" baseline="0">
              <a:solidFill>
                <a:schemeClr val="dk1"/>
              </a:solidFill>
              <a:effectLst/>
              <a:latin typeface="+mn-lt"/>
              <a:ea typeface="+mn-ea"/>
              <a:cs typeface="+mn-cs"/>
            </a:rPr>
            <a:t>増</a:t>
          </a:r>
          <a:r>
            <a:rPr kumimoji="1" lang="ja-JP" altLang="ja-JP" sz="1100" b="0" i="0" baseline="0">
              <a:solidFill>
                <a:schemeClr val="dk1"/>
              </a:solidFill>
              <a:effectLst/>
              <a:latin typeface="+mn-lt"/>
              <a:ea typeface="+mn-ea"/>
              <a:cs typeface="+mn-cs"/>
            </a:rPr>
            <a:t>となった。</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また、翌年度に繰り越すべき財源についても、コロナの影響により増加していた繰越事業が減少したため、</a:t>
          </a:r>
          <a:r>
            <a:rPr kumimoji="1" lang="en-US" altLang="ja-JP" sz="1100" b="0" i="0" baseline="0">
              <a:solidFill>
                <a:schemeClr val="dk1"/>
              </a:solidFill>
              <a:effectLst/>
              <a:latin typeface="+mn-lt"/>
              <a:ea typeface="+mn-ea"/>
              <a:cs typeface="+mn-cs"/>
            </a:rPr>
            <a:t>68.4</a:t>
          </a:r>
          <a:r>
            <a:rPr kumimoji="1" lang="ja-JP" altLang="ja-JP" sz="1100" b="0" i="0" baseline="0">
              <a:solidFill>
                <a:schemeClr val="dk1"/>
              </a:solidFill>
              <a:effectLst/>
              <a:latin typeface="+mn-lt"/>
              <a:ea typeface="+mn-ea"/>
              <a:cs typeface="+mn-cs"/>
            </a:rPr>
            <a:t>％減の</a:t>
          </a:r>
          <a:r>
            <a:rPr kumimoji="1" lang="en-US" altLang="ja-JP" sz="1100" b="0" i="0" baseline="0">
              <a:solidFill>
                <a:schemeClr val="dk1"/>
              </a:solidFill>
              <a:effectLst/>
              <a:latin typeface="+mn-lt"/>
              <a:ea typeface="+mn-ea"/>
              <a:cs typeface="+mn-cs"/>
            </a:rPr>
            <a:t>194,706</a:t>
          </a:r>
          <a:r>
            <a:rPr kumimoji="1" lang="ja-JP" altLang="ja-JP" sz="1100" b="0" i="0" baseline="0">
              <a:solidFill>
                <a:schemeClr val="dk1"/>
              </a:solidFill>
              <a:effectLst/>
              <a:latin typeface="+mn-lt"/>
              <a:ea typeface="+mn-ea"/>
              <a:cs typeface="+mn-cs"/>
            </a:rPr>
            <a:t>千円と大幅に減額となった。</a:t>
          </a:r>
          <a:endParaRPr lang="ja-JP" altLang="ja-JP" sz="1400">
            <a:effectLst/>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5</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千葉県印西市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100" b="0" i="0" baseline="0">
              <a:solidFill>
                <a:schemeClr val="dk1"/>
              </a:solidFill>
              <a:effectLst/>
              <a:latin typeface="+mn-lt"/>
              <a:ea typeface="+mn-ea"/>
              <a:cs typeface="+mn-cs"/>
            </a:rPr>
            <a:t>令和２年度より、下水道事業会計が特別会計から企業会計へ移行したことに伴い、決算の算出方法が変更となっていることから黒字額が増加している。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令和３年度は新型コロナウイルス感染症の影響もあり、数年ぶりに普通交付税交付団体となったが、令和４年度</a:t>
          </a:r>
          <a:r>
            <a:rPr kumimoji="1" lang="ja-JP" altLang="en-US" sz="1100" b="0" i="0" baseline="0">
              <a:solidFill>
                <a:schemeClr val="dk1"/>
              </a:solidFill>
              <a:effectLst/>
              <a:latin typeface="+mn-lt"/>
              <a:ea typeface="+mn-ea"/>
              <a:cs typeface="+mn-cs"/>
            </a:rPr>
            <a:t>以降</a:t>
          </a:r>
          <a:r>
            <a:rPr kumimoji="1" lang="ja-JP" altLang="ja-JP" sz="1100" b="0" i="0" baseline="0">
              <a:solidFill>
                <a:schemeClr val="dk1"/>
              </a:solidFill>
              <a:effectLst/>
              <a:latin typeface="+mn-lt"/>
              <a:ea typeface="+mn-ea"/>
              <a:cs typeface="+mn-cs"/>
            </a:rPr>
            <a:t>は不交付となっている。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国民健康保険特別会計、後期高齢者医療特別会計及び介護保険特別会計においては、高齢化社会の進展や各種サービスの需要増により、一般会計からの繰出金が増大する傾向にあるため、サービスに見合う適正な負担水準に適宜見直しを行っていく。</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また、公営企業にあっても適正な料金体系となるよう適宜見直しを図っていく。</a:t>
          </a:r>
          <a:endParaRPr lang="ja-JP" altLang="ja-JP" sz="1400">
            <a:effectLst/>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8" name="凡例9">
          <a:extLst>
            <a:ext uri="{FF2B5EF4-FFF2-40B4-BE49-F238E27FC236}">
              <a16:creationId xmlns:a16="http://schemas.microsoft.com/office/drawing/2014/main" id="{00000000-0008-0000-0900-000012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9" name="凡例10">
          <a:extLst>
            <a:ext uri="{FF2B5EF4-FFF2-40B4-BE49-F238E27FC236}">
              <a16:creationId xmlns:a16="http://schemas.microsoft.com/office/drawing/2014/main" id="{00000000-0008-0000-0900-000013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5</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千葉県印西市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100" b="0" i="0" baseline="0">
              <a:solidFill>
                <a:schemeClr val="dk1"/>
              </a:solidFill>
              <a:effectLst/>
              <a:latin typeface="+mn-lt"/>
              <a:ea typeface="+mn-ea"/>
              <a:cs typeface="+mn-cs"/>
            </a:rPr>
            <a:t>実質公債費比率の分子については、年次進行により、千葉ニュータウン事業関連の公共施設整備に要した起債及び立替施行の償還等が完了してきたことに伴い、徐々に減少傾向であ</a:t>
          </a:r>
          <a:r>
            <a:rPr kumimoji="1" lang="ja-JP" altLang="en-US" sz="1100" b="0" i="0" baseline="0">
              <a:solidFill>
                <a:schemeClr val="dk1"/>
              </a:solidFill>
              <a:effectLst/>
              <a:latin typeface="+mn-lt"/>
              <a:ea typeface="+mn-ea"/>
              <a:cs typeface="+mn-cs"/>
            </a:rPr>
            <a:t>ったが、令和５年度は</a:t>
          </a:r>
          <a:r>
            <a:rPr kumimoji="1" lang="ja-JP" altLang="ja-JP" sz="1100" b="0" i="0" baseline="0">
              <a:solidFill>
                <a:schemeClr val="dk1"/>
              </a:solidFill>
              <a:effectLst/>
              <a:latin typeface="+mn-lt"/>
              <a:ea typeface="+mn-ea"/>
              <a:cs typeface="+mn-cs"/>
            </a:rPr>
            <a:t>新たに学校給食センター及び（仮称）千葉ニュータウン中央駅圏複合施設の整備のほか、老朽化した公共施設の改修</a:t>
          </a:r>
          <a:r>
            <a:rPr kumimoji="1" lang="ja-JP" altLang="en-US" sz="1100" b="0" i="0" baseline="0">
              <a:solidFill>
                <a:schemeClr val="dk1"/>
              </a:solidFill>
              <a:effectLst/>
              <a:latin typeface="+mn-lt"/>
              <a:ea typeface="+mn-ea"/>
              <a:cs typeface="+mn-cs"/>
            </a:rPr>
            <a:t>により公債費が増大した</a:t>
          </a:r>
          <a:r>
            <a:rPr kumimoji="1" lang="ja-JP" altLang="ja-JP" sz="1100" b="0" i="0" baseline="0">
              <a:solidFill>
                <a:schemeClr val="dk1"/>
              </a:solidFill>
              <a:effectLst/>
              <a:latin typeface="+mn-lt"/>
              <a:ea typeface="+mn-ea"/>
              <a:cs typeface="+mn-cs"/>
            </a:rPr>
            <a:t>。</a:t>
          </a:r>
          <a:endParaRPr lang="ja-JP" altLang="ja-JP" sz="1400">
            <a:effectLst/>
          </a:endParaRPr>
        </a:p>
        <a:p>
          <a:pPr eaLnBrk="1" fontAlgn="auto" latinLnBrk="0" hangingPunct="1"/>
          <a:r>
            <a:rPr kumimoji="1" lang="ja-JP" altLang="en-US" sz="1100" b="0" i="0" baseline="0">
              <a:solidFill>
                <a:schemeClr val="dk1"/>
              </a:solidFill>
              <a:effectLst/>
              <a:latin typeface="+mn-lt"/>
              <a:ea typeface="+mn-ea"/>
              <a:cs typeface="+mn-cs"/>
            </a:rPr>
            <a:t>また</a:t>
          </a:r>
          <a:r>
            <a:rPr kumimoji="1" lang="ja-JP" altLang="ja-JP" sz="1100" b="0" i="0" baseline="0">
              <a:solidFill>
                <a:schemeClr val="dk1"/>
              </a:solidFill>
              <a:effectLst/>
              <a:latin typeface="+mn-lt"/>
              <a:ea typeface="+mn-ea"/>
              <a:cs typeface="+mn-cs"/>
            </a:rPr>
            <a:t>、今後も広域でごみ、し尿処理、消防事務等を行う一部事務組合の施設整備が予定されていることから、将来の財政需要に備える必要がある。</a:t>
          </a:r>
          <a:endParaRPr lang="ja-JP" altLang="ja-JP" sz="1400">
            <a:effectLst/>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100" b="0" i="0" baseline="0">
              <a:solidFill>
                <a:schemeClr val="dk1"/>
              </a:solidFill>
              <a:effectLst/>
              <a:latin typeface="+mn-lt"/>
              <a:ea typeface="+mn-ea"/>
              <a:cs typeface="+mn-cs"/>
            </a:rPr>
            <a:t>該当なし</a:t>
          </a:r>
          <a:endParaRPr lang="ja-JP" altLang="ja-JP" sz="1000">
            <a:effectLst/>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5</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千葉県印西市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100" b="0" i="0" baseline="0">
              <a:solidFill>
                <a:schemeClr val="dk1"/>
              </a:solidFill>
              <a:effectLst/>
              <a:latin typeface="+mn-lt"/>
              <a:ea typeface="+mn-ea"/>
              <a:cs typeface="+mn-cs"/>
            </a:rPr>
            <a:t>将来負担比率の分子にあたる一般会計等に係る地方債残高、債務負担行為に基づく支出予定額は、千葉ニュータウン事業関連の公共施設整備に要した起債及び立替施行の将来負担額が</a:t>
          </a:r>
          <a:r>
            <a:rPr kumimoji="1" lang="ja-JP" altLang="en-US" sz="1100" b="0" i="0" baseline="0">
              <a:solidFill>
                <a:schemeClr val="dk1"/>
              </a:solidFill>
              <a:effectLst/>
              <a:latin typeface="+mn-lt"/>
              <a:ea typeface="+mn-ea"/>
              <a:cs typeface="+mn-cs"/>
            </a:rPr>
            <a:t>、</a:t>
          </a:r>
          <a:r>
            <a:rPr kumimoji="1" lang="ja-JP" altLang="ja-JP" sz="1100" b="0" i="0" baseline="0">
              <a:solidFill>
                <a:schemeClr val="dk1"/>
              </a:solidFill>
              <a:effectLst/>
              <a:latin typeface="+mn-lt"/>
              <a:ea typeface="+mn-ea"/>
              <a:cs typeface="+mn-cs"/>
            </a:rPr>
            <a:t>年次進行により減少したことに伴い、将来負担額を充当可能財源が上回る状況となった。</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しかしながら、今後、債務負担行為の増加や広域でのごみ・し尿処理、消防事務等を行う一部事務組合の施設整備が予定されていることから、将来の財政需要に備える必要がある。</a:t>
          </a:r>
          <a:endParaRPr lang="ja-JP" altLang="ja-JP" sz="1400">
            <a:effectLst/>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5</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千葉県印西市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r>
            <a:rPr kumimoji="1" lang="ja-JP" altLang="ja-JP" sz="1100" b="0" i="0" baseline="0">
              <a:solidFill>
                <a:schemeClr val="dk1"/>
              </a:solidFill>
              <a:effectLst/>
              <a:latin typeface="+mn-lt"/>
              <a:ea typeface="+mn-ea"/>
              <a:cs typeface="+mn-cs"/>
            </a:rPr>
            <a:t>令和</a:t>
          </a:r>
          <a:r>
            <a:rPr kumimoji="1" lang="ja-JP" altLang="en-US" sz="1100" b="0" i="0" baseline="0">
              <a:solidFill>
                <a:schemeClr val="dk1"/>
              </a:solidFill>
              <a:effectLst/>
              <a:latin typeface="+mn-lt"/>
              <a:ea typeface="+mn-ea"/>
              <a:cs typeface="+mn-cs"/>
            </a:rPr>
            <a:t>５</a:t>
          </a:r>
          <a:r>
            <a:rPr kumimoji="1" lang="ja-JP" altLang="ja-JP" sz="1100" b="0" i="0" baseline="0">
              <a:solidFill>
                <a:schemeClr val="dk1"/>
              </a:solidFill>
              <a:effectLst/>
              <a:latin typeface="+mn-lt"/>
              <a:ea typeface="+mn-ea"/>
              <a:cs typeface="+mn-cs"/>
            </a:rPr>
            <a:t>年度末の基金残高は、</a:t>
          </a:r>
          <a:r>
            <a:rPr kumimoji="1" lang="ja-JP" altLang="en-US" sz="1100" b="0" i="0" baseline="0">
              <a:solidFill>
                <a:schemeClr val="dk1"/>
              </a:solidFill>
              <a:effectLst/>
              <a:latin typeface="+mn-lt"/>
              <a:ea typeface="+mn-ea"/>
              <a:cs typeface="+mn-cs"/>
            </a:rPr>
            <a:t>２０，２７０</a:t>
          </a:r>
          <a:r>
            <a:rPr kumimoji="1" lang="ja-JP" altLang="ja-JP" sz="1100" b="0" i="0" baseline="0">
              <a:solidFill>
                <a:schemeClr val="dk1"/>
              </a:solidFill>
              <a:effectLst/>
              <a:latin typeface="+mn-lt"/>
              <a:ea typeface="+mn-ea"/>
              <a:cs typeface="+mn-cs"/>
            </a:rPr>
            <a:t>百万円となっており、前年度から１，９</a:t>
          </a:r>
          <a:r>
            <a:rPr kumimoji="1" lang="ja-JP" altLang="en-US" sz="1100" b="0" i="0" baseline="0">
              <a:solidFill>
                <a:schemeClr val="dk1"/>
              </a:solidFill>
              <a:effectLst/>
              <a:latin typeface="+mn-lt"/>
              <a:ea typeface="+mn-ea"/>
              <a:cs typeface="+mn-cs"/>
            </a:rPr>
            <a:t>３１</a:t>
          </a:r>
          <a:r>
            <a:rPr kumimoji="1" lang="ja-JP" altLang="ja-JP" sz="1100" b="0" i="0" baseline="0">
              <a:solidFill>
                <a:schemeClr val="dk1"/>
              </a:solidFill>
              <a:effectLst/>
              <a:latin typeface="+mn-lt"/>
              <a:ea typeface="+mn-ea"/>
              <a:cs typeface="+mn-cs"/>
            </a:rPr>
            <a:t>百万円の増となっている。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主な増の要因として、今後見込まれる公共施設の老朽化、新設に対応するため、公共施設整備基金</a:t>
          </a:r>
          <a:r>
            <a:rPr kumimoji="1" lang="ja-JP" altLang="ja-JP" sz="1100" b="0" i="0" baseline="0">
              <a:solidFill>
                <a:sysClr val="windowText" lastClr="000000"/>
              </a:solidFill>
              <a:effectLst/>
              <a:latin typeface="+mn-lt"/>
              <a:ea typeface="+mn-ea"/>
              <a:cs typeface="+mn-cs"/>
            </a:rPr>
            <a:t>を</a:t>
          </a:r>
          <a:r>
            <a:rPr kumimoji="1" lang="ja-JP" altLang="en-US" sz="1100" b="0" i="0" baseline="0">
              <a:solidFill>
                <a:sysClr val="windowText" lastClr="000000"/>
              </a:solidFill>
              <a:effectLst/>
              <a:latin typeface="+mn-lt"/>
              <a:ea typeface="+mn-ea"/>
              <a:cs typeface="+mn-cs"/>
            </a:rPr>
            <a:t>１，５００</a:t>
          </a:r>
          <a:r>
            <a:rPr kumimoji="1" lang="ja-JP" altLang="ja-JP" sz="1100" b="0" i="0" baseline="0">
              <a:solidFill>
                <a:sysClr val="windowText" lastClr="000000"/>
              </a:solidFill>
              <a:effectLst/>
              <a:latin typeface="+mn-lt"/>
              <a:ea typeface="+mn-ea"/>
              <a:cs typeface="+mn-cs"/>
            </a:rPr>
            <a:t>百万円</a:t>
          </a:r>
          <a:r>
            <a:rPr kumimoji="1" lang="ja-JP" altLang="ja-JP" sz="1100" b="0" i="0" baseline="0">
              <a:solidFill>
                <a:schemeClr val="dk1"/>
              </a:solidFill>
              <a:effectLst/>
              <a:latin typeface="+mn-lt"/>
              <a:ea typeface="+mn-ea"/>
              <a:cs typeface="+mn-cs"/>
            </a:rPr>
            <a:t>積立てたことがあげられる。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baseline="0">
              <a:solidFill>
                <a:schemeClr val="dk1"/>
              </a:solidFill>
              <a:effectLst/>
              <a:latin typeface="+mn-lt"/>
              <a:ea typeface="+mn-ea"/>
              <a:cs typeface="+mn-cs"/>
            </a:rPr>
            <a:t>令和２年度に新設した公共施設整備基金について今後計画している大規模事業の財源として計画的な運用を行う。また、税収変動のリスクに備え計画的な積立を行う。</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r>
            <a:rPr kumimoji="1" lang="ja-JP" altLang="ja-JP" sz="1100" b="0" i="0" baseline="0">
              <a:solidFill>
                <a:schemeClr val="dk1"/>
              </a:solidFill>
              <a:effectLst/>
              <a:latin typeface="+mn-lt"/>
              <a:ea typeface="+mn-ea"/>
              <a:cs typeface="+mn-cs"/>
            </a:rPr>
            <a:t>主なものとして、</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印西市公共施設整備基金：公共施設の整備等のため。</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印西市教育振興基金：教育の振興を図るため。</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印西市都市廃棄物空気輸送施設収束事業基金：千葉ニュータウン中央駅地域一部の共同溝に埋設している廃棄物空気輸送施設について</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事業終了に伴い収束を図るため。　</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r>
            <a:rPr kumimoji="1" lang="ja-JP" altLang="ja-JP" sz="1100" b="0" i="0" baseline="0">
              <a:solidFill>
                <a:schemeClr val="dk1"/>
              </a:solidFill>
              <a:effectLst/>
              <a:latin typeface="+mn-lt"/>
              <a:ea typeface="+mn-ea"/>
              <a:cs typeface="+mn-cs"/>
            </a:rPr>
            <a:t>主なものとして、</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印西市公共施設整備基金：公共施設の大規模整備に対応するため積立を行ったことによるもの。</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印西市教育振興基金：教育の振興を図るためふるさと寄附金による積立を行ったことによるもの。</a:t>
          </a:r>
          <a:endParaRPr kumimoji="1" lang="en-US" altLang="ja-JP" sz="1100" b="0" i="0" baseline="0">
            <a:solidFill>
              <a:schemeClr val="dk1"/>
            </a:solidFill>
            <a:effectLst/>
            <a:latin typeface="+mn-lt"/>
            <a:ea typeface="+mn-ea"/>
            <a:cs typeface="+mn-cs"/>
          </a:endParaRPr>
        </a:p>
        <a:p>
          <a:pPr eaLnBrk="1" fontAlgn="auto" latinLnBrk="0" hangingPunct="1"/>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baseline="0">
              <a:solidFill>
                <a:schemeClr val="dk1"/>
              </a:solidFill>
              <a:effectLst/>
              <a:latin typeface="+mn-lt"/>
              <a:ea typeface="+mn-ea"/>
              <a:cs typeface="+mn-cs"/>
            </a:rPr>
            <a:t>印西市公共施設整備基金の適正管理など、今後計画している大規模事業の財源として計画的な運用を行う。</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r>
            <a:rPr kumimoji="1" lang="ja-JP" altLang="ja-JP" sz="1100" b="0" i="0" baseline="0">
              <a:solidFill>
                <a:schemeClr val="dk1"/>
              </a:solidFill>
              <a:effectLst/>
              <a:latin typeface="+mn-lt"/>
              <a:ea typeface="+mn-ea"/>
              <a:cs typeface="+mn-cs"/>
            </a:rPr>
            <a:t>令和</a:t>
          </a:r>
          <a:r>
            <a:rPr kumimoji="1" lang="ja-JP" altLang="en-US" sz="1100" b="0" i="0" baseline="0">
              <a:solidFill>
                <a:schemeClr val="dk1"/>
              </a:solidFill>
              <a:effectLst/>
              <a:latin typeface="+mn-lt"/>
              <a:ea typeface="+mn-ea"/>
              <a:cs typeface="+mn-cs"/>
            </a:rPr>
            <a:t>５</a:t>
          </a:r>
          <a:r>
            <a:rPr kumimoji="1" lang="ja-JP" altLang="ja-JP" sz="1100" b="0" i="0" baseline="0">
              <a:solidFill>
                <a:schemeClr val="dk1"/>
              </a:solidFill>
              <a:effectLst/>
              <a:latin typeface="+mn-lt"/>
              <a:ea typeface="+mn-ea"/>
              <a:cs typeface="+mn-cs"/>
            </a:rPr>
            <a:t>年度末の基金残高は、９，４</a:t>
          </a:r>
          <a:r>
            <a:rPr kumimoji="1" lang="ja-JP" altLang="en-US" sz="1100" b="0" i="0" baseline="0">
              <a:solidFill>
                <a:schemeClr val="dk1"/>
              </a:solidFill>
              <a:effectLst/>
              <a:latin typeface="+mn-lt"/>
              <a:ea typeface="+mn-ea"/>
              <a:cs typeface="+mn-cs"/>
            </a:rPr>
            <a:t>４３</a:t>
          </a:r>
          <a:r>
            <a:rPr kumimoji="1" lang="ja-JP" altLang="ja-JP" sz="1100" b="0" i="0" baseline="0">
              <a:solidFill>
                <a:schemeClr val="dk1"/>
              </a:solidFill>
              <a:effectLst/>
              <a:latin typeface="+mn-lt"/>
              <a:ea typeface="+mn-ea"/>
              <a:cs typeface="+mn-cs"/>
            </a:rPr>
            <a:t>百万円となっており、前年度から</a:t>
          </a:r>
          <a:r>
            <a:rPr kumimoji="1" lang="ja-JP" altLang="en-US" sz="1100" b="0" i="0" baseline="0">
              <a:solidFill>
                <a:schemeClr val="dk1"/>
              </a:solidFill>
              <a:effectLst/>
              <a:latin typeface="+mn-lt"/>
              <a:ea typeface="+mn-ea"/>
              <a:cs typeface="+mn-cs"/>
            </a:rPr>
            <a:t>２３</a:t>
          </a:r>
          <a:r>
            <a:rPr kumimoji="1" lang="ja-JP" altLang="ja-JP" sz="1100" b="0" i="0" baseline="0">
              <a:solidFill>
                <a:schemeClr val="dk1"/>
              </a:solidFill>
              <a:effectLst/>
              <a:latin typeface="+mn-lt"/>
              <a:ea typeface="+mn-ea"/>
              <a:cs typeface="+mn-cs"/>
            </a:rPr>
            <a:t>百万円の減となっている。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主な減の要因としては、物価高騰に伴う光熱費等の増により財源として取崩しを行ったことによるものである。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baseline="0">
              <a:solidFill>
                <a:schemeClr val="dk1"/>
              </a:solidFill>
              <a:effectLst/>
              <a:latin typeface="+mn-lt"/>
              <a:ea typeface="+mn-ea"/>
              <a:cs typeface="+mn-cs"/>
            </a:rPr>
            <a:t>市の歳入の特徴として、法人税割及び償却資産に</a:t>
          </a:r>
          <a:r>
            <a:rPr kumimoji="1" lang="ja-JP" altLang="en-US" sz="1100" b="0" i="0" baseline="0">
              <a:solidFill>
                <a:schemeClr val="dk1"/>
              </a:solidFill>
              <a:effectLst/>
              <a:latin typeface="+mn-lt"/>
              <a:ea typeface="+mn-ea"/>
              <a:cs typeface="+mn-cs"/>
            </a:rPr>
            <a:t>占める</a:t>
          </a:r>
          <a:r>
            <a:rPr kumimoji="1" lang="ja-JP" altLang="ja-JP" sz="1100" b="0" i="0" baseline="0">
              <a:solidFill>
                <a:schemeClr val="dk1"/>
              </a:solidFill>
              <a:effectLst/>
              <a:latin typeface="+mn-lt"/>
              <a:ea typeface="+mn-ea"/>
              <a:cs typeface="+mn-cs"/>
            </a:rPr>
            <a:t>税収の割合が大きいことから、税収変動のリスクに備え計画的な積立を行う。</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baseline="0">
              <a:solidFill>
                <a:schemeClr val="dk1"/>
              </a:solidFill>
              <a:effectLst/>
              <a:latin typeface="+mn-lt"/>
              <a:ea typeface="+mn-ea"/>
              <a:cs typeface="+mn-cs"/>
            </a:rPr>
            <a:t>償還のため１</a:t>
          </a:r>
          <a:r>
            <a:rPr kumimoji="1" lang="ja-JP" altLang="en-US" sz="1100" b="0" i="0" baseline="0">
              <a:solidFill>
                <a:schemeClr val="dk1"/>
              </a:solidFill>
              <a:effectLst/>
              <a:latin typeface="+mn-lt"/>
              <a:ea typeface="+mn-ea"/>
              <a:cs typeface="+mn-cs"/>
            </a:rPr>
            <a:t>７</a:t>
          </a:r>
          <a:r>
            <a:rPr kumimoji="1" lang="ja-JP" altLang="ja-JP" sz="1100" b="0" i="0" baseline="0">
              <a:solidFill>
                <a:schemeClr val="dk1"/>
              </a:solidFill>
              <a:effectLst/>
              <a:latin typeface="+mn-lt"/>
              <a:ea typeface="+mn-ea"/>
              <a:cs typeface="+mn-cs"/>
            </a:rPr>
            <a:t>百万円を取り崩したことによる減少（年度内増減額　△１</a:t>
          </a:r>
          <a:r>
            <a:rPr kumimoji="1" lang="ja-JP" altLang="en-US" sz="1100" b="0" i="0" baseline="0">
              <a:solidFill>
                <a:schemeClr val="dk1"/>
              </a:solidFill>
              <a:effectLst/>
              <a:latin typeface="+mn-lt"/>
              <a:ea typeface="+mn-ea"/>
              <a:cs typeface="+mn-cs"/>
            </a:rPr>
            <a:t>７</a:t>
          </a:r>
          <a:r>
            <a:rPr kumimoji="1" lang="ja-JP" altLang="ja-JP" sz="1100" b="0" i="0" baseline="0">
              <a:solidFill>
                <a:schemeClr val="dk1"/>
              </a:solidFill>
              <a:effectLst/>
              <a:latin typeface="+mn-lt"/>
              <a:ea typeface="+mn-ea"/>
              <a:cs typeface="+mn-cs"/>
            </a:rPr>
            <a:t>百万円</a:t>
          </a:r>
          <a:r>
            <a:rPr kumimoji="1" lang="ja-JP" altLang="en-US" sz="1100" b="0" i="0" baseline="0">
              <a:solidFill>
                <a:schemeClr val="dk1"/>
              </a:solidFill>
              <a:effectLst/>
              <a:latin typeface="+mn-lt"/>
              <a:ea typeface="+mn-ea"/>
              <a:cs typeface="+mn-cs"/>
            </a:rPr>
            <a:t>）</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baseline="0">
              <a:solidFill>
                <a:schemeClr val="dk1"/>
              </a:solidFill>
              <a:effectLst/>
              <a:latin typeface="+mn-lt"/>
              <a:ea typeface="+mn-ea"/>
              <a:cs typeface="+mn-cs"/>
            </a:rPr>
            <a:t>市債の償還に必要な財源を確保し、もって将来にわたる市財政の健全な財政運営を行うため積立を行う。</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43D41C38-4A40-41EB-B44A-88C82172D95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3EDCA677-7824-4752-B458-8C1EFFDA45E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8A0D4CAD-12AD-4C0A-9979-98A13A6C6C55}"/>
            </a:ext>
          </a:extLst>
        </xdr:cNvPr>
        <xdr:cNvSpPr/>
      </xdr:nvSpPr>
      <xdr:spPr>
        <a:xfrm>
          <a:off x="1149858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8CCE59E5-0D65-431A-BF35-F403BEB19B40}"/>
            </a:ext>
          </a:extLst>
        </xdr:cNvPr>
        <xdr:cNvSpPr/>
      </xdr:nvSpPr>
      <xdr:spPr>
        <a:xfrm>
          <a:off x="1283970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6" name="正方形/長方形 5">
          <a:extLst>
            <a:ext uri="{FF2B5EF4-FFF2-40B4-BE49-F238E27FC236}">
              <a16:creationId xmlns:a16="http://schemas.microsoft.com/office/drawing/2014/main" id="{DFD02210-951E-4F1A-A0E2-D626391E39BD}"/>
            </a:ext>
          </a:extLst>
        </xdr:cNvPr>
        <xdr:cNvSpPr/>
      </xdr:nvSpPr>
      <xdr:spPr>
        <a:xfrm>
          <a:off x="1552194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7" name="正方形/長方形 6">
          <a:extLst>
            <a:ext uri="{FF2B5EF4-FFF2-40B4-BE49-F238E27FC236}">
              <a16:creationId xmlns:a16="http://schemas.microsoft.com/office/drawing/2014/main" id="{1A2DB6AF-9504-4760-94AB-9DA5D5B0E8DC}"/>
            </a:ext>
          </a:extLst>
        </xdr:cNvPr>
        <xdr:cNvSpPr/>
      </xdr:nvSpPr>
      <xdr:spPr>
        <a:xfrm>
          <a:off x="1686306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8" name="正方形/長方形 7">
          <a:extLst>
            <a:ext uri="{FF2B5EF4-FFF2-40B4-BE49-F238E27FC236}">
              <a16:creationId xmlns:a16="http://schemas.microsoft.com/office/drawing/2014/main" id="{AAA38FA4-070F-429B-8417-081AF45B590B}"/>
            </a:ext>
          </a:extLst>
        </xdr:cNvPr>
        <xdr:cNvSpPr/>
      </xdr:nvSpPr>
      <xdr:spPr>
        <a:xfrm>
          <a:off x="1149858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9" name="正方形/長方形 8">
          <a:extLst>
            <a:ext uri="{FF2B5EF4-FFF2-40B4-BE49-F238E27FC236}">
              <a16:creationId xmlns:a16="http://schemas.microsoft.com/office/drawing/2014/main" id="{31B4B521-78C3-4484-967C-A1523B418FE2}"/>
            </a:ext>
          </a:extLst>
        </xdr:cNvPr>
        <xdr:cNvSpPr/>
      </xdr:nvSpPr>
      <xdr:spPr>
        <a:xfrm>
          <a:off x="1283970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0" name="正方形/長方形 9">
          <a:extLst>
            <a:ext uri="{FF2B5EF4-FFF2-40B4-BE49-F238E27FC236}">
              <a16:creationId xmlns:a16="http://schemas.microsoft.com/office/drawing/2014/main" id="{00CDA1A1-C014-482D-9106-7CB36306391F}"/>
            </a:ext>
          </a:extLst>
        </xdr:cNvPr>
        <xdr:cNvSpPr/>
      </xdr:nvSpPr>
      <xdr:spPr>
        <a:xfrm>
          <a:off x="1552194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1" name="正方形/長方形 10">
          <a:extLst>
            <a:ext uri="{FF2B5EF4-FFF2-40B4-BE49-F238E27FC236}">
              <a16:creationId xmlns:a16="http://schemas.microsoft.com/office/drawing/2014/main" id="{9D8B3F44-5D01-4B05-B576-A6DB1131095C}"/>
            </a:ext>
          </a:extLst>
        </xdr:cNvPr>
        <xdr:cNvSpPr/>
      </xdr:nvSpPr>
      <xdr:spPr>
        <a:xfrm>
          <a:off x="1686306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2" name="正方形/長方形 11">
          <a:extLst>
            <a:ext uri="{FF2B5EF4-FFF2-40B4-BE49-F238E27FC236}">
              <a16:creationId xmlns:a16="http://schemas.microsoft.com/office/drawing/2014/main" id="{EF12BC5C-2999-49B7-A332-93A3E5767B7D}"/>
            </a:ext>
          </a:extLst>
        </xdr:cNvPr>
        <xdr:cNvSpPr/>
      </xdr:nvSpPr>
      <xdr:spPr>
        <a:xfrm>
          <a:off x="355600" y="63500"/>
          <a:ext cx="11139805" cy="633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3" name="正方形/長方形 12">
          <a:extLst>
            <a:ext uri="{FF2B5EF4-FFF2-40B4-BE49-F238E27FC236}">
              <a16:creationId xmlns:a16="http://schemas.microsoft.com/office/drawing/2014/main" id="{6F9F69E6-8B13-4DB6-9DFC-A76F23298377}"/>
            </a:ext>
          </a:extLst>
        </xdr:cNvPr>
        <xdr:cNvSpPr/>
      </xdr:nvSpPr>
      <xdr:spPr>
        <a:xfrm>
          <a:off x="15013305" y="190500"/>
          <a:ext cx="347345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4" name="正方形/長方形 13">
          <a:extLst>
            <a:ext uri="{FF2B5EF4-FFF2-40B4-BE49-F238E27FC236}">
              <a16:creationId xmlns:a16="http://schemas.microsoft.com/office/drawing/2014/main" id="{9F3BDC9A-59A5-4C51-94E6-2C31AA25C42B}"/>
            </a:ext>
          </a:extLst>
        </xdr:cNvPr>
        <xdr:cNvSpPr/>
      </xdr:nvSpPr>
      <xdr:spPr>
        <a:xfrm>
          <a:off x="15015845" y="215900"/>
          <a:ext cx="34518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5" name="正方形/長方形 14">
          <a:extLst>
            <a:ext uri="{FF2B5EF4-FFF2-40B4-BE49-F238E27FC236}">
              <a16:creationId xmlns:a16="http://schemas.microsoft.com/office/drawing/2014/main" id="{1EFB09A7-A2F0-43C7-8E65-8D06834853DD}"/>
            </a:ext>
          </a:extLst>
        </xdr:cNvPr>
        <xdr:cNvSpPr/>
      </xdr:nvSpPr>
      <xdr:spPr>
        <a:xfrm>
          <a:off x="15041245" y="241300"/>
          <a:ext cx="3394710" cy="4425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千葉県印西市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6" name="正方形/長方形 15">
          <a:extLst>
            <a:ext uri="{FF2B5EF4-FFF2-40B4-BE49-F238E27FC236}">
              <a16:creationId xmlns:a16="http://schemas.microsoft.com/office/drawing/2014/main" id="{F4A99320-27DE-4BF6-B5D4-F7512DABE493}"/>
            </a:ext>
          </a:extLst>
        </xdr:cNvPr>
        <xdr:cNvSpPr/>
      </xdr:nvSpPr>
      <xdr:spPr>
        <a:xfrm>
          <a:off x="12539345" y="190500"/>
          <a:ext cx="234061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7" name="正方形/長方形 16">
          <a:extLst>
            <a:ext uri="{FF2B5EF4-FFF2-40B4-BE49-F238E27FC236}">
              <a16:creationId xmlns:a16="http://schemas.microsoft.com/office/drawing/2014/main" id="{01E9E7A1-451A-468E-A488-8ACB0F21AF72}"/>
            </a:ext>
          </a:extLst>
        </xdr:cNvPr>
        <xdr:cNvSpPr/>
      </xdr:nvSpPr>
      <xdr:spPr>
        <a:xfrm>
          <a:off x="12564745" y="215900"/>
          <a:ext cx="22961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8" name="正方形/長方形 17">
          <a:extLst>
            <a:ext uri="{FF2B5EF4-FFF2-40B4-BE49-F238E27FC236}">
              <a16:creationId xmlns:a16="http://schemas.microsoft.com/office/drawing/2014/main" id="{C830D4D8-C06B-42B0-A453-81E005ABC59C}"/>
            </a:ext>
          </a:extLst>
        </xdr:cNvPr>
        <xdr:cNvSpPr/>
      </xdr:nvSpPr>
      <xdr:spPr>
        <a:xfrm>
          <a:off x="12590145" y="241300"/>
          <a:ext cx="2261870" cy="45529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9" name="正方形/長方形 18">
          <a:extLst>
            <a:ext uri="{FF2B5EF4-FFF2-40B4-BE49-F238E27FC236}">
              <a16:creationId xmlns:a16="http://schemas.microsoft.com/office/drawing/2014/main" id="{00C51128-EC65-442B-AAD3-69E5A32C5997}"/>
            </a:ext>
          </a:extLst>
        </xdr:cNvPr>
        <xdr:cNvSpPr/>
      </xdr:nvSpPr>
      <xdr:spPr>
        <a:xfrm>
          <a:off x="436880" y="883285"/>
          <a:ext cx="8879205" cy="174371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0" name="正方形/長方形 19">
          <a:extLst>
            <a:ext uri="{FF2B5EF4-FFF2-40B4-BE49-F238E27FC236}">
              <a16:creationId xmlns:a16="http://schemas.microsoft.com/office/drawing/2014/main" id="{12EFAB33-0708-4EF2-9E3E-0CB7632D4273}"/>
            </a:ext>
          </a:extLst>
        </xdr:cNvPr>
        <xdr:cNvSpPr/>
      </xdr:nvSpPr>
      <xdr:spPr>
        <a:xfrm>
          <a:off x="558165" y="915035"/>
          <a:ext cx="1214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1" name="正方形/長方形 20">
          <a:extLst>
            <a:ext uri="{FF2B5EF4-FFF2-40B4-BE49-F238E27FC236}">
              <a16:creationId xmlns:a16="http://schemas.microsoft.com/office/drawing/2014/main" id="{0CC46673-BA3E-4D9F-A98C-5DE5E930BEF3}"/>
            </a:ext>
          </a:extLst>
        </xdr:cNvPr>
        <xdr:cNvSpPr/>
      </xdr:nvSpPr>
      <xdr:spPr>
        <a:xfrm>
          <a:off x="1731645" y="915035"/>
          <a:ext cx="117348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111,274
108,196
123.79
52,903,853
49,413,102
3,296,045
25,602,587
15,281,579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2" name="正方形/長方形 21">
          <a:extLst>
            <a:ext uri="{FF2B5EF4-FFF2-40B4-BE49-F238E27FC236}">
              <a16:creationId xmlns:a16="http://schemas.microsoft.com/office/drawing/2014/main" id="{AF549432-F210-4A0E-8207-6AE8A70C6BCF}"/>
            </a:ext>
          </a:extLst>
        </xdr:cNvPr>
        <xdr:cNvSpPr/>
      </xdr:nvSpPr>
      <xdr:spPr>
        <a:xfrm>
          <a:off x="2905125" y="915035"/>
          <a:ext cx="1341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3" name="正方形/長方形 22">
          <a:extLst>
            <a:ext uri="{FF2B5EF4-FFF2-40B4-BE49-F238E27FC236}">
              <a16:creationId xmlns:a16="http://schemas.microsoft.com/office/drawing/2014/main" id="{5C7BAD4C-F9A5-485B-967A-3CFFFBBC446D}"/>
            </a:ext>
          </a:extLst>
        </xdr:cNvPr>
        <xdr:cNvSpPr/>
      </xdr:nvSpPr>
      <xdr:spPr>
        <a:xfrm>
          <a:off x="4246245" y="934085"/>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4" name="正方形/長方形 23">
          <a:extLst>
            <a:ext uri="{FF2B5EF4-FFF2-40B4-BE49-F238E27FC236}">
              <a16:creationId xmlns:a16="http://schemas.microsoft.com/office/drawing/2014/main" id="{FABFACBF-B1BB-4C2D-B755-CE020BCE6819}"/>
            </a:ext>
          </a:extLst>
        </xdr:cNvPr>
        <xdr:cNvSpPr/>
      </xdr:nvSpPr>
      <xdr:spPr>
        <a:xfrm>
          <a:off x="6026785" y="934085"/>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0.5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5" name="正方形/長方形 24">
          <a:extLst>
            <a:ext uri="{FF2B5EF4-FFF2-40B4-BE49-F238E27FC236}">
              <a16:creationId xmlns:a16="http://schemas.microsoft.com/office/drawing/2014/main" id="{8398E7D8-C97D-4137-B481-223F87716F4D}"/>
            </a:ext>
          </a:extLst>
        </xdr:cNvPr>
        <xdr:cNvSpPr/>
      </xdr:nvSpPr>
      <xdr:spPr>
        <a:xfrm>
          <a:off x="7200265" y="946785"/>
          <a:ext cx="56642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6" name="正方形/長方形 25">
          <a:extLst>
            <a:ext uri="{FF2B5EF4-FFF2-40B4-BE49-F238E27FC236}">
              <a16:creationId xmlns:a16="http://schemas.microsoft.com/office/drawing/2014/main" id="{26C9DDB9-A727-42A0-A6B1-0BC79EFC3E26}"/>
            </a:ext>
          </a:extLst>
        </xdr:cNvPr>
        <xdr:cNvSpPr/>
      </xdr:nvSpPr>
      <xdr:spPr>
        <a:xfrm>
          <a:off x="4246245" y="1693545"/>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7" name="正方形/長方形 26">
          <a:extLst>
            <a:ext uri="{FF2B5EF4-FFF2-40B4-BE49-F238E27FC236}">
              <a16:creationId xmlns:a16="http://schemas.microsoft.com/office/drawing/2014/main" id="{A2F6FDC5-C847-40CC-B8C4-5A23C934E372}"/>
            </a:ext>
          </a:extLst>
        </xdr:cNvPr>
        <xdr:cNvSpPr/>
      </xdr:nvSpPr>
      <xdr:spPr>
        <a:xfrm>
          <a:off x="6090285" y="1693545"/>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8" name="角丸四角形 27">
          <a:extLst>
            <a:ext uri="{FF2B5EF4-FFF2-40B4-BE49-F238E27FC236}">
              <a16:creationId xmlns:a16="http://schemas.microsoft.com/office/drawing/2014/main" id="{041977F6-E5E1-4FAF-A5A6-0CEC674D0C62}"/>
            </a:ext>
          </a:extLst>
        </xdr:cNvPr>
        <xdr:cNvSpPr/>
      </xdr:nvSpPr>
      <xdr:spPr>
        <a:xfrm>
          <a:off x="9765665" y="883285"/>
          <a:ext cx="1341120" cy="124714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9" name="正方形/長方形 28">
          <a:extLst>
            <a:ext uri="{FF2B5EF4-FFF2-40B4-BE49-F238E27FC236}">
              <a16:creationId xmlns:a16="http://schemas.microsoft.com/office/drawing/2014/main" id="{728E16E3-39AC-4FDB-AA9F-3B42815A0DCF}"/>
            </a:ext>
          </a:extLst>
        </xdr:cNvPr>
        <xdr:cNvSpPr/>
      </xdr:nvSpPr>
      <xdr:spPr>
        <a:xfrm>
          <a:off x="9987915" y="946785"/>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0" name="正方形/長方形 29">
          <a:extLst>
            <a:ext uri="{FF2B5EF4-FFF2-40B4-BE49-F238E27FC236}">
              <a16:creationId xmlns:a16="http://schemas.microsoft.com/office/drawing/2014/main" id="{A90350CC-0E16-4F72-9702-32043703CBA3}"/>
            </a:ext>
          </a:extLst>
        </xdr:cNvPr>
        <xdr:cNvSpPr/>
      </xdr:nvSpPr>
      <xdr:spPr>
        <a:xfrm>
          <a:off x="9987915" y="1209675"/>
          <a:ext cx="1173480" cy="509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1" name="正方形/長方形 30">
          <a:extLst>
            <a:ext uri="{FF2B5EF4-FFF2-40B4-BE49-F238E27FC236}">
              <a16:creationId xmlns:a16="http://schemas.microsoft.com/office/drawing/2014/main" id="{88DB4A9D-306C-4A8A-A212-B1DF0A94236A}"/>
            </a:ext>
          </a:extLst>
        </xdr:cNvPr>
        <xdr:cNvSpPr/>
      </xdr:nvSpPr>
      <xdr:spPr>
        <a:xfrm>
          <a:off x="9987915" y="1544955"/>
          <a:ext cx="1292860" cy="636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2" name="直線コネクタ 31">
          <a:extLst>
            <a:ext uri="{FF2B5EF4-FFF2-40B4-BE49-F238E27FC236}">
              <a16:creationId xmlns:a16="http://schemas.microsoft.com/office/drawing/2014/main" id="{52C5EE37-40E5-4572-B681-DC2FF08B9C96}"/>
            </a:ext>
          </a:extLst>
        </xdr:cNvPr>
        <xdr:cNvCxnSpPr/>
      </xdr:nvCxnSpPr>
      <xdr:spPr>
        <a:xfrm flipH="1">
          <a:off x="9825355" y="1035685"/>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3" name="楕円 32">
          <a:extLst>
            <a:ext uri="{FF2B5EF4-FFF2-40B4-BE49-F238E27FC236}">
              <a16:creationId xmlns:a16="http://schemas.microsoft.com/office/drawing/2014/main" id="{B0F7B96C-C98C-4EF6-B8B1-F4059279D290}"/>
            </a:ext>
          </a:extLst>
        </xdr:cNvPr>
        <xdr:cNvSpPr/>
      </xdr:nvSpPr>
      <xdr:spPr>
        <a:xfrm>
          <a:off x="9879330" y="997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4" name="フローチャート: 判断 33">
          <a:extLst>
            <a:ext uri="{FF2B5EF4-FFF2-40B4-BE49-F238E27FC236}">
              <a16:creationId xmlns:a16="http://schemas.microsoft.com/office/drawing/2014/main" id="{1EA3DD55-D285-4520-B58A-C1A9F79EFECB}"/>
            </a:ext>
          </a:extLst>
        </xdr:cNvPr>
        <xdr:cNvSpPr/>
      </xdr:nvSpPr>
      <xdr:spPr>
        <a:xfrm>
          <a:off x="9879330" y="12985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5" name="直線コネクタ 34">
          <a:extLst>
            <a:ext uri="{FF2B5EF4-FFF2-40B4-BE49-F238E27FC236}">
              <a16:creationId xmlns:a16="http://schemas.microsoft.com/office/drawing/2014/main" id="{7CC1B321-70CE-465D-8B84-351CB4F78BD6}"/>
            </a:ext>
          </a:extLst>
        </xdr:cNvPr>
        <xdr:cNvCxnSpPr/>
      </xdr:nvCxnSpPr>
      <xdr:spPr>
        <a:xfrm>
          <a:off x="9923780" y="154495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6" name="直線コネクタ 35">
          <a:extLst>
            <a:ext uri="{FF2B5EF4-FFF2-40B4-BE49-F238E27FC236}">
              <a16:creationId xmlns:a16="http://schemas.microsoft.com/office/drawing/2014/main" id="{15B3FF64-F4ED-414B-A006-92F2811C4F4A}"/>
            </a:ext>
          </a:extLst>
        </xdr:cNvPr>
        <xdr:cNvCxnSpPr/>
      </xdr:nvCxnSpPr>
      <xdr:spPr>
        <a:xfrm>
          <a:off x="9844405" y="154495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7" name="直線コネクタ 36">
          <a:extLst>
            <a:ext uri="{FF2B5EF4-FFF2-40B4-BE49-F238E27FC236}">
              <a16:creationId xmlns:a16="http://schemas.microsoft.com/office/drawing/2014/main" id="{2BD55901-F164-4560-8FA6-461FE5F6B929}"/>
            </a:ext>
          </a:extLst>
        </xdr:cNvPr>
        <xdr:cNvCxnSpPr/>
      </xdr:nvCxnSpPr>
      <xdr:spPr>
        <a:xfrm flipV="1">
          <a:off x="9923780" y="177927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8" name="直線コネクタ 37">
          <a:extLst>
            <a:ext uri="{FF2B5EF4-FFF2-40B4-BE49-F238E27FC236}">
              <a16:creationId xmlns:a16="http://schemas.microsoft.com/office/drawing/2014/main" id="{2EB47000-E6F8-44F9-ADAA-8D568F5BA082}"/>
            </a:ext>
          </a:extLst>
        </xdr:cNvPr>
        <xdr:cNvCxnSpPr/>
      </xdr:nvCxnSpPr>
      <xdr:spPr>
        <a:xfrm>
          <a:off x="9844405" y="191833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9" name="テキスト ボックス 38">
          <a:extLst>
            <a:ext uri="{FF2B5EF4-FFF2-40B4-BE49-F238E27FC236}">
              <a16:creationId xmlns:a16="http://schemas.microsoft.com/office/drawing/2014/main" id="{D0E8AADA-E655-48BB-8A01-F61C70F51370}"/>
            </a:ext>
          </a:extLst>
        </xdr:cNvPr>
        <xdr:cNvSpPr txBox="1"/>
      </xdr:nvSpPr>
      <xdr:spPr>
        <a:xfrm>
          <a:off x="419100" y="272478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0" name="テキスト ボックス 39">
          <a:extLst>
            <a:ext uri="{FF2B5EF4-FFF2-40B4-BE49-F238E27FC236}">
              <a16:creationId xmlns:a16="http://schemas.microsoft.com/office/drawing/2014/main" id="{68CA9DBA-FC97-49C3-967C-ADB14E2A7881}"/>
            </a:ext>
          </a:extLst>
        </xdr:cNvPr>
        <xdr:cNvSpPr txBox="1"/>
      </xdr:nvSpPr>
      <xdr:spPr>
        <a:xfrm>
          <a:off x="419100" y="29622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1" name="テキスト ボックス 40">
          <a:extLst>
            <a:ext uri="{FF2B5EF4-FFF2-40B4-BE49-F238E27FC236}">
              <a16:creationId xmlns:a16="http://schemas.microsoft.com/office/drawing/2014/main" id="{D8089388-371E-4126-BCBF-144718651FAD}"/>
            </a:ext>
          </a:extLst>
        </xdr:cNvPr>
        <xdr:cNvSpPr txBox="1"/>
      </xdr:nvSpPr>
      <xdr:spPr>
        <a:xfrm>
          <a:off x="419100" y="319595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2" name="テキスト ボックス 41">
          <a:extLst>
            <a:ext uri="{FF2B5EF4-FFF2-40B4-BE49-F238E27FC236}">
              <a16:creationId xmlns:a16="http://schemas.microsoft.com/office/drawing/2014/main" id="{C66F6D7F-76D2-45C0-A70A-EBCA84BBA4B8}"/>
            </a:ext>
          </a:extLst>
        </xdr:cNvPr>
        <xdr:cNvSpPr txBox="1"/>
      </xdr:nvSpPr>
      <xdr:spPr>
        <a:xfrm>
          <a:off x="419100" y="343344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3" name="テキスト ボックス 42">
          <a:extLst>
            <a:ext uri="{FF2B5EF4-FFF2-40B4-BE49-F238E27FC236}">
              <a16:creationId xmlns:a16="http://schemas.microsoft.com/office/drawing/2014/main" id="{1184DCB0-2171-45DA-8659-316E20C8BBFE}"/>
            </a:ext>
          </a:extLst>
        </xdr:cNvPr>
        <xdr:cNvSpPr txBox="1"/>
      </xdr:nvSpPr>
      <xdr:spPr>
        <a:xfrm>
          <a:off x="419100" y="367093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4" name="正方形/長方形 43">
          <a:extLst>
            <a:ext uri="{FF2B5EF4-FFF2-40B4-BE49-F238E27FC236}">
              <a16:creationId xmlns:a16="http://schemas.microsoft.com/office/drawing/2014/main" id="{C1E1F6B1-0545-42EA-9427-FD339BB7A6F2}"/>
            </a:ext>
          </a:extLst>
        </xdr:cNvPr>
        <xdr:cNvSpPr/>
      </xdr:nvSpPr>
      <xdr:spPr>
        <a:xfrm>
          <a:off x="1127125" y="4180205"/>
          <a:ext cx="373888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5" name="正方形/長方形 44">
          <a:extLst>
            <a:ext uri="{FF2B5EF4-FFF2-40B4-BE49-F238E27FC236}">
              <a16:creationId xmlns:a16="http://schemas.microsoft.com/office/drawing/2014/main" id="{A38ABD42-C355-4731-AD0E-58DB4ACB6355}"/>
            </a:ext>
          </a:extLst>
        </xdr:cNvPr>
        <xdr:cNvSpPr/>
      </xdr:nvSpPr>
      <xdr:spPr>
        <a:xfrm>
          <a:off x="1774684" y="4538917"/>
          <a:ext cx="1514121"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6" name="正方形/長方形 45">
          <a:extLst>
            <a:ext uri="{FF2B5EF4-FFF2-40B4-BE49-F238E27FC236}">
              <a16:creationId xmlns:a16="http://schemas.microsoft.com/office/drawing/2014/main" id="{E55AE7EB-2D09-422D-8549-E2E8728A79E8}"/>
            </a:ext>
          </a:extLst>
        </xdr:cNvPr>
        <xdr:cNvSpPr/>
      </xdr:nvSpPr>
      <xdr:spPr>
        <a:xfrm>
          <a:off x="3387084" y="4522246"/>
          <a:ext cx="740421"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[ 60.4</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7" name="正方形/長方形 46">
          <a:extLst>
            <a:ext uri="{FF2B5EF4-FFF2-40B4-BE49-F238E27FC236}">
              <a16:creationId xmlns:a16="http://schemas.microsoft.com/office/drawing/2014/main" id="{BA3BC3BC-47F1-439C-814E-B8F815D433CB}"/>
            </a:ext>
          </a:extLst>
        </xdr:cNvPr>
        <xdr:cNvSpPr/>
      </xdr:nvSpPr>
      <xdr:spPr>
        <a:xfrm>
          <a:off x="481520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8" name="正方形/長方形 47">
          <a:extLst>
            <a:ext uri="{FF2B5EF4-FFF2-40B4-BE49-F238E27FC236}">
              <a16:creationId xmlns:a16="http://schemas.microsoft.com/office/drawing/2014/main" id="{858C7F49-2FA1-4FEA-86FA-75A714128C16}"/>
            </a:ext>
          </a:extLst>
        </xdr:cNvPr>
        <xdr:cNvSpPr/>
      </xdr:nvSpPr>
      <xdr:spPr>
        <a:xfrm>
          <a:off x="481520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9" name="正方形/長方形 48">
          <a:extLst>
            <a:ext uri="{FF2B5EF4-FFF2-40B4-BE49-F238E27FC236}">
              <a16:creationId xmlns:a16="http://schemas.microsoft.com/office/drawing/2014/main" id="{FD65A64B-FF49-4FE7-ACE6-2AB3073F54F0}"/>
            </a:ext>
          </a:extLst>
        </xdr:cNvPr>
        <xdr:cNvSpPr/>
      </xdr:nvSpPr>
      <xdr:spPr>
        <a:xfrm>
          <a:off x="615632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0" name="正方形/長方形 49">
          <a:extLst>
            <a:ext uri="{FF2B5EF4-FFF2-40B4-BE49-F238E27FC236}">
              <a16:creationId xmlns:a16="http://schemas.microsoft.com/office/drawing/2014/main" id="{592090B0-EA9E-4D11-8D4F-AC8F57D2BC55}"/>
            </a:ext>
          </a:extLst>
        </xdr:cNvPr>
        <xdr:cNvSpPr/>
      </xdr:nvSpPr>
      <xdr:spPr>
        <a:xfrm>
          <a:off x="615632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1" name="正方形/長方形 50">
          <a:extLst>
            <a:ext uri="{FF2B5EF4-FFF2-40B4-BE49-F238E27FC236}">
              <a16:creationId xmlns:a16="http://schemas.microsoft.com/office/drawing/2014/main" id="{C0098BD5-EBB8-49A4-81C8-EF4919C227A3}"/>
            </a:ext>
          </a:extLst>
        </xdr:cNvPr>
        <xdr:cNvSpPr/>
      </xdr:nvSpPr>
      <xdr:spPr>
        <a:xfrm>
          <a:off x="762444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2" name="正方形/長方形 51">
          <a:extLst>
            <a:ext uri="{FF2B5EF4-FFF2-40B4-BE49-F238E27FC236}">
              <a16:creationId xmlns:a16="http://schemas.microsoft.com/office/drawing/2014/main" id="{34A331EF-1004-435C-9062-9BB30F84B759}"/>
            </a:ext>
          </a:extLst>
        </xdr:cNvPr>
        <xdr:cNvSpPr/>
      </xdr:nvSpPr>
      <xdr:spPr>
        <a:xfrm>
          <a:off x="762444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3" name="正方形/長方形 52">
          <a:extLst>
            <a:ext uri="{FF2B5EF4-FFF2-40B4-BE49-F238E27FC236}">
              <a16:creationId xmlns:a16="http://schemas.microsoft.com/office/drawing/2014/main" id="{CE2B1C3C-A77B-4957-9076-4531F0441C26}"/>
            </a:ext>
          </a:extLst>
        </xdr:cNvPr>
        <xdr:cNvSpPr/>
      </xdr:nvSpPr>
      <xdr:spPr>
        <a:xfrm>
          <a:off x="1127125" y="4859655"/>
          <a:ext cx="373888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4" name="正方形/長方形 53">
          <a:extLst>
            <a:ext uri="{FF2B5EF4-FFF2-40B4-BE49-F238E27FC236}">
              <a16:creationId xmlns:a16="http://schemas.microsoft.com/office/drawing/2014/main" id="{A91875D8-8EF7-4735-A21A-8E2E7B1D763F}"/>
            </a:ext>
          </a:extLst>
        </xdr:cNvPr>
        <xdr:cNvSpPr/>
      </xdr:nvSpPr>
      <xdr:spPr>
        <a:xfrm>
          <a:off x="5109845" y="485965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5" name="正方形/長方形 54">
          <a:extLst>
            <a:ext uri="{FF2B5EF4-FFF2-40B4-BE49-F238E27FC236}">
              <a16:creationId xmlns:a16="http://schemas.microsoft.com/office/drawing/2014/main" id="{C58C9751-EF8D-46A0-B1C1-DC08F7ED0E42}"/>
            </a:ext>
          </a:extLst>
        </xdr:cNvPr>
        <xdr:cNvSpPr/>
      </xdr:nvSpPr>
      <xdr:spPr>
        <a:xfrm>
          <a:off x="5109845" y="492315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6" name="テキスト ボックス 55">
          <a:extLst>
            <a:ext uri="{FF2B5EF4-FFF2-40B4-BE49-F238E27FC236}">
              <a16:creationId xmlns:a16="http://schemas.microsoft.com/office/drawing/2014/main" id="{6AF79862-A0A6-4D23-B7B8-C727F17F13F2}"/>
            </a:ext>
          </a:extLst>
        </xdr:cNvPr>
        <xdr:cNvSpPr txBox="1"/>
      </xdr:nvSpPr>
      <xdr:spPr>
        <a:xfrm>
          <a:off x="5163185" y="514413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ja-JP" sz="1100" b="0" i="0" baseline="0">
              <a:solidFill>
                <a:schemeClr val="dk1"/>
              </a:solidFill>
              <a:effectLst/>
              <a:latin typeface="+mn-lt"/>
              <a:ea typeface="+mn-ea"/>
              <a:cs typeface="+mn-cs"/>
            </a:rPr>
            <a:t>有形固定資産減価償却率については、上昇傾向にはあるものの、類似団体平均と比較すると低い水準にある。老朽化した施設等の集約化や複合化とともに除却を進めつつ、公共施設等の適正管理に努めていく</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57" name="テキスト ボックス 56">
          <a:extLst>
            <a:ext uri="{FF2B5EF4-FFF2-40B4-BE49-F238E27FC236}">
              <a16:creationId xmlns:a16="http://schemas.microsoft.com/office/drawing/2014/main" id="{150C4B60-5D9E-49B5-813B-1BF20A3D92E1}"/>
            </a:ext>
          </a:extLst>
        </xdr:cNvPr>
        <xdr:cNvSpPr txBox="1"/>
      </xdr:nvSpPr>
      <xdr:spPr>
        <a:xfrm>
          <a:off x="1104265" y="467296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8" name="直線コネクタ 57">
          <a:extLst>
            <a:ext uri="{FF2B5EF4-FFF2-40B4-BE49-F238E27FC236}">
              <a16:creationId xmlns:a16="http://schemas.microsoft.com/office/drawing/2014/main" id="{2EE6C947-7118-4D83-826A-6BBAC35D0DF0}"/>
            </a:ext>
          </a:extLst>
        </xdr:cNvPr>
        <xdr:cNvCxnSpPr/>
      </xdr:nvCxnSpPr>
      <xdr:spPr>
        <a:xfrm>
          <a:off x="1127125" y="697293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9" name="テキスト ボックス 58">
          <a:extLst>
            <a:ext uri="{FF2B5EF4-FFF2-40B4-BE49-F238E27FC236}">
              <a16:creationId xmlns:a16="http://schemas.microsoft.com/office/drawing/2014/main" id="{4268B931-D138-4369-875D-25578C022578}"/>
            </a:ext>
          </a:extLst>
        </xdr:cNvPr>
        <xdr:cNvSpPr txBox="1"/>
      </xdr:nvSpPr>
      <xdr:spPr>
        <a:xfrm>
          <a:off x="772811" y="687913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60" name="直線コネクタ 59">
          <a:extLst>
            <a:ext uri="{FF2B5EF4-FFF2-40B4-BE49-F238E27FC236}">
              <a16:creationId xmlns:a16="http://schemas.microsoft.com/office/drawing/2014/main" id="{D3F11DD3-64E8-47C8-9AC2-C531A53D4361}"/>
            </a:ext>
          </a:extLst>
        </xdr:cNvPr>
        <xdr:cNvCxnSpPr/>
      </xdr:nvCxnSpPr>
      <xdr:spPr>
        <a:xfrm>
          <a:off x="1127125" y="6620722"/>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61" name="テキスト ボックス 60">
          <a:extLst>
            <a:ext uri="{FF2B5EF4-FFF2-40B4-BE49-F238E27FC236}">
              <a16:creationId xmlns:a16="http://schemas.microsoft.com/office/drawing/2014/main" id="{326873B7-9A6B-41B2-9B8C-B45CE0D73224}"/>
            </a:ext>
          </a:extLst>
        </xdr:cNvPr>
        <xdr:cNvSpPr txBox="1"/>
      </xdr:nvSpPr>
      <xdr:spPr>
        <a:xfrm>
          <a:off x="772811" y="652692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62" name="直線コネクタ 61">
          <a:extLst>
            <a:ext uri="{FF2B5EF4-FFF2-40B4-BE49-F238E27FC236}">
              <a16:creationId xmlns:a16="http://schemas.microsoft.com/office/drawing/2014/main" id="{E51509CB-116C-486C-ABF1-DF4538D85A86}"/>
            </a:ext>
          </a:extLst>
        </xdr:cNvPr>
        <xdr:cNvCxnSpPr/>
      </xdr:nvCxnSpPr>
      <xdr:spPr>
        <a:xfrm>
          <a:off x="1127125" y="6268508"/>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63" name="テキスト ボックス 62">
          <a:extLst>
            <a:ext uri="{FF2B5EF4-FFF2-40B4-BE49-F238E27FC236}">
              <a16:creationId xmlns:a16="http://schemas.microsoft.com/office/drawing/2014/main" id="{0C288F03-E71E-4672-A387-777EA38DBE74}"/>
            </a:ext>
          </a:extLst>
        </xdr:cNvPr>
        <xdr:cNvSpPr txBox="1"/>
      </xdr:nvSpPr>
      <xdr:spPr>
        <a:xfrm>
          <a:off x="772811" y="617470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64" name="直線コネクタ 63">
          <a:extLst>
            <a:ext uri="{FF2B5EF4-FFF2-40B4-BE49-F238E27FC236}">
              <a16:creationId xmlns:a16="http://schemas.microsoft.com/office/drawing/2014/main" id="{227426B4-57BB-440B-866A-C74F1120BF54}"/>
            </a:ext>
          </a:extLst>
        </xdr:cNvPr>
        <xdr:cNvCxnSpPr/>
      </xdr:nvCxnSpPr>
      <xdr:spPr>
        <a:xfrm>
          <a:off x="1127125" y="591629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65" name="テキスト ボックス 64">
          <a:extLst>
            <a:ext uri="{FF2B5EF4-FFF2-40B4-BE49-F238E27FC236}">
              <a16:creationId xmlns:a16="http://schemas.microsoft.com/office/drawing/2014/main" id="{D9F9C3D8-BD8C-4CAF-A212-D30769EC6764}"/>
            </a:ext>
          </a:extLst>
        </xdr:cNvPr>
        <xdr:cNvSpPr txBox="1"/>
      </xdr:nvSpPr>
      <xdr:spPr>
        <a:xfrm>
          <a:off x="772811" y="582249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66" name="直線コネクタ 65">
          <a:extLst>
            <a:ext uri="{FF2B5EF4-FFF2-40B4-BE49-F238E27FC236}">
              <a16:creationId xmlns:a16="http://schemas.microsoft.com/office/drawing/2014/main" id="{9C9E64E2-BA37-4E31-A0D3-36D87DF74631}"/>
            </a:ext>
          </a:extLst>
        </xdr:cNvPr>
        <xdr:cNvCxnSpPr/>
      </xdr:nvCxnSpPr>
      <xdr:spPr>
        <a:xfrm>
          <a:off x="1127125" y="5564082"/>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67" name="テキスト ボックス 66">
          <a:extLst>
            <a:ext uri="{FF2B5EF4-FFF2-40B4-BE49-F238E27FC236}">
              <a16:creationId xmlns:a16="http://schemas.microsoft.com/office/drawing/2014/main" id="{D70468A5-17CD-4A46-8521-BF39065530ED}"/>
            </a:ext>
          </a:extLst>
        </xdr:cNvPr>
        <xdr:cNvSpPr txBox="1"/>
      </xdr:nvSpPr>
      <xdr:spPr>
        <a:xfrm>
          <a:off x="772811" y="547028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8" name="直線コネクタ 67">
          <a:extLst>
            <a:ext uri="{FF2B5EF4-FFF2-40B4-BE49-F238E27FC236}">
              <a16:creationId xmlns:a16="http://schemas.microsoft.com/office/drawing/2014/main" id="{FDA647EA-913C-40C4-95EE-9DBC74725CFC}"/>
            </a:ext>
          </a:extLst>
        </xdr:cNvPr>
        <xdr:cNvCxnSpPr/>
      </xdr:nvCxnSpPr>
      <xdr:spPr>
        <a:xfrm>
          <a:off x="1127125" y="5211868"/>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9" name="テキスト ボックス 68">
          <a:extLst>
            <a:ext uri="{FF2B5EF4-FFF2-40B4-BE49-F238E27FC236}">
              <a16:creationId xmlns:a16="http://schemas.microsoft.com/office/drawing/2014/main" id="{BFFC6479-A8F1-408C-A684-428074CDA3E3}"/>
            </a:ext>
          </a:extLst>
        </xdr:cNvPr>
        <xdr:cNvSpPr txBox="1"/>
      </xdr:nvSpPr>
      <xdr:spPr>
        <a:xfrm>
          <a:off x="772811" y="512187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0" name="直線コネクタ 69">
          <a:extLst>
            <a:ext uri="{FF2B5EF4-FFF2-40B4-BE49-F238E27FC236}">
              <a16:creationId xmlns:a16="http://schemas.microsoft.com/office/drawing/2014/main" id="{E5E9749E-DF99-402C-B1F5-0EF14404D892}"/>
            </a:ext>
          </a:extLst>
        </xdr:cNvPr>
        <xdr:cNvCxnSpPr/>
      </xdr:nvCxnSpPr>
      <xdr:spPr>
        <a:xfrm>
          <a:off x="1127125" y="485965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1" name="テキスト ボックス 70">
          <a:extLst>
            <a:ext uri="{FF2B5EF4-FFF2-40B4-BE49-F238E27FC236}">
              <a16:creationId xmlns:a16="http://schemas.microsoft.com/office/drawing/2014/main" id="{9AB80BD8-285A-456A-9E94-F650F7CAD2BF}"/>
            </a:ext>
          </a:extLst>
        </xdr:cNvPr>
        <xdr:cNvSpPr txBox="1"/>
      </xdr:nvSpPr>
      <xdr:spPr>
        <a:xfrm>
          <a:off x="772811" y="476966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2" name="有形固定資産減価償却率グラフ枠">
          <a:extLst>
            <a:ext uri="{FF2B5EF4-FFF2-40B4-BE49-F238E27FC236}">
              <a16:creationId xmlns:a16="http://schemas.microsoft.com/office/drawing/2014/main" id="{6E29DEBA-13FA-4E69-9B25-40A3ED152EBF}"/>
            </a:ext>
          </a:extLst>
        </xdr:cNvPr>
        <xdr:cNvSpPr/>
      </xdr:nvSpPr>
      <xdr:spPr>
        <a:xfrm>
          <a:off x="1127125" y="4859655"/>
          <a:ext cx="373888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149648</xdr:rowOff>
    </xdr:from>
    <xdr:to>
      <xdr:col>23</xdr:col>
      <xdr:colOff>85090</xdr:colOff>
      <xdr:row>35</xdr:row>
      <xdr:rowOff>15875</xdr:rowOff>
    </xdr:to>
    <xdr:cxnSp macro="">
      <xdr:nvCxnSpPr>
        <xdr:cNvPr id="73" name="直線コネクタ 72">
          <a:extLst>
            <a:ext uri="{FF2B5EF4-FFF2-40B4-BE49-F238E27FC236}">
              <a16:creationId xmlns:a16="http://schemas.microsoft.com/office/drawing/2014/main" id="{77D8277E-37C0-4350-9660-952F46C2B6AD}"/>
            </a:ext>
          </a:extLst>
        </xdr:cNvPr>
        <xdr:cNvCxnSpPr/>
      </xdr:nvCxnSpPr>
      <xdr:spPr>
        <a:xfrm flipV="1">
          <a:off x="4206240" y="5445548"/>
          <a:ext cx="1270" cy="12073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35</xdr:row>
      <xdr:rowOff>19702</xdr:rowOff>
    </xdr:from>
    <xdr:ext cx="405111" cy="259045"/>
    <xdr:sp macro="" textlink="">
      <xdr:nvSpPr>
        <xdr:cNvPr id="74" name="有形固定資産減価償却率最小値テキスト">
          <a:extLst>
            <a:ext uri="{FF2B5EF4-FFF2-40B4-BE49-F238E27FC236}">
              <a16:creationId xmlns:a16="http://schemas.microsoft.com/office/drawing/2014/main" id="{195D5BE8-CE72-454F-A269-4F29725DAD51}"/>
            </a:ext>
          </a:extLst>
        </xdr:cNvPr>
        <xdr:cNvSpPr txBox="1"/>
      </xdr:nvSpPr>
      <xdr:spPr>
        <a:xfrm>
          <a:off x="4258945" y="6656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35</xdr:row>
      <xdr:rowOff>15875</xdr:rowOff>
    </xdr:from>
    <xdr:to>
      <xdr:col>23</xdr:col>
      <xdr:colOff>174625</xdr:colOff>
      <xdr:row>35</xdr:row>
      <xdr:rowOff>15875</xdr:rowOff>
    </xdr:to>
    <xdr:cxnSp macro="">
      <xdr:nvCxnSpPr>
        <xdr:cNvPr id="75" name="直線コネクタ 74">
          <a:extLst>
            <a:ext uri="{FF2B5EF4-FFF2-40B4-BE49-F238E27FC236}">
              <a16:creationId xmlns:a16="http://schemas.microsoft.com/office/drawing/2014/main" id="{91192C3C-360C-4BAE-BFD8-B2228B9DD45C}"/>
            </a:ext>
          </a:extLst>
        </xdr:cNvPr>
        <xdr:cNvCxnSpPr/>
      </xdr:nvCxnSpPr>
      <xdr:spPr>
        <a:xfrm>
          <a:off x="4119245" y="6652895"/>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96325</xdr:rowOff>
    </xdr:from>
    <xdr:ext cx="405111" cy="259045"/>
    <xdr:sp macro="" textlink="">
      <xdr:nvSpPr>
        <xdr:cNvPr id="76" name="有形固定資産減価償却率最大値テキスト">
          <a:extLst>
            <a:ext uri="{FF2B5EF4-FFF2-40B4-BE49-F238E27FC236}">
              <a16:creationId xmlns:a16="http://schemas.microsoft.com/office/drawing/2014/main" id="{384F994E-CFEB-4E9B-9DBA-57754165E3CE}"/>
            </a:ext>
          </a:extLst>
        </xdr:cNvPr>
        <xdr:cNvSpPr txBox="1"/>
      </xdr:nvSpPr>
      <xdr:spPr>
        <a:xfrm>
          <a:off x="4258945" y="52245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149648</xdr:rowOff>
    </xdr:from>
    <xdr:to>
      <xdr:col>23</xdr:col>
      <xdr:colOff>174625</xdr:colOff>
      <xdr:row>27</xdr:row>
      <xdr:rowOff>149648</xdr:rowOff>
    </xdr:to>
    <xdr:cxnSp macro="">
      <xdr:nvCxnSpPr>
        <xdr:cNvPr id="77" name="直線コネクタ 76">
          <a:extLst>
            <a:ext uri="{FF2B5EF4-FFF2-40B4-BE49-F238E27FC236}">
              <a16:creationId xmlns:a16="http://schemas.microsoft.com/office/drawing/2014/main" id="{EBC54F05-F955-4E1F-AA00-710E1FE1083B}"/>
            </a:ext>
          </a:extLst>
        </xdr:cNvPr>
        <xdr:cNvCxnSpPr/>
      </xdr:nvCxnSpPr>
      <xdr:spPr>
        <a:xfrm>
          <a:off x="4119245" y="5445548"/>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31</xdr:row>
      <xdr:rowOff>75159</xdr:rowOff>
    </xdr:from>
    <xdr:ext cx="405111" cy="259045"/>
    <xdr:sp macro="" textlink="">
      <xdr:nvSpPr>
        <xdr:cNvPr id="78" name="有形固定資産減価償却率平均値テキスト">
          <a:extLst>
            <a:ext uri="{FF2B5EF4-FFF2-40B4-BE49-F238E27FC236}">
              <a16:creationId xmlns:a16="http://schemas.microsoft.com/office/drawing/2014/main" id="{8ED985E8-D81C-4B87-A7A6-5E7761F99131}"/>
            </a:ext>
          </a:extLst>
        </xdr:cNvPr>
        <xdr:cNvSpPr txBox="1"/>
      </xdr:nvSpPr>
      <xdr:spPr>
        <a:xfrm>
          <a:off x="4258945" y="604161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96732</xdr:rowOff>
    </xdr:from>
    <xdr:to>
      <xdr:col>23</xdr:col>
      <xdr:colOff>136525</xdr:colOff>
      <xdr:row>32</xdr:row>
      <xdr:rowOff>26882</xdr:rowOff>
    </xdr:to>
    <xdr:sp macro="" textlink="">
      <xdr:nvSpPr>
        <xdr:cNvPr id="79" name="フローチャート: 判断 78">
          <a:extLst>
            <a:ext uri="{FF2B5EF4-FFF2-40B4-BE49-F238E27FC236}">
              <a16:creationId xmlns:a16="http://schemas.microsoft.com/office/drawing/2014/main" id="{314FB721-1A86-45F7-BAD0-485D0AC6F3BE}"/>
            </a:ext>
          </a:extLst>
        </xdr:cNvPr>
        <xdr:cNvSpPr/>
      </xdr:nvSpPr>
      <xdr:spPr>
        <a:xfrm>
          <a:off x="4157345" y="606319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39158</xdr:rowOff>
    </xdr:from>
    <xdr:to>
      <xdr:col>19</xdr:col>
      <xdr:colOff>187325</xdr:colOff>
      <xdr:row>31</xdr:row>
      <xdr:rowOff>140758</xdr:rowOff>
    </xdr:to>
    <xdr:sp macro="" textlink="">
      <xdr:nvSpPr>
        <xdr:cNvPr id="80" name="フローチャート: 判断 79">
          <a:extLst>
            <a:ext uri="{FF2B5EF4-FFF2-40B4-BE49-F238E27FC236}">
              <a16:creationId xmlns:a16="http://schemas.microsoft.com/office/drawing/2014/main" id="{D7F02011-34EE-4A3C-B309-F48142D78DE4}"/>
            </a:ext>
          </a:extLst>
        </xdr:cNvPr>
        <xdr:cNvSpPr/>
      </xdr:nvSpPr>
      <xdr:spPr>
        <a:xfrm>
          <a:off x="3537585" y="600561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31</xdr:row>
      <xdr:rowOff>10372</xdr:rowOff>
    </xdr:from>
    <xdr:to>
      <xdr:col>15</xdr:col>
      <xdr:colOff>187325</xdr:colOff>
      <xdr:row>31</xdr:row>
      <xdr:rowOff>111972</xdr:rowOff>
    </xdr:to>
    <xdr:sp macro="" textlink="">
      <xdr:nvSpPr>
        <xdr:cNvPr id="81" name="フローチャート: 判断 80">
          <a:extLst>
            <a:ext uri="{FF2B5EF4-FFF2-40B4-BE49-F238E27FC236}">
              <a16:creationId xmlns:a16="http://schemas.microsoft.com/office/drawing/2014/main" id="{3FEAF33D-1871-45D6-9BF9-3E484BB7B72A}"/>
            </a:ext>
          </a:extLst>
        </xdr:cNvPr>
        <xdr:cNvSpPr/>
      </xdr:nvSpPr>
      <xdr:spPr>
        <a:xfrm>
          <a:off x="2867025" y="5976832"/>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6773</xdr:rowOff>
    </xdr:from>
    <xdr:to>
      <xdr:col>11</xdr:col>
      <xdr:colOff>187325</xdr:colOff>
      <xdr:row>31</xdr:row>
      <xdr:rowOff>108373</xdr:rowOff>
    </xdr:to>
    <xdr:sp macro="" textlink="">
      <xdr:nvSpPr>
        <xdr:cNvPr id="82" name="フローチャート: 判断 81">
          <a:extLst>
            <a:ext uri="{FF2B5EF4-FFF2-40B4-BE49-F238E27FC236}">
              <a16:creationId xmlns:a16="http://schemas.microsoft.com/office/drawing/2014/main" id="{4D6BADC4-CB5F-4707-AA02-D4B0795A706A}"/>
            </a:ext>
          </a:extLst>
        </xdr:cNvPr>
        <xdr:cNvSpPr/>
      </xdr:nvSpPr>
      <xdr:spPr>
        <a:xfrm>
          <a:off x="2196465" y="597323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120650</xdr:rowOff>
    </xdr:from>
    <xdr:to>
      <xdr:col>7</xdr:col>
      <xdr:colOff>187325</xdr:colOff>
      <xdr:row>31</xdr:row>
      <xdr:rowOff>50800</xdr:rowOff>
    </xdr:to>
    <xdr:sp macro="" textlink="">
      <xdr:nvSpPr>
        <xdr:cNvPr id="83" name="フローチャート: 判断 82">
          <a:extLst>
            <a:ext uri="{FF2B5EF4-FFF2-40B4-BE49-F238E27FC236}">
              <a16:creationId xmlns:a16="http://schemas.microsoft.com/office/drawing/2014/main" id="{199FAAC4-4BBA-4A77-9BD3-8D4AB85ED3B2}"/>
            </a:ext>
          </a:extLst>
        </xdr:cNvPr>
        <xdr:cNvSpPr/>
      </xdr:nvSpPr>
      <xdr:spPr>
        <a:xfrm>
          <a:off x="1525905" y="591947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4" name="テキスト ボックス 83">
          <a:extLst>
            <a:ext uri="{FF2B5EF4-FFF2-40B4-BE49-F238E27FC236}">
              <a16:creationId xmlns:a16="http://schemas.microsoft.com/office/drawing/2014/main" id="{3D116E1E-EF98-4814-ABE5-2ECC81597FFF}"/>
            </a:ext>
          </a:extLst>
        </xdr:cNvPr>
        <xdr:cNvSpPr txBox="1"/>
      </xdr:nvSpPr>
      <xdr:spPr>
        <a:xfrm>
          <a:off x="405320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5" name="テキスト ボックス 84">
          <a:extLst>
            <a:ext uri="{FF2B5EF4-FFF2-40B4-BE49-F238E27FC236}">
              <a16:creationId xmlns:a16="http://schemas.microsoft.com/office/drawing/2014/main" id="{CD5718B5-1D93-4863-AC3D-236E20528666}"/>
            </a:ext>
          </a:extLst>
        </xdr:cNvPr>
        <xdr:cNvSpPr txBox="1"/>
      </xdr:nvSpPr>
      <xdr:spPr>
        <a:xfrm>
          <a:off x="343344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0262AE58-A6FA-4613-B96A-5761379CECA9}"/>
            </a:ext>
          </a:extLst>
        </xdr:cNvPr>
        <xdr:cNvSpPr txBox="1"/>
      </xdr:nvSpPr>
      <xdr:spPr>
        <a:xfrm>
          <a:off x="276288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68583EEB-44AB-4007-9455-62674D846C7E}"/>
            </a:ext>
          </a:extLst>
        </xdr:cNvPr>
        <xdr:cNvSpPr txBox="1"/>
      </xdr:nvSpPr>
      <xdr:spPr>
        <a:xfrm>
          <a:off x="209232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043D7CD5-D520-4770-BA94-538E740D7289}"/>
            </a:ext>
          </a:extLst>
        </xdr:cNvPr>
        <xdr:cNvSpPr txBox="1"/>
      </xdr:nvSpPr>
      <xdr:spPr>
        <a:xfrm>
          <a:off x="142176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81068</xdr:rowOff>
    </xdr:from>
    <xdr:to>
      <xdr:col>23</xdr:col>
      <xdr:colOff>136525</xdr:colOff>
      <xdr:row>31</xdr:row>
      <xdr:rowOff>11218</xdr:rowOff>
    </xdr:to>
    <xdr:sp macro="" textlink="">
      <xdr:nvSpPr>
        <xdr:cNvPr id="89" name="楕円 88">
          <a:extLst>
            <a:ext uri="{FF2B5EF4-FFF2-40B4-BE49-F238E27FC236}">
              <a16:creationId xmlns:a16="http://schemas.microsoft.com/office/drawing/2014/main" id="{D9CA8FC5-80EE-47FB-BA81-8CB7C6E80CB7}"/>
            </a:ext>
          </a:extLst>
        </xdr:cNvPr>
        <xdr:cNvSpPr/>
      </xdr:nvSpPr>
      <xdr:spPr>
        <a:xfrm>
          <a:off x="4157345" y="587988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29</xdr:row>
      <xdr:rowOff>103945</xdr:rowOff>
    </xdr:from>
    <xdr:ext cx="405111" cy="259045"/>
    <xdr:sp macro="" textlink="">
      <xdr:nvSpPr>
        <xdr:cNvPr id="90" name="有形固定資産減価償却率該当値テキスト">
          <a:extLst>
            <a:ext uri="{FF2B5EF4-FFF2-40B4-BE49-F238E27FC236}">
              <a16:creationId xmlns:a16="http://schemas.microsoft.com/office/drawing/2014/main" id="{5C7B59E1-620A-4829-AA0C-3530D91263E6}"/>
            </a:ext>
          </a:extLst>
        </xdr:cNvPr>
        <xdr:cNvSpPr txBox="1"/>
      </xdr:nvSpPr>
      <xdr:spPr>
        <a:xfrm>
          <a:off x="4258945" y="57351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37888</xdr:rowOff>
    </xdr:from>
    <xdr:to>
      <xdr:col>19</xdr:col>
      <xdr:colOff>187325</xdr:colOff>
      <xdr:row>30</xdr:row>
      <xdr:rowOff>139488</xdr:rowOff>
    </xdr:to>
    <xdr:sp macro="" textlink="">
      <xdr:nvSpPr>
        <xdr:cNvPr id="91" name="楕円 90">
          <a:extLst>
            <a:ext uri="{FF2B5EF4-FFF2-40B4-BE49-F238E27FC236}">
              <a16:creationId xmlns:a16="http://schemas.microsoft.com/office/drawing/2014/main" id="{07C39483-7262-4EB9-BB55-816F2532143E}"/>
            </a:ext>
          </a:extLst>
        </xdr:cNvPr>
        <xdr:cNvSpPr/>
      </xdr:nvSpPr>
      <xdr:spPr>
        <a:xfrm>
          <a:off x="3537585" y="583670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88688</xdr:rowOff>
    </xdr:from>
    <xdr:to>
      <xdr:col>23</xdr:col>
      <xdr:colOff>85725</xdr:colOff>
      <xdr:row>30</xdr:row>
      <xdr:rowOff>131868</xdr:rowOff>
    </xdr:to>
    <xdr:cxnSp macro="">
      <xdr:nvCxnSpPr>
        <xdr:cNvPr id="92" name="直線コネクタ 91">
          <a:extLst>
            <a:ext uri="{FF2B5EF4-FFF2-40B4-BE49-F238E27FC236}">
              <a16:creationId xmlns:a16="http://schemas.microsoft.com/office/drawing/2014/main" id="{34F76264-C0F7-452B-89C1-C1079A281AE0}"/>
            </a:ext>
          </a:extLst>
        </xdr:cNvPr>
        <xdr:cNvCxnSpPr/>
      </xdr:nvCxnSpPr>
      <xdr:spPr>
        <a:xfrm>
          <a:off x="3588385" y="5887508"/>
          <a:ext cx="619760" cy="4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29</xdr:row>
      <xdr:rowOff>155363</xdr:rowOff>
    </xdr:from>
    <xdr:to>
      <xdr:col>15</xdr:col>
      <xdr:colOff>187325</xdr:colOff>
      <xdr:row>30</xdr:row>
      <xdr:rowOff>85513</xdr:rowOff>
    </xdr:to>
    <xdr:sp macro="" textlink="">
      <xdr:nvSpPr>
        <xdr:cNvPr id="93" name="楕円 92">
          <a:extLst>
            <a:ext uri="{FF2B5EF4-FFF2-40B4-BE49-F238E27FC236}">
              <a16:creationId xmlns:a16="http://schemas.microsoft.com/office/drawing/2014/main" id="{21BC8AC5-F370-4870-A9A5-88A7F599B695}"/>
            </a:ext>
          </a:extLst>
        </xdr:cNvPr>
        <xdr:cNvSpPr/>
      </xdr:nvSpPr>
      <xdr:spPr>
        <a:xfrm>
          <a:off x="2867025" y="578654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34713</xdr:rowOff>
    </xdr:from>
    <xdr:to>
      <xdr:col>19</xdr:col>
      <xdr:colOff>136525</xdr:colOff>
      <xdr:row>30</xdr:row>
      <xdr:rowOff>88688</xdr:rowOff>
    </xdr:to>
    <xdr:cxnSp macro="">
      <xdr:nvCxnSpPr>
        <xdr:cNvPr id="94" name="直線コネクタ 93">
          <a:extLst>
            <a:ext uri="{FF2B5EF4-FFF2-40B4-BE49-F238E27FC236}">
              <a16:creationId xmlns:a16="http://schemas.microsoft.com/office/drawing/2014/main" id="{329511A5-E7F9-4BAF-86DF-58B9F0BCB41F}"/>
            </a:ext>
          </a:extLst>
        </xdr:cNvPr>
        <xdr:cNvCxnSpPr/>
      </xdr:nvCxnSpPr>
      <xdr:spPr>
        <a:xfrm>
          <a:off x="2917825" y="5833533"/>
          <a:ext cx="670560" cy="53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29</xdr:row>
      <xdr:rowOff>97790</xdr:rowOff>
    </xdr:from>
    <xdr:to>
      <xdr:col>11</xdr:col>
      <xdr:colOff>187325</xdr:colOff>
      <xdr:row>30</xdr:row>
      <xdr:rowOff>27940</xdr:rowOff>
    </xdr:to>
    <xdr:sp macro="" textlink="">
      <xdr:nvSpPr>
        <xdr:cNvPr id="95" name="楕円 94">
          <a:extLst>
            <a:ext uri="{FF2B5EF4-FFF2-40B4-BE49-F238E27FC236}">
              <a16:creationId xmlns:a16="http://schemas.microsoft.com/office/drawing/2014/main" id="{23BDFE52-C863-4493-B3B3-14E39C97B0A5}"/>
            </a:ext>
          </a:extLst>
        </xdr:cNvPr>
        <xdr:cNvSpPr/>
      </xdr:nvSpPr>
      <xdr:spPr>
        <a:xfrm>
          <a:off x="2196465" y="572897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29</xdr:row>
      <xdr:rowOff>148590</xdr:rowOff>
    </xdr:from>
    <xdr:to>
      <xdr:col>15</xdr:col>
      <xdr:colOff>136525</xdr:colOff>
      <xdr:row>30</xdr:row>
      <xdr:rowOff>34713</xdr:rowOff>
    </xdr:to>
    <xdr:cxnSp macro="">
      <xdr:nvCxnSpPr>
        <xdr:cNvPr id="96" name="直線コネクタ 95">
          <a:extLst>
            <a:ext uri="{FF2B5EF4-FFF2-40B4-BE49-F238E27FC236}">
              <a16:creationId xmlns:a16="http://schemas.microsoft.com/office/drawing/2014/main" id="{2BBEC11D-15E1-48AD-98DC-4FCC90145A22}"/>
            </a:ext>
          </a:extLst>
        </xdr:cNvPr>
        <xdr:cNvCxnSpPr/>
      </xdr:nvCxnSpPr>
      <xdr:spPr>
        <a:xfrm>
          <a:off x="2247265" y="5779770"/>
          <a:ext cx="670560" cy="53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29</xdr:row>
      <xdr:rowOff>40217</xdr:rowOff>
    </xdr:from>
    <xdr:to>
      <xdr:col>7</xdr:col>
      <xdr:colOff>187325</xdr:colOff>
      <xdr:row>29</xdr:row>
      <xdr:rowOff>141817</xdr:rowOff>
    </xdr:to>
    <xdr:sp macro="" textlink="">
      <xdr:nvSpPr>
        <xdr:cNvPr id="97" name="楕円 96">
          <a:extLst>
            <a:ext uri="{FF2B5EF4-FFF2-40B4-BE49-F238E27FC236}">
              <a16:creationId xmlns:a16="http://schemas.microsoft.com/office/drawing/2014/main" id="{4CD368FC-ED6C-4EB2-8B95-C15EB98A17B5}"/>
            </a:ext>
          </a:extLst>
        </xdr:cNvPr>
        <xdr:cNvSpPr/>
      </xdr:nvSpPr>
      <xdr:spPr>
        <a:xfrm>
          <a:off x="1525905" y="567139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29</xdr:row>
      <xdr:rowOff>91017</xdr:rowOff>
    </xdr:from>
    <xdr:to>
      <xdr:col>11</xdr:col>
      <xdr:colOff>136525</xdr:colOff>
      <xdr:row>29</xdr:row>
      <xdr:rowOff>148590</xdr:rowOff>
    </xdr:to>
    <xdr:cxnSp macro="">
      <xdr:nvCxnSpPr>
        <xdr:cNvPr id="98" name="直線コネクタ 97">
          <a:extLst>
            <a:ext uri="{FF2B5EF4-FFF2-40B4-BE49-F238E27FC236}">
              <a16:creationId xmlns:a16="http://schemas.microsoft.com/office/drawing/2014/main" id="{1F5188EB-1CD7-4110-96AD-644F1C9F914D}"/>
            </a:ext>
          </a:extLst>
        </xdr:cNvPr>
        <xdr:cNvCxnSpPr/>
      </xdr:nvCxnSpPr>
      <xdr:spPr>
        <a:xfrm>
          <a:off x="1576705" y="5722197"/>
          <a:ext cx="670560" cy="57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131885</xdr:rowOff>
    </xdr:from>
    <xdr:ext cx="405111" cy="259045"/>
    <xdr:sp macro="" textlink="">
      <xdr:nvSpPr>
        <xdr:cNvPr id="99" name="n_1aveValue有形固定資産減価償却率">
          <a:extLst>
            <a:ext uri="{FF2B5EF4-FFF2-40B4-BE49-F238E27FC236}">
              <a16:creationId xmlns:a16="http://schemas.microsoft.com/office/drawing/2014/main" id="{7D6AAA95-B303-4561-8332-3F699FD86E7C}"/>
            </a:ext>
          </a:extLst>
        </xdr:cNvPr>
        <xdr:cNvSpPr txBox="1"/>
      </xdr:nvSpPr>
      <xdr:spPr>
        <a:xfrm>
          <a:off x="3395989" y="60983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103099</xdr:rowOff>
    </xdr:from>
    <xdr:ext cx="405111" cy="259045"/>
    <xdr:sp macro="" textlink="">
      <xdr:nvSpPr>
        <xdr:cNvPr id="100" name="n_2aveValue有形固定資産減価償却率">
          <a:extLst>
            <a:ext uri="{FF2B5EF4-FFF2-40B4-BE49-F238E27FC236}">
              <a16:creationId xmlns:a16="http://schemas.microsoft.com/office/drawing/2014/main" id="{2F5DF816-E8DF-4B44-9E82-A2EB8E251BE2}"/>
            </a:ext>
          </a:extLst>
        </xdr:cNvPr>
        <xdr:cNvSpPr txBox="1"/>
      </xdr:nvSpPr>
      <xdr:spPr>
        <a:xfrm>
          <a:off x="2738129" y="60695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99500</xdr:rowOff>
    </xdr:from>
    <xdr:ext cx="405111" cy="259045"/>
    <xdr:sp macro="" textlink="">
      <xdr:nvSpPr>
        <xdr:cNvPr id="101" name="n_3aveValue有形固定資産減価償却率">
          <a:extLst>
            <a:ext uri="{FF2B5EF4-FFF2-40B4-BE49-F238E27FC236}">
              <a16:creationId xmlns:a16="http://schemas.microsoft.com/office/drawing/2014/main" id="{A1C63CA4-9AB3-4ADF-88AE-075B43A2FD2F}"/>
            </a:ext>
          </a:extLst>
        </xdr:cNvPr>
        <xdr:cNvSpPr txBox="1"/>
      </xdr:nvSpPr>
      <xdr:spPr>
        <a:xfrm>
          <a:off x="2067569" y="60659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41927</xdr:rowOff>
    </xdr:from>
    <xdr:ext cx="405111" cy="259045"/>
    <xdr:sp macro="" textlink="">
      <xdr:nvSpPr>
        <xdr:cNvPr id="102" name="n_4aveValue有形固定資産減価償却率">
          <a:extLst>
            <a:ext uri="{FF2B5EF4-FFF2-40B4-BE49-F238E27FC236}">
              <a16:creationId xmlns:a16="http://schemas.microsoft.com/office/drawing/2014/main" id="{1D99D2A9-3A93-4D3E-897F-B70617FEE75A}"/>
            </a:ext>
          </a:extLst>
        </xdr:cNvPr>
        <xdr:cNvSpPr txBox="1"/>
      </xdr:nvSpPr>
      <xdr:spPr>
        <a:xfrm>
          <a:off x="1397009" y="6008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28</xdr:row>
      <xdr:rowOff>156015</xdr:rowOff>
    </xdr:from>
    <xdr:ext cx="405111" cy="259045"/>
    <xdr:sp macro="" textlink="">
      <xdr:nvSpPr>
        <xdr:cNvPr id="103" name="n_1mainValue有形固定資産減価償却率">
          <a:extLst>
            <a:ext uri="{FF2B5EF4-FFF2-40B4-BE49-F238E27FC236}">
              <a16:creationId xmlns:a16="http://schemas.microsoft.com/office/drawing/2014/main" id="{1CFC3EA0-CA09-4F05-B2FD-83A8687371C6}"/>
            </a:ext>
          </a:extLst>
        </xdr:cNvPr>
        <xdr:cNvSpPr txBox="1"/>
      </xdr:nvSpPr>
      <xdr:spPr>
        <a:xfrm>
          <a:off x="3395989" y="56195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102040</xdr:rowOff>
    </xdr:from>
    <xdr:ext cx="405111" cy="259045"/>
    <xdr:sp macro="" textlink="">
      <xdr:nvSpPr>
        <xdr:cNvPr id="104" name="n_2mainValue有形固定資産減価償却率">
          <a:extLst>
            <a:ext uri="{FF2B5EF4-FFF2-40B4-BE49-F238E27FC236}">
              <a16:creationId xmlns:a16="http://schemas.microsoft.com/office/drawing/2014/main" id="{6A7F0520-C853-4435-A1B7-02202CB84DE5}"/>
            </a:ext>
          </a:extLst>
        </xdr:cNvPr>
        <xdr:cNvSpPr txBox="1"/>
      </xdr:nvSpPr>
      <xdr:spPr>
        <a:xfrm>
          <a:off x="2738129" y="55655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44467</xdr:rowOff>
    </xdr:from>
    <xdr:ext cx="405111" cy="259045"/>
    <xdr:sp macro="" textlink="">
      <xdr:nvSpPr>
        <xdr:cNvPr id="105" name="n_3mainValue有形固定資産減価償却率">
          <a:extLst>
            <a:ext uri="{FF2B5EF4-FFF2-40B4-BE49-F238E27FC236}">
              <a16:creationId xmlns:a16="http://schemas.microsoft.com/office/drawing/2014/main" id="{798C514E-3F9B-47F6-9962-CBAED1F953A2}"/>
            </a:ext>
          </a:extLst>
        </xdr:cNvPr>
        <xdr:cNvSpPr txBox="1"/>
      </xdr:nvSpPr>
      <xdr:spPr>
        <a:xfrm>
          <a:off x="2067569" y="5508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27</xdr:row>
      <xdr:rowOff>158344</xdr:rowOff>
    </xdr:from>
    <xdr:ext cx="405111" cy="259045"/>
    <xdr:sp macro="" textlink="">
      <xdr:nvSpPr>
        <xdr:cNvPr id="106" name="n_4mainValue有形固定資産減価償却率">
          <a:extLst>
            <a:ext uri="{FF2B5EF4-FFF2-40B4-BE49-F238E27FC236}">
              <a16:creationId xmlns:a16="http://schemas.microsoft.com/office/drawing/2014/main" id="{DF94619D-4D36-4FC5-AC26-DCFF4F889F1A}"/>
            </a:ext>
          </a:extLst>
        </xdr:cNvPr>
        <xdr:cNvSpPr txBox="1"/>
      </xdr:nvSpPr>
      <xdr:spPr>
        <a:xfrm>
          <a:off x="1397009" y="54542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7" name="正方形/長方形 106">
          <a:extLst>
            <a:ext uri="{FF2B5EF4-FFF2-40B4-BE49-F238E27FC236}">
              <a16:creationId xmlns:a16="http://schemas.microsoft.com/office/drawing/2014/main" id="{9FBA9B7C-CB5A-4D8C-9FD2-5275F64A351E}"/>
            </a:ext>
          </a:extLst>
        </xdr:cNvPr>
        <xdr:cNvSpPr/>
      </xdr:nvSpPr>
      <xdr:spPr>
        <a:xfrm>
          <a:off x="9971405" y="4180205"/>
          <a:ext cx="371602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8" name="正方形/長方形 107">
          <a:extLst>
            <a:ext uri="{FF2B5EF4-FFF2-40B4-BE49-F238E27FC236}">
              <a16:creationId xmlns:a16="http://schemas.microsoft.com/office/drawing/2014/main" id="{FA6785D7-10A9-4F45-9B86-DFE76429B4DE}"/>
            </a:ext>
          </a:extLst>
        </xdr:cNvPr>
        <xdr:cNvSpPr/>
      </xdr:nvSpPr>
      <xdr:spPr>
        <a:xfrm>
          <a:off x="10904488" y="4538917"/>
          <a:ext cx="920214"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9" name="正方形/長方形 108">
          <a:extLst>
            <a:ext uri="{FF2B5EF4-FFF2-40B4-BE49-F238E27FC236}">
              <a16:creationId xmlns:a16="http://schemas.microsoft.com/office/drawing/2014/main" id="{CD1C4997-FED5-4B84-95A9-A0C3E6301154}"/>
            </a:ext>
          </a:extLst>
        </xdr:cNvPr>
        <xdr:cNvSpPr/>
      </xdr:nvSpPr>
      <xdr:spPr>
        <a:xfrm>
          <a:off x="12166505" y="4522246"/>
          <a:ext cx="839659"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[ 114.4</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0" name="正方形/長方形 109">
          <a:extLst>
            <a:ext uri="{FF2B5EF4-FFF2-40B4-BE49-F238E27FC236}">
              <a16:creationId xmlns:a16="http://schemas.microsoft.com/office/drawing/2014/main" id="{D91605F6-0B1A-4B50-87EE-2C6743D8879E}"/>
            </a:ext>
          </a:extLst>
        </xdr:cNvPr>
        <xdr:cNvSpPr/>
      </xdr:nvSpPr>
      <xdr:spPr>
        <a:xfrm>
          <a:off x="1365948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1" name="正方形/長方形 110">
          <a:extLst>
            <a:ext uri="{FF2B5EF4-FFF2-40B4-BE49-F238E27FC236}">
              <a16:creationId xmlns:a16="http://schemas.microsoft.com/office/drawing/2014/main" id="{733EC232-80D6-41E5-9F36-30027367095D}"/>
            </a:ext>
          </a:extLst>
        </xdr:cNvPr>
        <xdr:cNvSpPr/>
      </xdr:nvSpPr>
      <xdr:spPr>
        <a:xfrm>
          <a:off x="1365948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2" name="正方形/長方形 111">
          <a:extLst>
            <a:ext uri="{FF2B5EF4-FFF2-40B4-BE49-F238E27FC236}">
              <a16:creationId xmlns:a16="http://schemas.microsoft.com/office/drawing/2014/main" id="{1B72AF77-B240-4FA6-9AE2-757ADC13D2B9}"/>
            </a:ext>
          </a:extLst>
        </xdr:cNvPr>
        <xdr:cNvSpPr/>
      </xdr:nvSpPr>
      <xdr:spPr>
        <a:xfrm>
          <a:off x="1500060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3" name="正方形/長方形 112">
          <a:extLst>
            <a:ext uri="{FF2B5EF4-FFF2-40B4-BE49-F238E27FC236}">
              <a16:creationId xmlns:a16="http://schemas.microsoft.com/office/drawing/2014/main" id="{5D4A433E-1E81-4E6B-B154-2817DF1A13B3}"/>
            </a:ext>
          </a:extLst>
        </xdr:cNvPr>
        <xdr:cNvSpPr/>
      </xdr:nvSpPr>
      <xdr:spPr>
        <a:xfrm>
          <a:off x="1500060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4" name="正方形/長方形 113">
          <a:extLst>
            <a:ext uri="{FF2B5EF4-FFF2-40B4-BE49-F238E27FC236}">
              <a16:creationId xmlns:a16="http://schemas.microsoft.com/office/drawing/2014/main" id="{0165F144-09B9-43B3-B329-67BB4C5B7CBF}"/>
            </a:ext>
          </a:extLst>
        </xdr:cNvPr>
        <xdr:cNvSpPr/>
      </xdr:nvSpPr>
      <xdr:spPr>
        <a:xfrm>
          <a:off x="1644586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5" name="正方形/長方形 114">
          <a:extLst>
            <a:ext uri="{FF2B5EF4-FFF2-40B4-BE49-F238E27FC236}">
              <a16:creationId xmlns:a16="http://schemas.microsoft.com/office/drawing/2014/main" id="{E8B841B6-CE3E-4C96-BDB2-4F17C817B56D}"/>
            </a:ext>
          </a:extLst>
        </xdr:cNvPr>
        <xdr:cNvSpPr/>
      </xdr:nvSpPr>
      <xdr:spPr>
        <a:xfrm>
          <a:off x="1644586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6" name="正方形/長方形 115">
          <a:extLst>
            <a:ext uri="{FF2B5EF4-FFF2-40B4-BE49-F238E27FC236}">
              <a16:creationId xmlns:a16="http://schemas.microsoft.com/office/drawing/2014/main" id="{0CFB9539-A7FF-4127-943B-DFDF0196CB1C}"/>
            </a:ext>
          </a:extLst>
        </xdr:cNvPr>
        <xdr:cNvSpPr/>
      </xdr:nvSpPr>
      <xdr:spPr>
        <a:xfrm>
          <a:off x="9971405" y="4859655"/>
          <a:ext cx="371602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7" name="正方形/長方形 116">
          <a:extLst>
            <a:ext uri="{FF2B5EF4-FFF2-40B4-BE49-F238E27FC236}">
              <a16:creationId xmlns:a16="http://schemas.microsoft.com/office/drawing/2014/main" id="{E1725B32-4C57-4BD3-BD52-030EBAA9C2A7}"/>
            </a:ext>
          </a:extLst>
        </xdr:cNvPr>
        <xdr:cNvSpPr/>
      </xdr:nvSpPr>
      <xdr:spPr>
        <a:xfrm>
          <a:off x="13931265" y="485965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8" name="正方形/長方形 117">
          <a:extLst>
            <a:ext uri="{FF2B5EF4-FFF2-40B4-BE49-F238E27FC236}">
              <a16:creationId xmlns:a16="http://schemas.microsoft.com/office/drawing/2014/main" id="{E5909E21-4ECE-48FD-9A4D-EF1AA55E5E6A}"/>
            </a:ext>
          </a:extLst>
        </xdr:cNvPr>
        <xdr:cNvSpPr/>
      </xdr:nvSpPr>
      <xdr:spPr>
        <a:xfrm>
          <a:off x="13931265" y="492315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9" name="テキスト ボックス 118">
          <a:extLst>
            <a:ext uri="{FF2B5EF4-FFF2-40B4-BE49-F238E27FC236}">
              <a16:creationId xmlns:a16="http://schemas.microsoft.com/office/drawing/2014/main" id="{3E169710-1D42-434A-8C40-2B3FCEB351B9}"/>
            </a:ext>
          </a:extLst>
        </xdr:cNvPr>
        <xdr:cNvSpPr txBox="1"/>
      </xdr:nvSpPr>
      <xdr:spPr>
        <a:xfrm>
          <a:off x="14007465" y="514413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b="0" i="0" baseline="0">
              <a:solidFill>
                <a:schemeClr val="dk1"/>
              </a:solidFill>
              <a:effectLst/>
              <a:latin typeface="+mn-lt"/>
              <a:ea typeface="+mn-ea"/>
              <a:cs typeface="+mn-cs"/>
            </a:rPr>
            <a:t>将来負担額に係る地方債残高、債務負担行為に基づく支出予定額等の将来負担額が減少してきたことに伴い、債務</a:t>
          </a:r>
          <a:r>
            <a:rPr lang="ja-JP" altLang="ja-JP" sz="1100" b="0" i="0" baseline="0">
              <a:solidFill>
                <a:schemeClr val="dk1"/>
              </a:solidFill>
              <a:effectLst/>
              <a:latin typeface="+mn-lt"/>
              <a:ea typeface="+mn-ea"/>
              <a:cs typeface="+mn-cs"/>
            </a:rPr>
            <a:t>償還比率は類似団体平均値を下回っている。</a:t>
          </a:r>
          <a:endParaRPr lang="ja-JP" altLang="ja-JP">
            <a:effectLst/>
          </a:endParaRPr>
        </a:p>
      </xdr:txBody>
    </xdr:sp>
    <xdr:clientData/>
  </xdr:twoCellAnchor>
  <xdr:oneCellAnchor>
    <xdr:from>
      <xdr:col>57</xdr:col>
      <xdr:colOff>111125</xdr:colOff>
      <xdr:row>23</xdr:row>
      <xdr:rowOff>47625</xdr:rowOff>
    </xdr:from>
    <xdr:ext cx="349839" cy="225703"/>
    <xdr:sp macro="" textlink="">
      <xdr:nvSpPr>
        <xdr:cNvPr id="120" name="テキスト ボックス 119">
          <a:extLst>
            <a:ext uri="{FF2B5EF4-FFF2-40B4-BE49-F238E27FC236}">
              <a16:creationId xmlns:a16="http://schemas.microsoft.com/office/drawing/2014/main" id="{3445B20D-9561-4AED-A949-CC64F6F31D53}"/>
            </a:ext>
          </a:extLst>
        </xdr:cNvPr>
        <xdr:cNvSpPr txBox="1"/>
      </xdr:nvSpPr>
      <xdr:spPr>
        <a:xfrm>
          <a:off x="9933305" y="467296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1" name="直線コネクタ 120">
          <a:extLst>
            <a:ext uri="{FF2B5EF4-FFF2-40B4-BE49-F238E27FC236}">
              <a16:creationId xmlns:a16="http://schemas.microsoft.com/office/drawing/2014/main" id="{FBF8E64C-6034-49B9-910B-3E9FDA2E617A}"/>
            </a:ext>
          </a:extLst>
        </xdr:cNvPr>
        <xdr:cNvCxnSpPr/>
      </xdr:nvCxnSpPr>
      <xdr:spPr>
        <a:xfrm>
          <a:off x="9971405" y="697293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2" name="テキスト ボックス 121">
          <a:extLst>
            <a:ext uri="{FF2B5EF4-FFF2-40B4-BE49-F238E27FC236}">
              <a16:creationId xmlns:a16="http://schemas.microsoft.com/office/drawing/2014/main" id="{FE57FA84-F43C-474E-AD05-6CF30AAFFC9B}"/>
            </a:ext>
          </a:extLst>
        </xdr:cNvPr>
        <xdr:cNvSpPr txBox="1"/>
      </xdr:nvSpPr>
      <xdr:spPr>
        <a:xfrm>
          <a:off x="9486041" y="687913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23" name="直線コネクタ 122">
          <a:extLst>
            <a:ext uri="{FF2B5EF4-FFF2-40B4-BE49-F238E27FC236}">
              <a16:creationId xmlns:a16="http://schemas.microsoft.com/office/drawing/2014/main" id="{07365333-39F3-4FB6-AD3A-5E220401B967}"/>
            </a:ext>
          </a:extLst>
        </xdr:cNvPr>
        <xdr:cNvCxnSpPr/>
      </xdr:nvCxnSpPr>
      <xdr:spPr>
        <a:xfrm>
          <a:off x="9971405" y="6668317"/>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24" name="テキスト ボックス 123">
          <a:extLst>
            <a:ext uri="{FF2B5EF4-FFF2-40B4-BE49-F238E27FC236}">
              <a16:creationId xmlns:a16="http://schemas.microsoft.com/office/drawing/2014/main" id="{3DA09AFB-00CD-48AD-8EA8-EF7B9A4961C9}"/>
            </a:ext>
          </a:extLst>
        </xdr:cNvPr>
        <xdr:cNvSpPr txBox="1"/>
      </xdr:nvSpPr>
      <xdr:spPr>
        <a:xfrm>
          <a:off x="9486041" y="657832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25" name="直線コネクタ 124">
          <a:extLst>
            <a:ext uri="{FF2B5EF4-FFF2-40B4-BE49-F238E27FC236}">
              <a16:creationId xmlns:a16="http://schemas.microsoft.com/office/drawing/2014/main" id="{4C5623A9-4402-479D-8725-3B5801CEF08C}"/>
            </a:ext>
          </a:extLst>
        </xdr:cNvPr>
        <xdr:cNvCxnSpPr/>
      </xdr:nvCxnSpPr>
      <xdr:spPr>
        <a:xfrm>
          <a:off x="9971405" y="6367508"/>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26" name="テキスト ボックス 125">
          <a:extLst>
            <a:ext uri="{FF2B5EF4-FFF2-40B4-BE49-F238E27FC236}">
              <a16:creationId xmlns:a16="http://schemas.microsoft.com/office/drawing/2014/main" id="{86151267-DF28-4FA6-9BD9-201E7925555D}"/>
            </a:ext>
          </a:extLst>
        </xdr:cNvPr>
        <xdr:cNvSpPr txBox="1"/>
      </xdr:nvSpPr>
      <xdr:spPr>
        <a:xfrm>
          <a:off x="9542936" y="627751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27" name="直線コネクタ 126">
          <a:extLst>
            <a:ext uri="{FF2B5EF4-FFF2-40B4-BE49-F238E27FC236}">
              <a16:creationId xmlns:a16="http://schemas.microsoft.com/office/drawing/2014/main" id="{CB2BAB91-5EDC-4C14-94C8-A86B0574C0C5}"/>
            </a:ext>
          </a:extLst>
        </xdr:cNvPr>
        <xdr:cNvCxnSpPr/>
      </xdr:nvCxnSpPr>
      <xdr:spPr>
        <a:xfrm>
          <a:off x="9971405" y="6066699"/>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28" name="テキスト ボックス 127">
          <a:extLst>
            <a:ext uri="{FF2B5EF4-FFF2-40B4-BE49-F238E27FC236}">
              <a16:creationId xmlns:a16="http://schemas.microsoft.com/office/drawing/2014/main" id="{D9268DEA-ECED-4D5E-B690-1EFFA7CF00A8}"/>
            </a:ext>
          </a:extLst>
        </xdr:cNvPr>
        <xdr:cNvSpPr txBox="1"/>
      </xdr:nvSpPr>
      <xdr:spPr>
        <a:xfrm>
          <a:off x="9542936" y="5972898"/>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29" name="直線コネクタ 128">
          <a:extLst>
            <a:ext uri="{FF2B5EF4-FFF2-40B4-BE49-F238E27FC236}">
              <a16:creationId xmlns:a16="http://schemas.microsoft.com/office/drawing/2014/main" id="{9B7F4DB0-E6C6-49F5-83AB-1B859AFD3FDE}"/>
            </a:ext>
          </a:extLst>
        </xdr:cNvPr>
        <xdr:cNvCxnSpPr/>
      </xdr:nvCxnSpPr>
      <xdr:spPr>
        <a:xfrm>
          <a:off x="9971405" y="5765891"/>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30" name="テキスト ボックス 129">
          <a:extLst>
            <a:ext uri="{FF2B5EF4-FFF2-40B4-BE49-F238E27FC236}">
              <a16:creationId xmlns:a16="http://schemas.microsoft.com/office/drawing/2014/main" id="{503489F6-5A11-481D-8434-B96ADC912839}"/>
            </a:ext>
          </a:extLst>
        </xdr:cNvPr>
        <xdr:cNvSpPr txBox="1"/>
      </xdr:nvSpPr>
      <xdr:spPr>
        <a:xfrm>
          <a:off x="9542936" y="5672090"/>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31" name="直線コネクタ 130">
          <a:extLst>
            <a:ext uri="{FF2B5EF4-FFF2-40B4-BE49-F238E27FC236}">
              <a16:creationId xmlns:a16="http://schemas.microsoft.com/office/drawing/2014/main" id="{1FAFF2D4-5B16-4ED6-8C54-E068AEF36B68}"/>
            </a:ext>
          </a:extLst>
        </xdr:cNvPr>
        <xdr:cNvCxnSpPr/>
      </xdr:nvCxnSpPr>
      <xdr:spPr>
        <a:xfrm>
          <a:off x="9971405" y="5465082"/>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32" name="テキスト ボックス 131">
          <a:extLst>
            <a:ext uri="{FF2B5EF4-FFF2-40B4-BE49-F238E27FC236}">
              <a16:creationId xmlns:a16="http://schemas.microsoft.com/office/drawing/2014/main" id="{CBA8C094-DF0B-4545-B975-073C9D52A3EE}"/>
            </a:ext>
          </a:extLst>
        </xdr:cNvPr>
        <xdr:cNvSpPr txBox="1"/>
      </xdr:nvSpPr>
      <xdr:spPr>
        <a:xfrm>
          <a:off x="9542936" y="537128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33" name="直線コネクタ 132">
          <a:extLst>
            <a:ext uri="{FF2B5EF4-FFF2-40B4-BE49-F238E27FC236}">
              <a16:creationId xmlns:a16="http://schemas.microsoft.com/office/drawing/2014/main" id="{38E05D46-776F-41DD-B1F1-3774583BA03D}"/>
            </a:ext>
          </a:extLst>
        </xdr:cNvPr>
        <xdr:cNvCxnSpPr/>
      </xdr:nvCxnSpPr>
      <xdr:spPr>
        <a:xfrm>
          <a:off x="9971405" y="5160463"/>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34" name="テキスト ボックス 133">
          <a:extLst>
            <a:ext uri="{FF2B5EF4-FFF2-40B4-BE49-F238E27FC236}">
              <a16:creationId xmlns:a16="http://schemas.microsoft.com/office/drawing/2014/main" id="{D9C629EA-2876-4F6E-8688-E4120AF3B026}"/>
            </a:ext>
          </a:extLst>
        </xdr:cNvPr>
        <xdr:cNvSpPr txBox="1"/>
      </xdr:nvSpPr>
      <xdr:spPr>
        <a:xfrm>
          <a:off x="9645528" y="507047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5" name="直線コネクタ 134">
          <a:extLst>
            <a:ext uri="{FF2B5EF4-FFF2-40B4-BE49-F238E27FC236}">
              <a16:creationId xmlns:a16="http://schemas.microsoft.com/office/drawing/2014/main" id="{B28E9D9D-E9F6-4AE3-A6AE-8996D06CCCDA}"/>
            </a:ext>
          </a:extLst>
        </xdr:cNvPr>
        <xdr:cNvCxnSpPr/>
      </xdr:nvCxnSpPr>
      <xdr:spPr>
        <a:xfrm>
          <a:off x="9971405" y="485965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6" name="債務償還比率グラフ枠">
          <a:extLst>
            <a:ext uri="{FF2B5EF4-FFF2-40B4-BE49-F238E27FC236}">
              <a16:creationId xmlns:a16="http://schemas.microsoft.com/office/drawing/2014/main" id="{EABEF7AA-01CB-419D-8ECB-AA42C3971658}"/>
            </a:ext>
          </a:extLst>
        </xdr:cNvPr>
        <xdr:cNvSpPr/>
      </xdr:nvSpPr>
      <xdr:spPr>
        <a:xfrm>
          <a:off x="9971405" y="4859655"/>
          <a:ext cx="371602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65496</xdr:rowOff>
    </xdr:to>
    <xdr:cxnSp macro="">
      <xdr:nvCxnSpPr>
        <xdr:cNvPr id="137" name="直線コネクタ 136">
          <a:extLst>
            <a:ext uri="{FF2B5EF4-FFF2-40B4-BE49-F238E27FC236}">
              <a16:creationId xmlns:a16="http://schemas.microsoft.com/office/drawing/2014/main" id="{1104C318-86CD-4B69-A923-88C62C33AACF}"/>
            </a:ext>
          </a:extLst>
        </xdr:cNvPr>
        <xdr:cNvCxnSpPr/>
      </xdr:nvCxnSpPr>
      <xdr:spPr>
        <a:xfrm flipV="1">
          <a:off x="13027660" y="5160463"/>
          <a:ext cx="1269" cy="13744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69323</xdr:rowOff>
    </xdr:from>
    <xdr:ext cx="469744" cy="259045"/>
    <xdr:sp macro="" textlink="">
      <xdr:nvSpPr>
        <xdr:cNvPr id="138" name="債務償還比率最小値テキスト">
          <a:extLst>
            <a:ext uri="{FF2B5EF4-FFF2-40B4-BE49-F238E27FC236}">
              <a16:creationId xmlns:a16="http://schemas.microsoft.com/office/drawing/2014/main" id="{DF957345-4333-4D83-89BA-059D6CD625FF}"/>
            </a:ext>
          </a:extLst>
        </xdr:cNvPr>
        <xdr:cNvSpPr txBox="1"/>
      </xdr:nvSpPr>
      <xdr:spPr>
        <a:xfrm>
          <a:off x="13080365" y="65387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65496</xdr:rowOff>
    </xdr:from>
    <xdr:to>
      <xdr:col>76</xdr:col>
      <xdr:colOff>111125</xdr:colOff>
      <xdr:row>34</xdr:row>
      <xdr:rowOff>65496</xdr:rowOff>
    </xdr:to>
    <xdr:cxnSp macro="">
      <xdr:nvCxnSpPr>
        <xdr:cNvPr id="139" name="直線コネクタ 138">
          <a:extLst>
            <a:ext uri="{FF2B5EF4-FFF2-40B4-BE49-F238E27FC236}">
              <a16:creationId xmlns:a16="http://schemas.microsoft.com/office/drawing/2014/main" id="{38768015-7B7F-41EE-AF47-3F49C00E6409}"/>
            </a:ext>
          </a:extLst>
        </xdr:cNvPr>
        <xdr:cNvCxnSpPr/>
      </xdr:nvCxnSpPr>
      <xdr:spPr>
        <a:xfrm>
          <a:off x="12963525" y="653487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40" name="債務償還比率最大値テキスト">
          <a:extLst>
            <a:ext uri="{FF2B5EF4-FFF2-40B4-BE49-F238E27FC236}">
              <a16:creationId xmlns:a16="http://schemas.microsoft.com/office/drawing/2014/main" id="{6169AC36-5383-4EBC-9812-8508D9D25A4A}"/>
            </a:ext>
          </a:extLst>
        </xdr:cNvPr>
        <xdr:cNvSpPr txBox="1"/>
      </xdr:nvSpPr>
      <xdr:spPr>
        <a:xfrm>
          <a:off x="13080365" y="494331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41" name="直線コネクタ 140">
          <a:extLst>
            <a:ext uri="{FF2B5EF4-FFF2-40B4-BE49-F238E27FC236}">
              <a16:creationId xmlns:a16="http://schemas.microsoft.com/office/drawing/2014/main" id="{5CF09A6C-C679-450C-9659-266D5E8E625D}"/>
            </a:ext>
          </a:extLst>
        </xdr:cNvPr>
        <xdr:cNvCxnSpPr/>
      </xdr:nvCxnSpPr>
      <xdr:spPr>
        <a:xfrm>
          <a:off x="12963525" y="516046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164736</xdr:rowOff>
    </xdr:from>
    <xdr:ext cx="469744" cy="259045"/>
    <xdr:sp macro="" textlink="">
      <xdr:nvSpPr>
        <xdr:cNvPr id="142" name="債務償還比率平均値テキスト">
          <a:extLst>
            <a:ext uri="{FF2B5EF4-FFF2-40B4-BE49-F238E27FC236}">
              <a16:creationId xmlns:a16="http://schemas.microsoft.com/office/drawing/2014/main" id="{B5E644A7-A010-445E-9F78-CCA451F9F41C}"/>
            </a:ext>
          </a:extLst>
        </xdr:cNvPr>
        <xdr:cNvSpPr txBox="1"/>
      </xdr:nvSpPr>
      <xdr:spPr>
        <a:xfrm>
          <a:off x="13080365" y="579591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14859</xdr:rowOff>
    </xdr:from>
    <xdr:to>
      <xdr:col>76</xdr:col>
      <xdr:colOff>73025</xdr:colOff>
      <xdr:row>30</xdr:row>
      <xdr:rowOff>116459</xdr:rowOff>
    </xdr:to>
    <xdr:sp macro="" textlink="">
      <xdr:nvSpPr>
        <xdr:cNvPr id="143" name="フローチャート: 判断 142">
          <a:extLst>
            <a:ext uri="{FF2B5EF4-FFF2-40B4-BE49-F238E27FC236}">
              <a16:creationId xmlns:a16="http://schemas.microsoft.com/office/drawing/2014/main" id="{A3704042-9E2F-4871-9290-2808FCBB9241}"/>
            </a:ext>
          </a:extLst>
        </xdr:cNvPr>
        <xdr:cNvSpPr/>
      </xdr:nvSpPr>
      <xdr:spPr>
        <a:xfrm>
          <a:off x="13001625" y="581367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13009</xdr:rowOff>
    </xdr:from>
    <xdr:to>
      <xdr:col>72</xdr:col>
      <xdr:colOff>123825</xdr:colOff>
      <xdr:row>30</xdr:row>
      <xdr:rowOff>114609</xdr:rowOff>
    </xdr:to>
    <xdr:sp macro="" textlink="">
      <xdr:nvSpPr>
        <xdr:cNvPr id="144" name="フローチャート: 判断 143">
          <a:extLst>
            <a:ext uri="{FF2B5EF4-FFF2-40B4-BE49-F238E27FC236}">
              <a16:creationId xmlns:a16="http://schemas.microsoft.com/office/drawing/2014/main" id="{6060C79C-DEC9-4387-A2FB-B3B3A2DDA7B5}"/>
            </a:ext>
          </a:extLst>
        </xdr:cNvPr>
        <xdr:cNvSpPr/>
      </xdr:nvSpPr>
      <xdr:spPr>
        <a:xfrm>
          <a:off x="12359005" y="5811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128787</xdr:rowOff>
    </xdr:from>
    <xdr:to>
      <xdr:col>68</xdr:col>
      <xdr:colOff>123825</xdr:colOff>
      <xdr:row>30</xdr:row>
      <xdr:rowOff>58937</xdr:rowOff>
    </xdr:to>
    <xdr:sp macro="" textlink="">
      <xdr:nvSpPr>
        <xdr:cNvPr id="145" name="フローチャート: 判断 144">
          <a:extLst>
            <a:ext uri="{FF2B5EF4-FFF2-40B4-BE49-F238E27FC236}">
              <a16:creationId xmlns:a16="http://schemas.microsoft.com/office/drawing/2014/main" id="{BC650FA0-75F4-489F-8FA2-ACB4B95C6C69}"/>
            </a:ext>
          </a:extLst>
        </xdr:cNvPr>
        <xdr:cNvSpPr/>
      </xdr:nvSpPr>
      <xdr:spPr>
        <a:xfrm>
          <a:off x="11688445" y="575996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31</xdr:row>
      <xdr:rowOff>28466</xdr:rowOff>
    </xdr:from>
    <xdr:to>
      <xdr:col>64</xdr:col>
      <xdr:colOff>123825</xdr:colOff>
      <xdr:row>31</xdr:row>
      <xdr:rowOff>130066</xdr:rowOff>
    </xdr:to>
    <xdr:sp macro="" textlink="">
      <xdr:nvSpPr>
        <xdr:cNvPr id="146" name="フローチャート: 判断 145">
          <a:extLst>
            <a:ext uri="{FF2B5EF4-FFF2-40B4-BE49-F238E27FC236}">
              <a16:creationId xmlns:a16="http://schemas.microsoft.com/office/drawing/2014/main" id="{B7D4923C-706D-4DFC-890C-4076CDBFDD13}"/>
            </a:ext>
          </a:extLst>
        </xdr:cNvPr>
        <xdr:cNvSpPr/>
      </xdr:nvSpPr>
      <xdr:spPr>
        <a:xfrm>
          <a:off x="11017885" y="5994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31</xdr:row>
      <xdr:rowOff>107116</xdr:rowOff>
    </xdr:from>
    <xdr:to>
      <xdr:col>60</xdr:col>
      <xdr:colOff>123825</xdr:colOff>
      <xdr:row>32</xdr:row>
      <xdr:rowOff>37266</xdr:rowOff>
    </xdr:to>
    <xdr:sp macro="" textlink="">
      <xdr:nvSpPr>
        <xdr:cNvPr id="147" name="フローチャート: 判断 146">
          <a:extLst>
            <a:ext uri="{FF2B5EF4-FFF2-40B4-BE49-F238E27FC236}">
              <a16:creationId xmlns:a16="http://schemas.microsoft.com/office/drawing/2014/main" id="{39967EAF-D320-4D90-BC7C-02F2296310B7}"/>
            </a:ext>
          </a:extLst>
        </xdr:cNvPr>
        <xdr:cNvSpPr/>
      </xdr:nvSpPr>
      <xdr:spPr>
        <a:xfrm>
          <a:off x="10347325" y="607357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FCDA76AF-A551-47CF-B690-157BF9EF35A2}"/>
            </a:ext>
          </a:extLst>
        </xdr:cNvPr>
        <xdr:cNvSpPr txBox="1"/>
      </xdr:nvSpPr>
      <xdr:spPr>
        <a:xfrm>
          <a:off x="1287462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9" name="テキスト ボックス 148">
          <a:extLst>
            <a:ext uri="{FF2B5EF4-FFF2-40B4-BE49-F238E27FC236}">
              <a16:creationId xmlns:a16="http://schemas.microsoft.com/office/drawing/2014/main" id="{FCB336EE-BE72-49BB-93C6-F0685EBBCF87}"/>
            </a:ext>
          </a:extLst>
        </xdr:cNvPr>
        <xdr:cNvSpPr txBox="1"/>
      </xdr:nvSpPr>
      <xdr:spPr>
        <a:xfrm>
          <a:off x="1225486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091CD80E-15F3-44F2-9839-8846FAB1E25E}"/>
            </a:ext>
          </a:extLst>
        </xdr:cNvPr>
        <xdr:cNvSpPr txBox="1"/>
      </xdr:nvSpPr>
      <xdr:spPr>
        <a:xfrm>
          <a:off x="1158430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ED4E7330-CE66-447A-B916-420C866D0797}"/>
            </a:ext>
          </a:extLst>
        </xdr:cNvPr>
        <xdr:cNvSpPr txBox="1"/>
      </xdr:nvSpPr>
      <xdr:spPr>
        <a:xfrm>
          <a:off x="1091374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7813263C-CDED-4BB8-A5C8-1C2F01A1BA2F}"/>
            </a:ext>
          </a:extLst>
        </xdr:cNvPr>
        <xdr:cNvSpPr txBox="1"/>
      </xdr:nvSpPr>
      <xdr:spPr>
        <a:xfrm>
          <a:off x="1024318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26</xdr:row>
      <xdr:rowOff>157825</xdr:rowOff>
    </xdr:from>
    <xdr:to>
      <xdr:col>76</xdr:col>
      <xdr:colOff>73025</xdr:colOff>
      <xdr:row>27</xdr:row>
      <xdr:rowOff>87975</xdr:rowOff>
    </xdr:to>
    <xdr:sp macro="" textlink="">
      <xdr:nvSpPr>
        <xdr:cNvPr id="153" name="楕円 152">
          <a:extLst>
            <a:ext uri="{FF2B5EF4-FFF2-40B4-BE49-F238E27FC236}">
              <a16:creationId xmlns:a16="http://schemas.microsoft.com/office/drawing/2014/main" id="{57F1D7E4-3EF4-48E4-8ED7-A4AC92C8EDF5}"/>
            </a:ext>
          </a:extLst>
        </xdr:cNvPr>
        <xdr:cNvSpPr/>
      </xdr:nvSpPr>
      <xdr:spPr>
        <a:xfrm>
          <a:off x="13001625" y="528608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26</xdr:row>
      <xdr:rowOff>9252</xdr:rowOff>
    </xdr:from>
    <xdr:ext cx="469744" cy="259045"/>
    <xdr:sp macro="" textlink="">
      <xdr:nvSpPr>
        <xdr:cNvPr id="154" name="債務償還比率該当値テキスト">
          <a:extLst>
            <a:ext uri="{FF2B5EF4-FFF2-40B4-BE49-F238E27FC236}">
              <a16:creationId xmlns:a16="http://schemas.microsoft.com/office/drawing/2014/main" id="{94C3D345-47DE-410B-BE85-AF6DFD9E4079}"/>
            </a:ext>
          </a:extLst>
        </xdr:cNvPr>
        <xdr:cNvSpPr txBox="1"/>
      </xdr:nvSpPr>
      <xdr:spPr>
        <a:xfrm>
          <a:off x="13080365" y="51375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27</xdr:row>
      <xdr:rowOff>51145</xdr:rowOff>
    </xdr:from>
    <xdr:to>
      <xdr:col>72</xdr:col>
      <xdr:colOff>123825</xdr:colOff>
      <xdr:row>27</xdr:row>
      <xdr:rowOff>152745</xdr:rowOff>
    </xdr:to>
    <xdr:sp macro="" textlink="">
      <xdr:nvSpPr>
        <xdr:cNvPr id="155" name="楕円 154">
          <a:extLst>
            <a:ext uri="{FF2B5EF4-FFF2-40B4-BE49-F238E27FC236}">
              <a16:creationId xmlns:a16="http://schemas.microsoft.com/office/drawing/2014/main" id="{347563A4-7C53-4A36-8D4C-B91569D3D37E}"/>
            </a:ext>
          </a:extLst>
        </xdr:cNvPr>
        <xdr:cNvSpPr/>
      </xdr:nvSpPr>
      <xdr:spPr>
        <a:xfrm>
          <a:off x="12359005" y="5347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27</xdr:row>
      <xdr:rowOff>37175</xdr:rowOff>
    </xdr:from>
    <xdr:to>
      <xdr:col>76</xdr:col>
      <xdr:colOff>22225</xdr:colOff>
      <xdr:row>27</xdr:row>
      <xdr:rowOff>101945</xdr:rowOff>
    </xdr:to>
    <xdr:cxnSp macro="">
      <xdr:nvCxnSpPr>
        <xdr:cNvPr id="156" name="直線コネクタ 155">
          <a:extLst>
            <a:ext uri="{FF2B5EF4-FFF2-40B4-BE49-F238E27FC236}">
              <a16:creationId xmlns:a16="http://schemas.microsoft.com/office/drawing/2014/main" id="{F443102B-7654-47F6-BAAF-549235381737}"/>
            </a:ext>
          </a:extLst>
        </xdr:cNvPr>
        <xdr:cNvCxnSpPr/>
      </xdr:nvCxnSpPr>
      <xdr:spPr>
        <a:xfrm flipV="1">
          <a:off x="12409805" y="5333075"/>
          <a:ext cx="61976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27</xdr:row>
      <xdr:rowOff>79983</xdr:rowOff>
    </xdr:from>
    <xdr:to>
      <xdr:col>68</xdr:col>
      <xdr:colOff>123825</xdr:colOff>
      <xdr:row>28</xdr:row>
      <xdr:rowOff>10133</xdr:rowOff>
    </xdr:to>
    <xdr:sp macro="" textlink="">
      <xdr:nvSpPr>
        <xdr:cNvPr id="157" name="楕円 156">
          <a:extLst>
            <a:ext uri="{FF2B5EF4-FFF2-40B4-BE49-F238E27FC236}">
              <a16:creationId xmlns:a16="http://schemas.microsoft.com/office/drawing/2014/main" id="{1959D61A-9456-48C2-BDC8-F4FB265CF881}"/>
            </a:ext>
          </a:extLst>
        </xdr:cNvPr>
        <xdr:cNvSpPr/>
      </xdr:nvSpPr>
      <xdr:spPr>
        <a:xfrm>
          <a:off x="11688445" y="537588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27</xdr:row>
      <xdr:rowOff>101945</xdr:rowOff>
    </xdr:from>
    <xdr:to>
      <xdr:col>72</xdr:col>
      <xdr:colOff>73025</xdr:colOff>
      <xdr:row>27</xdr:row>
      <xdr:rowOff>130783</xdr:rowOff>
    </xdr:to>
    <xdr:cxnSp macro="">
      <xdr:nvCxnSpPr>
        <xdr:cNvPr id="158" name="直線コネクタ 157">
          <a:extLst>
            <a:ext uri="{FF2B5EF4-FFF2-40B4-BE49-F238E27FC236}">
              <a16:creationId xmlns:a16="http://schemas.microsoft.com/office/drawing/2014/main" id="{E3428FEA-DFBE-4732-AA92-6D76AE4A34D8}"/>
            </a:ext>
          </a:extLst>
        </xdr:cNvPr>
        <xdr:cNvCxnSpPr/>
      </xdr:nvCxnSpPr>
      <xdr:spPr>
        <a:xfrm flipV="1">
          <a:off x="11739245" y="5397845"/>
          <a:ext cx="670560" cy="288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26</xdr:row>
      <xdr:rowOff>53730</xdr:rowOff>
    </xdr:from>
    <xdr:to>
      <xdr:col>64</xdr:col>
      <xdr:colOff>123825</xdr:colOff>
      <xdr:row>26</xdr:row>
      <xdr:rowOff>155330</xdr:rowOff>
    </xdr:to>
    <xdr:sp macro="" textlink="">
      <xdr:nvSpPr>
        <xdr:cNvPr id="159" name="楕円 158">
          <a:extLst>
            <a:ext uri="{FF2B5EF4-FFF2-40B4-BE49-F238E27FC236}">
              <a16:creationId xmlns:a16="http://schemas.microsoft.com/office/drawing/2014/main" id="{9C6D41FF-F3C1-4F40-A621-94BDEC509BB8}"/>
            </a:ext>
          </a:extLst>
        </xdr:cNvPr>
        <xdr:cNvSpPr/>
      </xdr:nvSpPr>
      <xdr:spPr>
        <a:xfrm>
          <a:off x="11017885" y="5181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26</xdr:row>
      <xdr:rowOff>104530</xdr:rowOff>
    </xdr:from>
    <xdr:to>
      <xdr:col>68</xdr:col>
      <xdr:colOff>73025</xdr:colOff>
      <xdr:row>27</xdr:row>
      <xdr:rowOff>130783</xdr:rowOff>
    </xdr:to>
    <xdr:cxnSp macro="">
      <xdr:nvCxnSpPr>
        <xdr:cNvPr id="160" name="直線コネクタ 159">
          <a:extLst>
            <a:ext uri="{FF2B5EF4-FFF2-40B4-BE49-F238E27FC236}">
              <a16:creationId xmlns:a16="http://schemas.microsoft.com/office/drawing/2014/main" id="{328AA383-8A75-48C0-8850-7DAFB78FD725}"/>
            </a:ext>
          </a:extLst>
        </xdr:cNvPr>
        <xdr:cNvCxnSpPr/>
      </xdr:nvCxnSpPr>
      <xdr:spPr>
        <a:xfrm>
          <a:off x="11068685" y="5232790"/>
          <a:ext cx="670560" cy="1938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26</xdr:row>
      <xdr:rowOff>44940</xdr:rowOff>
    </xdr:from>
    <xdr:to>
      <xdr:col>60</xdr:col>
      <xdr:colOff>123825</xdr:colOff>
      <xdr:row>26</xdr:row>
      <xdr:rowOff>146540</xdr:rowOff>
    </xdr:to>
    <xdr:sp macro="" textlink="">
      <xdr:nvSpPr>
        <xdr:cNvPr id="161" name="楕円 160">
          <a:extLst>
            <a:ext uri="{FF2B5EF4-FFF2-40B4-BE49-F238E27FC236}">
              <a16:creationId xmlns:a16="http://schemas.microsoft.com/office/drawing/2014/main" id="{B4CBB4AD-54DB-487A-AD0C-07463A34EBDC}"/>
            </a:ext>
          </a:extLst>
        </xdr:cNvPr>
        <xdr:cNvSpPr/>
      </xdr:nvSpPr>
      <xdr:spPr>
        <a:xfrm>
          <a:off x="10347325" y="5173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26</xdr:row>
      <xdr:rowOff>95740</xdr:rowOff>
    </xdr:from>
    <xdr:to>
      <xdr:col>64</xdr:col>
      <xdr:colOff>73025</xdr:colOff>
      <xdr:row>26</xdr:row>
      <xdr:rowOff>104530</xdr:rowOff>
    </xdr:to>
    <xdr:cxnSp macro="">
      <xdr:nvCxnSpPr>
        <xdr:cNvPr id="162" name="直線コネクタ 161">
          <a:extLst>
            <a:ext uri="{FF2B5EF4-FFF2-40B4-BE49-F238E27FC236}">
              <a16:creationId xmlns:a16="http://schemas.microsoft.com/office/drawing/2014/main" id="{F2912462-F965-4894-83A7-C3A8C716B62C}"/>
            </a:ext>
          </a:extLst>
        </xdr:cNvPr>
        <xdr:cNvCxnSpPr/>
      </xdr:nvCxnSpPr>
      <xdr:spPr>
        <a:xfrm>
          <a:off x="10398125" y="5224000"/>
          <a:ext cx="670560" cy="87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30</xdr:row>
      <xdr:rowOff>105736</xdr:rowOff>
    </xdr:from>
    <xdr:ext cx="469744" cy="259045"/>
    <xdr:sp macro="" textlink="">
      <xdr:nvSpPr>
        <xdr:cNvPr id="163" name="n_1aveValue債務償還比率">
          <a:extLst>
            <a:ext uri="{FF2B5EF4-FFF2-40B4-BE49-F238E27FC236}">
              <a16:creationId xmlns:a16="http://schemas.microsoft.com/office/drawing/2014/main" id="{EB79C44F-D24A-4E2B-89CE-6664C2D5289D}"/>
            </a:ext>
          </a:extLst>
        </xdr:cNvPr>
        <xdr:cNvSpPr txBox="1"/>
      </xdr:nvSpPr>
      <xdr:spPr>
        <a:xfrm>
          <a:off x="12185092" y="59045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50064</xdr:rowOff>
    </xdr:from>
    <xdr:ext cx="469744" cy="259045"/>
    <xdr:sp macro="" textlink="">
      <xdr:nvSpPr>
        <xdr:cNvPr id="164" name="n_2aveValue債務償還比率">
          <a:extLst>
            <a:ext uri="{FF2B5EF4-FFF2-40B4-BE49-F238E27FC236}">
              <a16:creationId xmlns:a16="http://schemas.microsoft.com/office/drawing/2014/main" id="{595E4B74-4E0F-418A-A71D-FED79D769CC5}"/>
            </a:ext>
          </a:extLst>
        </xdr:cNvPr>
        <xdr:cNvSpPr txBox="1"/>
      </xdr:nvSpPr>
      <xdr:spPr>
        <a:xfrm>
          <a:off x="11527232" y="58488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31</xdr:row>
      <xdr:rowOff>121193</xdr:rowOff>
    </xdr:from>
    <xdr:ext cx="469744" cy="259045"/>
    <xdr:sp macro="" textlink="">
      <xdr:nvSpPr>
        <xdr:cNvPr id="165" name="n_3aveValue債務償還比率">
          <a:extLst>
            <a:ext uri="{FF2B5EF4-FFF2-40B4-BE49-F238E27FC236}">
              <a16:creationId xmlns:a16="http://schemas.microsoft.com/office/drawing/2014/main" id="{75604FBD-0D55-4976-B072-6ADDC305FF27}"/>
            </a:ext>
          </a:extLst>
        </xdr:cNvPr>
        <xdr:cNvSpPr txBox="1"/>
      </xdr:nvSpPr>
      <xdr:spPr>
        <a:xfrm>
          <a:off x="10856672" y="60876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32</xdr:row>
      <xdr:rowOff>28393</xdr:rowOff>
    </xdr:from>
    <xdr:ext cx="469744" cy="259045"/>
    <xdr:sp macro="" textlink="">
      <xdr:nvSpPr>
        <xdr:cNvPr id="166" name="n_4aveValue債務償還比率">
          <a:extLst>
            <a:ext uri="{FF2B5EF4-FFF2-40B4-BE49-F238E27FC236}">
              <a16:creationId xmlns:a16="http://schemas.microsoft.com/office/drawing/2014/main" id="{E6B93BFC-F616-4F0D-A66E-B290E39533B3}"/>
            </a:ext>
          </a:extLst>
        </xdr:cNvPr>
        <xdr:cNvSpPr txBox="1"/>
      </xdr:nvSpPr>
      <xdr:spPr>
        <a:xfrm>
          <a:off x="10186112" y="61624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25</xdr:row>
      <xdr:rowOff>169272</xdr:rowOff>
    </xdr:from>
    <xdr:ext cx="469744" cy="259045"/>
    <xdr:sp macro="" textlink="">
      <xdr:nvSpPr>
        <xdr:cNvPr id="167" name="n_1mainValue債務償還比率">
          <a:extLst>
            <a:ext uri="{FF2B5EF4-FFF2-40B4-BE49-F238E27FC236}">
              <a16:creationId xmlns:a16="http://schemas.microsoft.com/office/drawing/2014/main" id="{6472E728-8429-4CC9-BFFF-0E64B1227C5F}"/>
            </a:ext>
          </a:extLst>
        </xdr:cNvPr>
        <xdr:cNvSpPr txBox="1"/>
      </xdr:nvSpPr>
      <xdr:spPr>
        <a:xfrm>
          <a:off x="12185092" y="51298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26</xdr:row>
      <xdr:rowOff>26660</xdr:rowOff>
    </xdr:from>
    <xdr:ext cx="469744" cy="259045"/>
    <xdr:sp macro="" textlink="">
      <xdr:nvSpPr>
        <xdr:cNvPr id="168" name="n_2mainValue債務償還比率">
          <a:extLst>
            <a:ext uri="{FF2B5EF4-FFF2-40B4-BE49-F238E27FC236}">
              <a16:creationId xmlns:a16="http://schemas.microsoft.com/office/drawing/2014/main" id="{78E2EF9D-1CDF-4EA1-A477-EA83746E6EC1}"/>
            </a:ext>
          </a:extLst>
        </xdr:cNvPr>
        <xdr:cNvSpPr txBox="1"/>
      </xdr:nvSpPr>
      <xdr:spPr>
        <a:xfrm>
          <a:off x="11527232" y="51549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60969</xdr:colOff>
      <xdr:row>25</xdr:row>
      <xdr:rowOff>407</xdr:rowOff>
    </xdr:from>
    <xdr:ext cx="405111" cy="259045"/>
    <xdr:sp macro="" textlink="">
      <xdr:nvSpPr>
        <xdr:cNvPr id="169" name="n_3mainValue債務償還比率">
          <a:extLst>
            <a:ext uri="{FF2B5EF4-FFF2-40B4-BE49-F238E27FC236}">
              <a16:creationId xmlns:a16="http://schemas.microsoft.com/office/drawing/2014/main" id="{FCFA2E2A-6D93-4280-84CE-5DF745748B91}"/>
            </a:ext>
          </a:extLst>
        </xdr:cNvPr>
        <xdr:cNvSpPr txBox="1"/>
      </xdr:nvSpPr>
      <xdr:spPr>
        <a:xfrm>
          <a:off x="10888989" y="4961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60969</xdr:colOff>
      <xdr:row>24</xdr:row>
      <xdr:rowOff>163067</xdr:rowOff>
    </xdr:from>
    <xdr:ext cx="405111" cy="259045"/>
    <xdr:sp macro="" textlink="">
      <xdr:nvSpPr>
        <xdr:cNvPr id="170" name="n_4mainValue債務償還比率">
          <a:extLst>
            <a:ext uri="{FF2B5EF4-FFF2-40B4-BE49-F238E27FC236}">
              <a16:creationId xmlns:a16="http://schemas.microsoft.com/office/drawing/2014/main" id="{59DA5CEF-592F-483D-8593-C4C174F8EB92}"/>
            </a:ext>
          </a:extLst>
        </xdr:cNvPr>
        <xdr:cNvSpPr txBox="1"/>
      </xdr:nvSpPr>
      <xdr:spPr>
        <a:xfrm>
          <a:off x="10218429" y="4956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1" name="正方形/長方形 170">
          <a:extLst>
            <a:ext uri="{FF2B5EF4-FFF2-40B4-BE49-F238E27FC236}">
              <a16:creationId xmlns:a16="http://schemas.microsoft.com/office/drawing/2014/main" id="{79B51025-5818-483D-904A-A5F937E90633}"/>
            </a:ext>
          </a:extLst>
        </xdr:cNvPr>
        <xdr:cNvSpPr/>
      </xdr:nvSpPr>
      <xdr:spPr>
        <a:xfrm>
          <a:off x="1127125" y="7833360"/>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2" name="正方形/長方形 171">
          <a:extLst>
            <a:ext uri="{FF2B5EF4-FFF2-40B4-BE49-F238E27FC236}">
              <a16:creationId xmlns:a16="http://schemas.microsoft.com/office/drawing/2014/main" id="{2747CEDC-BD63-423C-9C91-40A4204F5604}"/>
            </a:ext>
          </a:extLst>
        </xdr:cNvPr>
        <xdr:cNvSpPr/>
      </xdr:nvSpPr>
      <xdr:spPr>
        <a:xfrm>
          <a:off x="1127125" y="11550015"/>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3" name="テキスト ボックス 172">
          <a:extLst>
            <a:ext uri="{FF2B5EF4-FFF2-40B4-BE49-F238E27FC236}">
              <a16:creationId xmlns:a16="http://schemas.microsoft.com/office/drawing/2014/main" id="{103E048C-2BB7-4128-9E59-3957D49017F5}"/>
            </a:ext>
          </a:extLst>
        </xdr:cNvPr>
        <xdr:cNvSpPr txBox="1"/>
      </xdr:nvSpPr>
      <xdr:spPr>
        <a:xfrm>
          <a:off x="817245" y="807974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4" name="テキスト ボックス 173">
          <a:extLst>
            <a:ext uri="{FF2B5EF4-FFF2-40B4-BE49-F238E27FC236}">
              <a16:creationId xmlns:a16="http://schemas.microsoft.com/office/drawing/2014/main" id="{368AE16F-C943-4F7E-AD9C-A94907863FF7}"/>
            </a:ext>
          </a:extLst>
        </xdr:cNvPr>
        <xdr:cNvSpPr txBox="1"/>
      </xdr:nvSpPr>
      <xdr:spPr>
        <a:xfrm>
          <a:off x="6156325" y="1068959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5" name="テキスト ボックス 174">
          <a:extLst>
            <a:ext uri="{FF2B5EF4-FFF2-40B4-BE49-F238E27FC236}">
              <a16:creationId xmlns:a16="http://schemas.microsoft.com/office/drawing/2014/main" id="{18208417-E0F6-4903-BDCD-4965B4C558AB}"/>
            </a:ext>
          </a:extLst>
        </xdr:cNvPr>
        <xdr:cNvSpPr txBox="1"/>
      </xdr:nvSpPr>
      <xdr:spPr>
        <a:xfrm>
          <a:off x="817245" y="1177099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6" name="テキスト ボックス 175">
          <a:extLst>
            <a:ext uri="{FF2B5EF4-FFF2-40B4-BE49-F238E27FC236}">
              <a16:creationId xmlns:a16="http://schemas.microsoft.com/office/drawing/2014/main" id="{9383662C-E045-4430-8899-93AF7F171EBA}"/>
            </a:ext>
          </a:extLst>
        </xdr:cNvPr>
        <xdr:cNvSpPr txBox="1"/>
      </xdr:nvSpPr>
      <xdr:spPr>
        <a:xfrm>
          <a:off x="6156325" y="1446593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F583255D-7AC0-4E39-A3B5-D714794D6CB5}"/>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CCE4EA19-4228-4FCC-AB86-7E70A1365DA0}"/>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F7C94D3F-6DB9-4ECD-B0F9-7332D961A872}"/>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4956DED3-A005-475A-AEDB-55541390F8F6}"/>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千葉県印西市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38831DB2-306E-4213-A763-2323778DE651}"/>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963BACBB-2E7B-4DD1-A2F8-A11E330F43B4}"/>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932669B9-DC39-4EA2-BED8-E0DF768887CC}"/>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DDF528D0-A86B-4159-8DB6-2758AB986332}"/>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D0EF7663-AF61-4133-BC49-E64A8A591620}"/>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86766C36-56E7-427A-A1C1-B6608F7C2D0A}"/>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111,274
108,196
123.79
52,903,853
49,413,102
3,296,045
25,602,587
15,281,579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E6432745-1ECD-4E21-AFCA-50D898F66816}"/>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1C6F9E80-9CBD-4257-98EC-A247CA99C9D9}"/>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BD0C0B3E-B64B-4E04-AE4D-E5954A98FC6B}"/>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0.5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7A91EAEF-12CF-40AF-ABBD-87D3A8B61D91}"/>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7EB5A8BF-B2C6-4F01-A2CC-AE84859BEEFB}"/>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8A252405-BA9C-40F7-B108-40A58E6F873B}"/>
            </a:ext>
          </a:extLst>
        </xdr:cNvPr>
        <xdr:cNvSpPr/>
      </xdr:nvSpPr>
      <xdr:spPr>
        <a:xfrm>
          <a:off x="6329680" y="1676400"/>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BF89493C-6F14-4096-80D0-89A706FE3086}"/>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636FC3F9-F143-4723-852A-0E0EEA8E850D}"/>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7BB8E49D-3ABC-4022-9D33-AF39256DB66C}"/>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7C953175-2A39-43D9-910E-475E65D6431D}"/>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19AC91D1-BBA1-47F7-8CC3-6C584E7B07EC}"/>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69FFD378-1FFE-41E8-9593-229B3B9DD2BA}"/>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8A93A3F6-8521-43A7-B5B8-BB8FF9D59E88}"/>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A108B924-E5B7-492C-9A13-0BFAE83183DD}"/>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36839A0-DB19-47E2-B694-361467E5B6B1}"/>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31A0E23A-B9D5-4F8B-BCC1-8834C736643A}"/>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706DE897-03C2-497F-AFD5-A52A841B3C4A}"/>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DD54DA5-AC7C-4F6D-BC9E-A653FDBD99B1}"/>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7659E265-952D-46BE-AF1C-B5DA43E39EF9}"/>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2C5A99E9-7625-4CC2-8639-CDF286D7E2E5}"/>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51A935B5-B134-4BF6-9743-1FB47C4CC187}"/>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FB44B40B-CC49-4F16-AB48-8C266FF8D2FF}"/>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7504DDDC-52B7-4B9B-8609-16E3F0467661}"/>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943EEF29-450A-4C00-9B69-84688E3A14E2}"/>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64B1FA4E-690F-4162-AB6D-0D8DE97EE347}"/>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CAAE5C9F-5352-45C8-A092-3D4395C2C275}"/>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CE530319-4797-4AD7-B3D0-2AAE45A6B23C}"/>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67AFBBF6-8D9B-4F95-82D2-C4849248FA5C}"/>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EA0AC69B-FBE6-458A-BFE4-C4232B667EE4}"/>
            </a:ext>
          </a:extLst>
        </xdr:cNvPr>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E4350C0A-4251-4E72-935A-2B1D8F2A86C7}"/>
            </a:ext>
          </a:extLst>
        </xdr:cNvPr>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AA7D62C6-9C77-4948-BB50-7D2FCC0F7BF1}"/>
            </a:ext>
          </a:extLst>
        </xdr:cNvPr>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226E04C3-9C25-48C5-8F32-785FA973E058}"/>
            </a:ext>
          </a:extLst>
        </xdr:cNvPr>
        <xdr:cNvSpPr txBox="1"/>
      </xdr:nvSpPr>
      <xdr:spPr>
        <a:xfrm>
          <a:off x="27196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E86AF8C0-D972-40CF-B014-8F350924EA3F}"/>
            </a:ext>
          </a:extLst>
        </xdr:cNvPr>
        <xdr:cNvCxnSpPr/>
      </xdr:nvCxnSpPr>
      <xdr:spPr>
        <a:xfrm>
          <a:off x="670560" y="7006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2FC5F7B7-2503-48F0-AB6B-E7ECBD55F87F}"/>
            </a:ext>
          </a:extLst>
        </xdr:cNvPr>
        <xdr:cNvSpPr txBox="1"/>
      </xdr:nvSpPr>
      <xdr:spPr>
        <a:xfrm>
          <a:off x="271961" y="686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9EF84724-0BC1-4442-9351-6FAC616103C9}"/>
            </a:ext>
          </a:extLst>
        </xdr:cNvPr>
        <xdr:cNvCxnSpPr/>
      </xdr:nvCxnSpPr>
      <xdr:spPr>
        <a:xfrm>
          <a:off x="670560" y="65570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FA5EC859-E2B4-4620-B4DC-A5F138871DD7}"/>
            </a:ext>
          </a:extLst>
        </xdr:cNvPr>
        <xdr:cNvSpPr txBox="1"/>
      </xdr:nvSpPr>
      <xdr:spPr>
        <a:xfrm>
          <a:off x="336081" y="641859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24A2DF18-C063-4885-89C2-F221B6C52534}"/>
            </a:ext>
          </a:extLst>
        </xdr:cNvPr>
        <xdr:cNvCxnSpPr/>
      </xdr:nvCxnSpPr>
      <xdr:spPr>
        <a:xfrm>
          <a:off x="670560" y="61112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F2B452F0-B283-4E55-9395-B97257CCF0F5}"/>
            </a:ext>
          </a:extLst>
        </xdr:cNvPr>
        <xdr:cNvSpPr txBox="1"/>
      </xdr:nvSpPr>
      <xdr:spPr>
        <a:xfrm>
          <a:off x="336081" y="59728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73E69474-D738-43A1-860C-8506ABD28CD9}"/>
            </a:ext>
          </a:extLst>
        </xdr:cNvPr>
        <xdr:cNvCxnSpPr/>
      </xdr:nvCxnSpPr>
      <xdr:spPr>
        <a:xfrm>
          <a:off x="670560" y="56654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AFF92489-0767-4652-9FC5-C62B661C4E7F}"/>
            </a:ext>
          </a:extLst>
        </xdr:cNvPr>
        <xdr:cNvSpPr txBox="1"/>
      </xdr:nvSpPr>
      <xdr:spPr>
        <a:xfrm>
          <a:off x="336081" y="55270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020D3846-5D0D-431F-B2D3-1C81C0BB6465}"/>
            </a:ext>
          </a:extLst>
        </xdr:cNvPr>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7C720ADA-86F7-4B49-BDBF-6CACB46E7AA4}"/>
            </a:ext>
          </a:extLst>
        </xdr:cNvPr>
        <xdr:cNvSpPr txBox="1"/>
      </xdr:nvSpPr>
      <xdr:spPr>
        <a:xfrm>
          <a:off x="336081" y="5077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5E2737FE-24AB-40E9-B356-3C876A7628AF}"/>
            </a:ext>
          </a:extLst>
        </xdr:cNvPr>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21336</xdr:rowOff>
    </xdr:from>
    <xdr:to>
      <xdr:col>24</xdr:col>
      <xdr:colOff>62865</xdr:colOff>
      <xdr:row>41</xdr:row>
      <xdr:rowOff>41910</xdr:rowOff>
    </xdr:to>
    <xdr:cxnSp macro="">
      <xdr:nvCxnSpPr>
        <xdr:cNvPr id="55" name="直線コネクタ 54">
          <a:extLst>
            <a:ext uri="{FF2B5EF4-FFF2-40B4-BE49-F238E27FC236}">
              <a16:creationId xmlns:a16="http://schemas.microsoft.com/office/drawing/2014/main" id="{9AA67826-CA96-4499-9C5C-44253A4FA048}"/>
            </a:ext>
          </a:extLst>
        </xdr:cNvPr>
        <xdr:cNvCxnSpPr/>
      </xdr:nvCxnSpPr>
      <xdr:spPr>
        <a:xfrm flipV="1">
          <a:off x="4086225" y="5721096"/>
          <a:ext cx="0" cy="11940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45737</xdr:rowOff>
    </xdr:from>
    <xdr:ext cx="405111" cy="259045"/>
    <xdr:sp macro="" textlink="">
      <xdr:nvSpPr>
        <xdr:cNvPr id="56" name="【道路】&#10;有形固定資産減価償却率最小値テキスト">
          <a:extLst>
            <a:ext uri="{FF2B5EF4-FFF2-40B4-BE49-F238E27FC236}">
              <a16:creationId xmlns:a16="http://schemas.microsoft.com/office/drawing/2014/main" id="{CC338134-1FD7-4863-838E-2A719EB4E122}"/>
            </a:ext>
          </a:extLst>
        </xdr:cNvPr>
        <xdr:cNvSpPr txBox="1"/>
      </xdr:nvSpPr>
      <xdr:spPr>
        <a:xfrm>
          <a:off x="4124960" y="6918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41910</xdr:rowOff>
    </xdr:from>
    <xdr:to>
      <xdr:col>24</xdr:col>
      <xdr:colOff>152400</xdr:colOff>
      <xdr:row>41</xdr:row>
      <xdr:rowOff>41910</xdr:rowOff>
    </xdr:to>
    <xdr:cxnSp macro="">
      <xdr:nvCxnSpPr>
        <xdr:cNvPr id="57" name="直線コネクタ 56">
          <a:extLst>
            <a:ext uri="{FF2B5EF4-FFF2-40B4-BE49-F238E27FC236}">
              <a16:creationId xmlns:a16="http://schemas.microsoft.com/office/drawing/2014/main" id="{1595CA82-7996-473A-BAAE-B188D49E0465}"/>
            </a:ext>
          </a:extLst>
        </xdr:cNvPr>
        <xdr:cNvCxnSpPr/>
      </xdr:nvCxnSpPr>
      <xdr:spPr>
        <a:xfrm>
          <a:off x="4020820" y="69151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139463</xdr:rowOff>
    </xdr:from>
    <xdr:ext cx="405111" cy="259045"/>
    <xdr:sp macro="" textlink="">
      <xdr:nvSpPr>
        <xdr:cNvPr id="58" name="【道路】&#10;有形固定資産減価償却率最大値テキスト">
          <a:extLst>
            <a:ext uri="{FF2B5EF4-FFF2-40B4-BE49-F238E27FC236}">
              <a16:creationId xmlns:a16="http://schemas.microsoft.com/office/drawing/2014/main" id="{D4AE0962-07EA-4C51-9FA3-21DF9FD7D32B}"/>
            </a:ext>
          </a:extLst>
        </xdr:cNvPr>
        <xdr:cNvSpPr txBox="1"/>
      </xdr:nvSpPr>
      <xdr:spPr>
        <a:xfrm>
          <a:off x="4124960" y="55039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21336</xdr:rowOff>
    </xdr:from>
    <xdr:to>
      <xdr:col>24</xdr:col>
      <xdr:colOff>152400</xdr:colOff>
      <xdr:row>34</xdr:row>
      <xdr:rowOff>21336</xdr:rowOff>
    </xdr:to>
    <xdr:cxnSp macro="">
      <xdr:nvCxnSpPr>
        <xdr:cNvPr id="59" name="直線コネクタ 58">
          <a:extLst>
            <a:ext uri="{FF2B5EF4-FFF2-40B4-BE49-F238E27FC236}">
              <a16:creationId xmlns:a16="http://schemas.microsoft.com/office/drawing/2014/main" id="{FFCDF0B7-BFD2-4FAA-845F-F755DAE95381}"/>
            </a:ext>
          </a:extLst>
        </xdr:cNvPr>
        <xdr:cNvCxnSpPr/>
      </xdr:nvCxnSpPr>
      <xdr:spPr>
        <a:xfrm>
          <a:off x="4020820" y="572109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72407</xdr:rowOff>
    </xdr:from>
    <xdr:ext cx="405111" cy="259045"/>
    <xdr:sp macro="" textlink="">
      <xdr:nvSpPr>
        <xdr:cNvPr id="60" name="【道路】&#10;有形固定資産減価償却率平均値テキスト">
          <a:extLst>
            <a:ext uri="{FF2B5EF4-FFF2-40B4-BE49-F238E27FC236}">
              <a16:creationId xmlns:a16="http://schemas.microsoft.com/office/drawing/2014/main" id="{2FC1C039-8B64-41A4-A4C0-35FB51022EE0}"/>
            </a:ext>
          </a:extLst>
        </xdr:cNvPr>
        <xdr:cNvSpPr txBox="1"/>
      </xdr:nvSpPr>
      <xdr:spPr>
        <a:xfrm>
          <a:off x="4124960" y="62750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93980</xdr:rowOff>
    </xdr:from>
    <xdr:to>
      <xdr:col>24</xdr:col>
      <xdr:colOff>114300</xdr:colOff>
      <xdr:row>38</xdr:row>
      <xdr:rowOff>24130</xdr:rowOff>
    </xdr:to>
    <xdr:sp macro="" textlink="">
      <xdr:nvSpPr>
        <xdr:cNvPr id="61" name="フローチャート: 判断 60">
          <a:extLst>
            <a:ext uri="{FF2B5EF4-FFF2-40B4-BE49-F238E27FC236}">
              <a16:creationId xmlns:a16="http://schemas.microsoft.com/office/drawing/2014/main" id="{243ED740-5329-4F52-A36F-147900C54673}"/>
            </a:ext>
          </a:extLst>
        </xdr:cNvPr>
        <xdr:cNvSpPr/>
      </xdr:nvSpPr>
      <xdr:spPr>
        <a:xfrm>
          <a:off x="4036060" y="62966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41402</xdr:rowOff>
    </xdr:from>
    <xdr:to>
      <xdr:col>20</xdr:col>
      <xdr:colOff>38100</xdr:colOff>
      <xdr:row>37</xdr:row>
      <xdr:rowOff>143002</xdr:rowOff>
    </xdr:to>
    <xdr:sp macro="" textlink="">
      <xdr:nvSpPr>
        <xdr:cNvPr id="62" name="フローチャート: 判断 61">
          <a:extLst>
            <a:ext uri="{FF2B5EF4-FFF2-40B4-BE49-F238E27FC236}">
              <a16:creationId xmlns:a16="http://schemas.microsoft.com/office/drawing/2014/main" id="{0F4D55A5-9F8B-40C8-9700-A1165822E585}"/>
            </a:ext>
          </a:extLst>
        </xdr:cNvPr>
        <xdr:cNvSpPr/>
      </xdr:nvSpPr>
      <xdr:spPr>
        <a:xfrm>
          <a:off x="3312160" y="6244082"/>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164846</xdr:rowOff>
    </xdr:from>
    <xdr:to>
      <xdr:col>15</xdr:col>
      <xdr:colOff>101600</xdr:colOff>
      <xdr:row>37</xdr:row>
      <xdr:rowOff>94996</xdr:rowOff>
    </xdr:to>
    <xdr:sp macro="" textlink="">
      <xdr:nvSpPr>
        <xdr:cNvPr id="63" name="フローチャート: 判断 62">
          <a:extLst>
            <a:ext uri="{FF2B5EF4-FFF2-40B4-BE49-F238E27FC236}">
              <a16:creationId xmlns:a16="http://schemas.microsoft.com/office/drawing/2014/main" id="{16811331-4153-4362-BB09-87D3CFCC0587}"/>
            </a:ext>
          </a:extLst>
        </xdr:cNvPr>
        <xdr:cNvSpPr/>
      </xdr:nvSpPr>
      <xdr:spPr>
        <a:xfrm>
          <a:off x="2514600" y="619988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155702</xdr:rowOff>
    </xdr:from>
    <xdr:to>
      <xdr:col>10</xdr:col>
      <xdr:colOff>165100</xdr:colOff>
      <xdr:row>37</xdr:row>
      <xdr:rowOff>85852</xdr:rowOff>
    </xdr:to>
    <xdr:sp macro="" textlink="">
      <xdr:nvSpPr>
        <xdr:cNvPr id="64" name="フローチャート: 判断 63">
          <a:extLst>
            <a:ext uri="{FF2B5EF4-FFF2-40B4-BE49-F238E27FC236}">
              <a16:creationId xmlns:a16="http://schemas.microsoft.com/office/drawing/2014/main" id="{767D65DD-BE93-4919-939D-D569B2897831}"/>
            </a:ext>
          </a:extLst>
        </xdr:cNvPr>
        <xdr:cNvSpPr/>
      </xdr:nvSpPr>
      <xdr:spPr>
        <a:xfrm>
          <a:off x="1739900" y="619074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87122</xdr:rowOff>
    </xdr:from>
    <xdr:to>
      <xdr:col>6</xdr:col>
      <xdr:colOff>38100</xdr:colOff>
      <xdr:row>37</xdr:row>
      <xdr:rowOff>17272</xdr:rowOff>
    </xdr:to>
    <xdr:sp macro="" textlink="">
      <xdr:nvSpPr>
        <xdr:cNvPr id="65" name="フローチャート: 判断 64">
          <a:extLst>
            <a:ext uri="{FF2B5EF4-FFF2-40B4-BE49-F238E27FC236}">
              <a16:creationId xmlns:a16="http://schemas.microsoft.com/office/drawing/2014/main" id="{DDCBB67F-F765-4BC2-894F-028BC81B0B87}"/>
            </a:ext>
          </a:extLst>
        </xdr:cNvPr>
        <xdr:cNvSpPr/>
      </xdr:nvSpPr>
      <xdr:spPr>
        <a:xfrm>
          <a:off x="965200" y="612216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6E9B626A-1DBD-478F-A1DB-00B52F079FCC}"/>
            </a:ext>
          </a:extLst>
        </xdr:cNvPr>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2679F482-3799-46CE-8B37-DDA4F85D234C}"/>
            </a:ext>
          </a:extLst>
        </xdr:cNvPr>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F5580CE9-EDF3-48D9-9588-9030AF1D97B1}"/>
            </a:ext>
          </a:extLst>
        </xdr:cNvPr>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28E6EEFF-64A3-4E78-B187-B56C0A61FD5E}"/>
            </a:ext>
          </a:extLst>
        </xdr:cNvPr>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46F3880E-24A4-45E4-8E14-463D3AB5930C}"/>
            </a:ext>
          </a:extLst>
        </xdr:cNvPr>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96266</xdr:rowOff>
    </xdr:from>
    <xdr:to>
      <xdr:col>24</xdr:col>
      <xdr:colOff>114300</xdr:colOff>
      <xdr:row>37</xdr:row>
      <xdr:rowOff>26416</xdr:rowOff>
    </xdr:to>
    <xdr:sp macro="" textlink="">
      <xdr:nvSpPr>
        <xdr:cNvPr id="71" name="楕円 70">
          <a:extLst>
            <a:ext uri="{FF2B5EF4-FFF2-40B4-BE49-F238E27FC236}">
              <a16:creationId xmlns:a16="http://schemas.microsoft.com/office/drawing/2014/main" id="{4C59F0D0-3068-4E98-921E-EB739AA395FE}"/>
            </a:ext>
          </a:extLst>
        </xdr:cNvPr>
        <xdr:cNvSpPr/>
      </xdr:nvSpPr>
      <xdr:spPr>
        <a:xfrm>
          <a:off x="4036060" y="613130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35</xdr:row>
      <xdr:rowOff>119143</xdr:rowOff>
    </xdr:from>
    <xdr:ext cx="405111" cy="259045"/>
    <xdr:sp macro="" textlink="">
      <xdr:nvSpPr>
        <xdr:cNvPr id="72" name="【道路】&#10;有形固定資産減価償却率該当値テキスト">
          <a:extLst>
            <a:ext uri="{FF2B5EF4-FFF2-40B4-BE49-F238E27FC236}">
              <a16:creationId xmlns:a16="http://schemas.microsoft.com/office/drawing/2014/main" id="{3B6C687D-6D14-465C-A7FB-0AB72AB778DB}"/>
            </a:ext>
          </a:extLst>
        </xdr:cNvPr>
        <xdr:cNvSpPr txBox="1"/>
      </xdr:nvSpPr>
      <xdr:spPr>
        <a:xfrm>
          <a:off x="4124960" y="59865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57404</xdr:rowOff>
    </xdr:from>
    <xdr:to>
      <xdr:col>20</xdr:col>
      <xdr:colOff>38100</xdr:colOff>
      <xdr:row>36</xdr:row>
      <xdr:rowOff>159004</xdr:rowOff>
    </xdr:to>
    <xdr:sp macro="" textlink="">
      <xdr:nvSpPr>
        <xdr:cNvPr id="73" name="楕円 72">
          <a:extLst>
            <a:ext uri="{FF2B5EF4-FFF2-40B4-BE49-F238E27FC236}">
              <a16:creationId xmlns:a16="http://schemas.microsoft.com/office/drawing/2014/main" id="{A991EA3E-FB46-40D1-8458-463FFB8326E4}"/>
            </a:ext>
          </a:extLst>
        </xdr:cNvPr>
        <xdr:cNvSpPr/>
      </xdr:nvSpPr>
      <xdr:spPr>
        <a:xfrm>
          <a:off x="3312160" y="609244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36</xdr:row>
      <xdr:rowOff>108204</xdr:rowOff>
    </xdr:from>
    <xdr:to>
      <xdr:col>24</xdr:col>
      <xdr:colOff>63500</xdr:colOff>
      <xdr:row>36</xdr:row>
      <xdr:rowOff>147066</xdr:rowOff>
    </xdr:to>
    <xdr:cxnSp macro="">
      <xdr:nvCxnSpPr>
        <xdr:cNvPr id="74" name="直線コネクタ 73">
          <a:extLst>
            <a:ext uri="{FF2B5EF4-FFF2-40B4-BE49-F238E27FC236}">
              <a16:creationId xmlns:a16="http://schemas.microsoft.com/office/drawing/2014/main" id="{236AC17F-340A-4ED1-81E1-D46A243300BC}"/>
            </a:ext>
          </a:extLst>
        </xdr:cNvPr>
        <xdr:cNvCxnSpPr/>
      </xdr:nvCxnSpPr>
      <xdr:spPr>
        <a:xfrm>
          <a:off x="3355340" y="6143244"/>
          <a:ext cx="731520"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13970</xdr:rowOff>
    </xdr:from>
    <xdr:to>
      <xdr:col>15</xdr:col>
      <xdr:colOff>101600</xdr:colOff>
      <xdr:row>36</xdr:row>
      <xdr:rowOff>115570</xdr:rowOff>
    </xdr:to>
    <xdr:sp macro="" textlink="">
      <xdr:nvSpPr>
        <xdr:cNvPr id="75" name="楕円 74">
          <a:extLst>
            <a:ext uri="{FF2B5EF4-FFF2-40B4-BE49-F238E27FC236}">
              <a16:creationId xmlns:a16="http://schemas.microsoft.com/office/drawing/2014/main" id="{4FFDEB18-4B66-428A-A681-5C66AACACF95}"/>
            </a:ext>
          </a:extLst>
        </xdr:cNvPr>
        <xdr:cNvSpPr/>
      </xdr:nvSpPr>
      <xdr:spPr>
        <a:xfrm>
          <a:off x="2514600" y="6049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64770</xdr:rowOff>
    </xdr:from>
    <xdr:to>
      <xdr:col>19</xdr:col>
      <xdr:colOff>177800</xdr:colOff>
      <xdr:row>36</xdr:row>
      <xdr:rowOff>108204</xdr:rowOff>
    </xdr:to>
    <xdr:cxnSp macro="">
      <xdr:nvCxnSpPr>
        <xdr:cNvPr id="76" name="直線コネクタ 75">
          <a:extLst>
            <a:ext uri="{FF2B5EF4-FFF2-40B4-BE49-F238E27FC236}">
              <a16:creationId xmlns:a16="http://schemas.microsoft.com/office/drawing/2014/main" id="{CA864E93-A22D-4685-990F-EAAB32224900}"/>
            </a:ext>
          </a:extLst>
        </xdr:cNvPr>
        <xdr:cNvCxnSpPr/>
      </xdr:nvCxnSpPr>
      <xdr:spPr>
        <a:xfrm>
          <a:off x="2565400" y="6099810"/>
          <a:ext cx="78994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144272</xdr:rowOff>
    </xdr:from>
    <xdr:to>
      <xdr:col>10</xdr:col>
      <xdr:colOff>165100</xdr:colOff>
      <xdr:row>36</xdr:row>
      <xdr:rowOff>74422</xdr:rowOff>
    </xdr:to>
    <xdr:sp macro="" textlink="">
      <xdr:nvSpPr>
        <xdr:cNvPr id="77" name="楕円 76">
          <a:extLst>
            <a:ext uri="{FF2B5EF4-FFF2-40B4-BE49-F238E27FC236}">
              <a16:creationId xmlns:a16="http://schemas.microsoft.com/office/drawing/2014/main" id="{8E194499-4D84-4211-A638-084F14CB0A90}"/>
            </a:ext>
          </a:extLst>
        </xdr:cNvPr>
        <xdr:cNvSpPr/>
      </xdr:nvSpPr>
      <xdr:spPr>
        <a:xfrm>
          <a:off x="1739900" y="601167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23622</xdr:rowOff>
    </xdr:from>
    <xdr:to>
      <xdr:col>15</xdr:col>
      <xdr:colOff>50800</xdr:colOff>
      <xdr:row>36</xdr:row>
      <xdr:rowOff>64770</xdr:rowOff>
    </xdr:to>
    <xdr:cxnSp macro="">
      <xdr:nvCxnSpPr>
        <xdr:cNvPr id="78" name="直線コネクタ 77">
          <a:extLst>
            <a:ext uri="{FF2B5EF4-FFF2-40B4-BE49-F238E27FC236}">
              <a16:creationId xmlns:a16="http://schemas.microsoft.com/office/drawing/2014/main" id="{39E23D1C-DF61-42B5-93EC-B6C48DE598D8}"/>
            </a:ext>
          </a:extLst>
        </xdr:cNvPr>
        <xdr:cNvCxnSpPr/>
      </xdr:nvCxnSpPr>
      <xdr:spPr>
        <a:xfrm>
          <a:off x="1790700" y="6058662"/>
          <a:ext cx="7747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35</xdr:row>
      <xdr:rowOff>98552</xdr:rowOff>
    </xdr:from>
    <xdr:to>
      <xdr:col>6</xdr:col>
      <xdr:colOff>38100</xdr:colOff>
      <xdr:row>36</xdr:row>
      <xdr:rowOff>28702</xdr:rowOff>
    </xdr:to>
    <xdr:sp macro="" textlink="">
      <xdr:nvSpPr>
        <xdr:cNvPr id="79" name="楕円 78">
          <a:extLst>
            <a:ext uri="{FF2B5EF4-FFF2-40B4-BE49-F238E27FC236}">
              <a16:creationId xmlns:a16="http://schemas.microsoft.com/office/drawing/2014/main" id="{FB9F93DC-BD99-4504-9B19-012D91AD7DD7}"/>
            </a:ext>
          </a:extLst>
        </xdr:cNvPr>
        <xdr:cNvSpPr/>
      </xdr:nvSpPr>
      <xdr:spPr>
        <a:xfrm>
          <a:off x="965200" y="596595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35</xdr:row>
      <xdr:rowOff>149352</xdr:rowOff>
    </xdr:from>
    <xdr:to>
      <xdr:col>10</xdr:col>
      <xdr:colOff>114300</xdr:colOff>
      <xdr:row>36</xdr:row>
      <xdr:rowOff>23622</xdr:rowOff>
    </xdr:to>
    <xdr:cxnSp macro="">
      <xdr:nvCxnSpPr>
        <xdr:cNvPr id="80" name="直線コネクタ 79">
          <a:extLst>
            <a:ext uri="{FF2B5EF4-FFF2-40B4-BE49-F238E27FC236}">
              <a16:creationId xmlns:a16="http://schemas.microsoft.com/office/drawing/2014/main" id="{61F6536A-F173-440D-99B0-8E4256168E46}"/>
            </a:ext>
          </a:extLst>
        </xdr:cNvPr>
        <xdr:cNvCxnSpPr/>
      </xdr:nvCxnSpPr>
      <xdr:spPr>
        <a:xfrm>
          <a:off x="1008380" y="6016752"/>
          <a:ext cx="78232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134129</xdr:rowOff>
    </xdr:from>
    <xdr:ext cx="405111" cy="259045"/>
    <xdr:sp macro="" textlink="">
      <xdr:nvSpPr>
        <xdr:cNvPr id="81" name="n_1aveValue【道路】&#10;有形固定資産減価償却率">
          <a:extLst>
            <a:ext uri="{FF2B5EF4-FFF2-40B4-BE49-F238E27FC236}">
              <a16:creationId xmlns:a16="http://schemas.microsoft.com/office/drawing/2014/main" id="{F22AD84C-4374-4511-A270-68E336935B38}"/>
            </a:ext>
          </a:extLst>
        </xdr:cNvPr>
        <xdr:cNvSpPr txBox="1"/>
      </xdr:nvSpPr>
      <xdr:spPr>
        <a:xfrm>
          <a:off x="3170564" y="63368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86123</xdr:rowOff>
    </xdr:from>
    <xdr:ext cx="405111" cy="259045"/>
    <xdr:sp macro="" textlink="">
      <xdr:nvSpPr>
        <xdr:cNvPr id="82" name="n_2aveValue【道路】&#10;有形固定資産減価償却率">
          <a:extLst>
            <a:ext uri="{FF2B5EF4-FFF2-40B4-BE49-F238E27FC236}">
              <a16:creationId xmlns:a16="http://schemas.microsoft.com/office/drawing/2014/main" id="{0E325150-2EA9-4299-BABA-6512D02068FA}"/>
            </a:ext>
          </a:extLst>
        </xdr:cNvPr>
        <xdr:cNvSpPr txBox="1"/>
      </xdr:nvSpPr>
      <xdr:spPr>
        <a:xfrm>
          <a:off x="2385704" y="62888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76979</xdr:rowOff>
    </xdr:from>
    <xdr:ext cx="405111" cy="259045"/>
    <xdr:sp macro="" textlink="">
      <xdr:nvSpPr>
        <xdr:cNvPr id="83" name="n_3aveValue【道路】&#10;有形固定資産減価償却率">
          <a:extLst>
            <a:ext uri="{FF2B5EF4-FFF2-40B4-BE49-F238E27FC236}">
              <a16:creationId xmlns:a16="http://schemas.microsoft.com/office/drawing/2014/main" id="{D01BE27B-3248-40BA-8227-3D650CB6270E}"/>
            </a:ext>
          </a:extLst>
        </xdr:cNvPr>
        <xdr:cNvSpPr txBox="1"/>
      </xdr:nvSpPr>
      <xdr:spPr>
        <a:xfrm>
          <a:off x="1611004" y="62796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8399</xdr:rowOff>
    </xdr:from>
    <xdr:ext cx="405111" cy="259045"/>
    <xdr:sp macro="" textlink="">
      <xdr:nvSpPr>
        <xdr:cNvPr id="84" name="n_4aveValue【道路】&#10;有形固定資産減価償却率">
          <a:extLst>
            <a:ext uri="{FF2B5EF4-FFF2-40B4-BE49-F238E27FC236}">
              <a16:creationId xmlns:a16="http://schemas.microsoft.com/office/drawing/2014/main" id="{10B63796-E5F4-4637-BC84-014B46951165}"/>
            </a:ext>
          </a:extLst>
        </xdr:cNvPr>
        <xdr:cNvSpPr txBox="1"/>
      </xdr:nvSpPr>
      <xdr:spPr>
        <a:xfrm>
          <a:off x="836304" y="62110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4081</xdr:rowOff>
    </xdr:from>
    <xdr:ext cx="405111" cy="259045"/>
    <xdr:sp macro="" textlink="">
      <xdr:nvSpPr>
        <xdr:cNvPr id="85" name="n_1mainValue【道路】&#10;有形固定資産減価償却率">
          <a:extLst>
            <a:ext uri="{FF2B5EF4-FFF2-40B4-BE49-F238E27FC236}">
              <a16:creationId xmlns:a16="http://schemas.microsoft.com/office/drawing/2014/main" id="{139A950F-7D77-4294-B6B3-53B848D4D294}"/>
            </a:ext>
          </a:extLst>
        </xdr:cNvPr>
        <xdr:cNvSpPr txBox="1"/>
      </xdr:nvSpPr>
      <xdr:spPr>
        <a:xfrm>
          <a:off x="3170564" y="58714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132097</xdr:rowOff>
    </xdr:from>
    <xdr:ext cx="405111" cy="259045"/>
    <xdr:sp macro="" textlink="">
      <xdr:nvSpPr>
        <xdr:cNvPr id="86" name="n_2mainValue【道路】&#10;有形固定資産減価償却率">
          <a:extLst>
            <a:ext uri="{FF2B5EF4-FFF2-40B4-BE49-F238E27FC236}">
              <a16:creationId xmlns:a16="http://schemas.microsoft.com/office/drawing/2014/main" id="{C98D3D90-CA2C-4D5E-B110-07423BBCC48A}"/>
            </a:ext>
          </a:extLst>
        </xdr:cNvPr>
        <xdr:cNvSpPr txBox="1"/>
      </xdr:nvSpPr>
      <xdr:spPr>
        <a:xfrm>
          <a:off x="2385704" y="5831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90949</xdr:rowOff>
    </xdr:from>
    <xdr:ext cx="405111" cy="259045"/>
    <xdr:sp macro="" textlink="">
      <xdr:nvSpPr>
        <xdr:cNvPr id="87" name="n_3mainValue【道路】&#10;有形固定資産減価償却率">
          <a:extLst>
            <a:ext uri="{FF2B5EF4-FFF2-40B4-BE49-F238E27FC236}">
              <a16:creationId xmlns:a16="http://schemas.microsoft.com/office/drawing/2014/main" id="{56693CB0-DE57-4FEB-ADE3-3B46A96F3A7F}"/>
            </a:ext>
          </a:extLst>
        </xdr:cNvPr>
        <xdr:cNvSpPr txBox="1"/>
      </xdr:nvSpPr>
      <xdr:spPr>
        <a:xfrm>
          <a:off x="1611004" y="57907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45229</xdr:rowOff>
    </xdr:from>
    <xdr:ext cx="405111" cy="259045"/>
    <xdr:sp macro="" textlink="">
      <xdr:nvSpPr>
        <xdr:cNvPr id="88" name="n_4mainValue【道路】&#10;有形固定資産減価償却率">
          <a:extLst>
            <a:ext uri="{FF2B5EF4-FFF2-40B4-BE49-F238E27FC236}">
              <a16:creationId xmlns:a16="http://schemas.microsoft.com/office/drawing/2014/main" id="{4EB56464-9D06-489A-B797-6EED1ED102C1}"/>
            </a:ext>
          </a:extLst>
        </xdr:cNvPr>
        <xdr:cNvSpPr txBox="1"/>
      </xdr:nvSpPr>
      <xdr:spPr>
        <a:xfrm>
          <a:off x="836304" y="57449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C8D9771B-8070-45FA-8F44-E0C0414DD0DB}"/>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79730BA6-72E0-49AE-A3C6-85680892ED42}"/>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FFE6DBF2-D274-4FE6-8692-1892B6D2BA28}"/>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EC2619F6-BBE0-4E48-B03D-150B76BE1A83}"/>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71D64D75-F9E0-4409-92C3-09B1D67452EF}"/>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3F70C661-382B-46E3-96AA-CACDFDB2B907}"/>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C1077055-47FB-4764-BBE8-BCDEB8D75FF4}"/>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E0EFDAD5-8CE8-4B6F-877B-38D21F4BB8D1}"/>
            </a:ext>
          </a:extLst>
        </xdr:cNvPr>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B6F03BBC-6CA2-43DB-B729-99CFE8A6C8E8}"/>
            </a:ext>
          </a:extLst>
        </xdr:cNvPr>
        <xdr:cNvSpPr txBox="1"/>
      </xdr:nvSpPr>
      <xdr:spPr>
        <a:xfrm>
          <a:off x="5788660" y="50292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7DBD5BDD-FD8E-44F5-8624-5EEEBD218C9F}"/>
            </a:ext>
          </a:extLst>
        </xdr:cNvPr>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a:extLst>
            <a:ext uri="{FF2B5EF4-FFF2-40B4-BE49-F238E27FC236}">
              <a16:creationId xmlns:a16="http://schemas.microsoft.com/office/drawing/2014/main" id="{FEB92939-34C2-492A-94C8-319DE3F8D2C3}"/>
            </a:ext>
          </a:extLst>
        </xdr:cNvPr>
        <xdr:cNvCxnSpPr/>
      </xdr:nvCxnSpPr>
      <xdr:spPr>
        <a:xfrm>
          <a:off x="5826760" y="70789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0" name="テキスト ボックス 99">
          <a:extLst>
            <a:ext uri="{FF2B5EF4-FFF2-40B4-BE49-F238E27FC236}">
              <a16:creationId xmlns:a16="http://schemas.microsoft.com/office/drawing/2014/main" id="{4ABBCB3F-EAF6-429F-8678-EACB12FE9CA9}"/>
            </a:ext>
          </a:extLst>
        </xdr:cNvPr>
        <xdr:cNvSpPr txBox="1"/>
      </xdr:nvSpPr>
      <xdr:spPr>
        <a:xfrm>
          <a:off x="54053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a:extLst>
            <a:ext uri="{FF2B5EF4-FFF2-40B4-BE49-F238E27FC236}">
              <a16:creationId xmlns:a16="http://schemas.microsoft.com/office/drawing/2014/main" id="{138346BA-7051-4B94-8396-9DA2B3AFC9AE}"/>
            </a:ext>
          </a:extLst>
        </xdr:cNvPr>
        <xdr:cNvCxnSpPr/>
      </xdr:nvCxnSpPr>
      <xdr:spPr>
        <a:xfrm>
          <a:off x="5826760" y="67056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2" name="テキスト ボックス 101">
          <a:extLst>
            <a:ext uri="{FF2B5EF4-FFF2-40B4-BE49-F238E27FC236}">
              <a16:creationId xmlns:a16="http://schemas.microsoft.com/office/drawing/2014/main" id="{CABCDC85-DDC9-4370-8267-F894D6CA0D27}"/>
            </a:ext>
          </a:extLst>
        </xdr:cNvPr>
        <xdr:cNvSpPr txBox="1"/>
      </xdr:nvSpPr>
      <xdr:spPr>
        <a:xfrm>
          <a:off x="5405301" y="65671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a:extLst>
            <a:ext uri="{FF2B5EF4-FFF2-40B4-BE49-F238E27FC236}">
              <a16:creationId xmlns:a16="http://schemas.microsoft.com/office/drawing/2014/main" id="{53C0C12B-74F8-4F36-9DA4-DAABAB8576EA}"/>
            </a:ext>
          </a:extLst>
        </xdr:cNvPr>
        <xdr:cNvCxnSpPr/>
      </xdr:nvCxnSpPr>
      <xdr:spPr>
        <a:xfrm>
          <a:off x="5826760" y="63360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4" name="テキスト ボックス 103">
          <a:extLst>
            <a:ext uri="{FF2B5EF4-FFF2-40B4-BE49-F238E27FC236}">
              <a16:creationId xmlns:a16="http://schemas.microsoft.com/office/drawing/2014/main" id="{AB372670-6EAC-4538-9641-D067C2732B8B}"/>
            </a:ext>
          </a:extLst>
        </xdr:cNvPr>
        <xdr:cNvSpPr txBox="1"/>
      </xdr:nvSpPr>
      <xdr:spPr>
        <a:xfrm>
          <a:off x="5364041" y="61976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a:extLst>
            <a:ext uri="{FF2B5EF4-FFF2-40B4-BE49-F238E27FC236}">
              <a16:creationId xmlns:a16="http://schemas.microsoft.com/office/drawing/2014/main" id="{CF3EAD79-80DC-40F5-BA6D-61BA8E037B5E}"/>
            </a:ext>
          </a:extLst>
        </xdr:cNvPr>
        <xdr:cNvCxnSpPr/>
      </xdr:nvCxnSpPr>
      <xdr:spPr>
        <a:xfrm>
          <a:off x="5826760" y="59626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6" name="テキスト ボックス 105">
          <a:extLst>
            <a:ext uri="{FF2B5EF4-FFF2-40B4-BE49-F238E27FC236}">
              <a16:creationId xmlns:a16="http://schemas.microsoft.com/office/drawing/2014/main" id="{FD51E65D-8C9D-4DB1-A10D-F5BA013051CD}"/>
            </a:ext>
          </a:extLst>
        </xdr:cNvPr>
        <xdr:cNvSpPr txBox="1"/>
      </xdr:nvSpPr>
      <xdr:spPr>
        <a:xfrm>
          <a:off x="5364041" y="582423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a:extLst>
            <a:ext uri="{FF2B5EF4-FFF2-40B4-BE49-F238E27FC236}">
              <a16:creationId xmlns:a16="http://schemas.microsoft.com/office/drawing/2014/main" id="{0034DB06-765D-459B-B9D7-F33B3175E9BB}"/>
            </a:ext>
          </a:extLst>
        </xdr:cNvPr>
        <xdr:cNvCxnSpPr/>
      </xdr:nvCxnSpPr>
      <xdr:spPr>
        <a:xfrm>
          <a:off x="5826760" y="55892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08" name="テキスト ボックス 107">
          <a:extLst>
            <a:ext uri="{FF2B5EF4-FFF2-40B4-BE49-F238E27FC236}">
              <a16:creationId xmlns:a16="http://schemas.microsoft.com/office/drawing/2014/main" id="{F0F50FBB-E4AD-4492-940E-F65CF3651015}"/>
            </a:ext>
          </a:extLst>
        </xdr:cNvPr>
        <xdr:cNvSpPr txBox="1"/>
      </xdr:nvSpPr>
      <xdr:spPr>
        <a:xfrm>
          <a:off x="5364041" y="545085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DB24C242-0BAB-4ED3-A979-9282CF8058F0}"/>
            </a:ext>
          </a:extLst>
        </xdr:cNvPr>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0" name="テキスト ボックス 109">
          <a:extLst>
            <a:ext uri="{FF2B5EF4-FFF2-40B4-BE49-F238E27FC236}">
              <a16:creationId xmlns:a16="http://schemas.microsoft.com/office/drawing/2014/main" id="{587EFD30-AFC7-4341-9C0F-24BB156692EC}"/>
            </a:ext>
          </a:extLst>
        </xdr:cNvPr>
        <xdr:cNvSpPr txBox="1"/>
      </xdr:nvSpPr>
      <xdr:spPr>
        <a:xfrm>
          <a:off x="5364041" y="50774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99DC88EA-5D86-4330-AE21-8CF6E0A70EED}"/>
            </a:ext>
          </a:extLst>
        </xdr:cNvPr>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2286</xdr:rowOff>
    </xdr:from>
    <xdr:to>
      <xdr:col>54</xdr:col>
      <xdr:colOff>189865</xdr:colOff>
      <xdr:row>41</xdr:row>
      <xdr:rowOff>104013</xdr:rowOff>
    </xdr:to>
    <xdr:cxnSp macro="">
      <xdr:nvCxnSpPr>
        <xdr:cNvPr id="112" name="直線コネクタ 111">
          <a:extLst>
            <a:ext uri="{FF2B5EF4-FFF2-40B4-BE49-F238E27FC236}">
              <a16:creationId xmlns:a16="http://schemas.microsoft.com/office/drawing/2014/main" id="{5C9CF3BA-A822-406D-9965-2D431F786642}"/>
            </a:ext>
          </a:extLst>
        </xdr:cNvPr>
        <xdr:cNvCxnSpPr/>
      </xdr:nvCxnSpPr>
      <xdr:spPr>
        <a:xfrm flipV="1">
          <a:off x="9219565" y="5702046"/>
          <a:ext cx="0" cy="12752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107840</xdr:rowOff>
    </xdr:from>
    <xdr:ext cx="469744" cy="259045"/>
    <xdr:sp macro="" textlink="">
      <xdr:nvSpPr>
        <xdr:cNvPr id="113" name="【道路】&#10;一人当たり延長最小値テキスト">
          <a:extLst>
            <a:ext uri="{FF2B5EF4-FFF2-40B4-BE49-F238E27FC236}">
              <a16:creationId xmlns:a16="http://schemas.microsoft.com/office/drawing/2014/main" id="{0800DD01-F7E8-4601-831D-0AD98B9FED62}"/>
            </a:ext>
          </a:extLst>
        </xdr:cNvPr>
        <xdr:cNvSpPr txBox="1"/>
      </xdr:nvSpPr>
      <xdr:spPr>
        <a:xfrm>
          <a:off x="9258300" y="69810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104013</xdr:rowOff>
    </xdr:from>
    <xdr:to>
      <xdr:col>55</xdr:col>
      <xdr:colOff>88900</xdr:colOff>
      <xdr:row>41</xdr:row>
      <xdr:rowOff>104013</xdr:rowOff>
    </xdr:to>
    <xdr:cxnSp macro="">
      <xdr:nvCxnSpPr>
        <xdr:cNvPr id="114" name="直線コネクタ 113">
          <a:extLst>
            <a:ext uri="{FF2B5EF4-FFF2-40B4-BE49-F238E27FC236}">
              <a16:creationId xmlns:a16="http://schemas.microsoft.com/office/drawing/2014/main" id="{32484921-C310-4182-9CDC-B75259B855BF}"/>
            </a:ext>
          </a:extLst>
        </xdr:cNvPr>
        <xdr:cNvCxnSpPr/>
      </xdr:nvCxnSpPr>
      <xdr:spPr>
        <a:xfrm>
          <a:off x="9154160" y="697725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120413</xdr:rowOff>
    </xdr:from>
    <xdr:ext cx="534377" cy="259045"/>
    <xdr:sp macro="" textlink="">
      <xdr:nvSpPr>
        <xdr:cNvPr id="115" name="【道路】&#10;一人当たり延長最大値テキスト">
          <a:extLst>
            <a:ext uri="{FF2B5EF4-FFF2-40B4-BE49-F238E27FC236}">
              <a16:creationId xmlns:a16="http://schemas.microsoft.com/office/drawing/2014/main" id="{BEFA6F45-26F9-4766-B113-923E085C7501}"/>
            </a:ext>
          </a:extLst>
        </xdr:cNvPr>
        <xdr:cNvSpPr txBox="1"/>
      </xdr:nvSpPr>
      <xdr:spPr>
        <a:xfrm>
          <a:off x="9258300" y="5484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18.470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2286</xdr:rowOff>
    </xdr:from>
    <xdr:to>
      <xdr:col>55</xdr:col>
      <xdr:colOff>88900</xdr:colOff>
      <xdr:row>34</xdr:row>
      <xdr:rowOff>2286</xdr:rowOff>
    </xdr:to>
    <xdr:cxnSp macro="">
      <xdr:nvCxnSpPr>
        <xdr:cNvPr id="116" name="直線コネクタ 115">
          <a:extLst>
            <a:ext uri="{FF2B5EF4-FFF2-40B4-BE49-F238E27FC236}">
              <a16:creationId xmlns:a16="http://schemas.microsoft.com/office/drawing/2014/main" id="{6253C03D-E6F6-4000-AA30-100B5438A985}"/>
            </a:ext>
          </a:extLst>
        </xdr:cNvPr>
        <xdr:cNvCxnSpPr/>
      </xdr:nvCxnSpPr>
      <xdr:spPr>
        <a:xfrm>
          <a:off x="9154160" y="570204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63949</xdr:rowOff>
    </xdr:from>
    <xdr:ext cx="469744" cy="259045"/>
    <xdr:sp macro="" textlink="">
      <xdr:nvSpPr>
        <xdr:cNvPr id="117" name="【道路】&#10;一人当たり延長平均値テキスト">
          <a:extLst>
            <a:ext uri="{FF2B5EF4-FFF2-40B4-BE49-F238E27FC236}">
              <a16:creationId xmlns:a16="http://schemas.microsoft.com/office/drawing/2014/main" id="{9D2B7B90-5B42-4076-8C54-8BBCD076BAF5}"/>
            </a:ext>
          </a:extLst>
        </xdr:cNvPr>
        <xdr:cNvSpPr txBox="1"/>
      </xdr:nvSpPr>
      <xdr:spPr>
        <a:xfrm>
          <a:off x="9258300" y="660190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85522</xdr:rowOff>
    </xdr:from>
    <xdr:to>
      <xdr:col>55</xdr:col>
      <xdr:colOff>50800</xdr:colOff>
      <xdr:row>40</xdr:row>
      <xdr:rowOff>15672</xdr:rowOff>
    </xdr:to>
    <xdr:sp macro="" textlink="">
      <xdr:nvSpPr>
        <xdr:cNvPr id="118" name="フローチャート: 判断 117">
          <a:extLst>
            <a:ext uri="{FF2B5EF4-FFF2-40B4-BE49-F238E27FC236}">
              <a16:creationId xmlns:a16="http://schemas.microsoft.com/office/drawing/2014/main" id="{48EC9D00-1B3C-4997-A7C0-A79F32737972}"/>
            </a:ext>
          </a:extLst>
        </xdr:cNvPr>
        <xdr:cNvSpPr/>
      </xdr:nvSpPr>
      <xdr:spPr>
        <a:xfrm>
          <a:off x="9192260" y="662348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91237</xdr:rowOff>
    </xdr:from>
    <xdr:to>
      <xdr:col>50</xdr:col>
      <xdr:colOff>165100</xdr:colOff>
      <xdr:row>40</xdr:row>
      <xdr:rowOff>21387</xdr:rowOff>
    </xdr:to>
    <xdr:sp macro="" textlink="">
      <xdr:nvSpPr>
        <xdr:cNvPr id="119" name="フローチャート: 判断 118">
          <a:extLst>
            <a:ext uri="{FF2B5EF4-FFF2-40B4-BE49-F238E27FC236}">
              <a16:creationId xmlns:a16="http://schemas.microsoft.com/office/drawing/2014/main" id="{39593B8E-0B71-4200-A3D8-41E91C0FB52F}"/>
            </a:ext>
          </a:extLst>
        </xdr:cNvPr>
        <xdr:cNvSpPr/>
      </xdr:nvSpPr>
      <xdr:spPr>
        <a:xfrm>
          <a:off x="8445500" y="662919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86208</xdr:rowOff>
    </xdr:from>
    <xdr:to>
      <xdr:col>46</xdr:col>
      <xdr:colOff>38100</xdr:colOff>
      <xdr:row>40</xdr:row>
      <xdr:rowOff>16358</xdr:rowOff>
    </xdr:to>
    <xdr:sp macro="" textlink="">
      <xdr:nvSpPr>
        <xdr:cNvPr id="120" name="フローチャート: 判断 119">
          <a:extLst>
            <a:ext uri="{FF2B5EF4-FFF2-40B4-BE49-F238E27FC236}">
              <a16:creationId xmlns:a16="http://schemas.microsoft.com/office/drawing/2014/main" id="{43C94D81-B9BB-4A94-96BB-833A7949B8C3}"/>
            </a:ext>
          </a:extLst>
        </xdr:cNvPr>
        <xdr:cNvSpPr/>
      </xdr:nvSpPr>
      <xdr:spPr>
        <a:xfrm>
          <a:off x="7670800" y="662416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67767</xdr:rowOff>
    </xdr:from>
    <xdr:to>
      <xdr:col>41</xdr:col>
      <xdr:colOff>101600</xdr:colOff>
      <xdr:row>39</xdr:row>
      <xdr:rowOff>169367</xdr:rowOff>
    </xdr:to>
    <xdr:sp macro="" textlink="">
      <xdr:nvSpPr>
        <xdr:cNvPr id="121" name="フローチャート: 判断 120">
          <a:extLst>
            <a:ext uri="{FF2B5EF4-FFF2-40B4-BE49-F238E27FC236}">
              <a16:creationId xmlns:a16="http://schemas.microsoft.com/office/drawing/2014/main" id="{EF22CEAC-DD2A-4D1F-B43E-A2025F8D44DF}"/>
            </a:ext>
          </a:extLst>
        </xdr:cNvPr>
        <xdr:cNvSpPr/>
      </xdr:nvSpPr>
      <xdr:spPr>
        <a:xfrm>
          <a:off x="6873240" y="66057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142367</xdr:rowOff>
    </xdr:from>
    <xdr:to>
      <xdr:col>36</xdr:col>
      <xdr:colOff>165100</xdr:colOff>
      <xdr:row>39</xdr:row>
      <xdr:rowOff>72517</xdr:rowOff>
    </xdr:to>
    <xdr:sp macro="" textlink="">
      <xdr:nvSpPr>
        <xdr:cNvPr id="122" name="フローチャート: 判断 121">
          <a:extLst>
            <a:ext uri="{FF2B5EF4-FFF2-40B4-BE49-F238E27FC236}">
              <a16:creationId xmlns:a16="http://schemas.microsoft.com/office/drawing/2014/main" id="{2A9FE2B9-FF16-40FA-88AC-BBCAB5E9F5AA}"/>
            </a:ext>
          </a:extLst>
        </xdr:cNvPr>
        <xdr:cNvSpPr/>
      </xdr:nvSpPr>
      <xdr:spPr>
        <a:xfrm>
          <a:off x="6098540" y="651268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40C25A71-202C-4297-B3C0-3942346E193A}"/>
            </a:ext>
          </a:extLst>
        </xdr:cNvPr>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7E1585BC-FC98-408A-93D6-A1751FE24B1E}"/>
            </a:ext>
          </a:extLst>
        </xdr:cNvPr>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4372172E-2D32-48C5-A4C1-6FF93B571CFA}"/>
            </a:ext>
          </a:extLst>
        </xdr:cNvPr>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4D356990-8FFF-4C3B-AA80-6F332784DD24}"/>
            </a:ext>
          </a:extLst>
        </xdr:cNvPr>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8D0A90EF-F4CC-4BFE-B6B2-0463440C4446}"/>
            </a:ext>
          </a:extLst>
        </xdr:cNvPr>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42850</xdr:rowOff>
    </xdr:from>
    <xdr:to>
      <xdr:col>55</xdr:col>
      <xdr:colOff>50800</xdr:colOff>
      <xdr:row>37</xdr:row>
      <xdr:rowOff>144450</xdr:rowOff>
    </xdr:to>
    <xdr:sp macro="" textlink="">
      <xdr:nvSpPr>
        <xdr:cNvPr id="128" name="楕円 127">
          <a:extLst>
            <a:ext uri="{FF2B5EF4-FFF2-40B4-BE49-F238E27FC236}">
              <a16:creationId xmlns:a16="http://schemas.microsoft.com/office/drawing/2014/main" id="{7FB23D06-C8C2-46A5-ACC5-D612357C6010}"/>
            </a:ext>
          </a:extLst>
        </xdr:cNvPr>
        <xdr:cNvSpPr/>
      </xdr:nvSpPr>
      <xdr:spPr>
        <a:xfrm>
          <a:off x="9192260" y="624553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36</xdr:row>
      <xdr:rowOff>65727</xdr:rowOff>
    </xdr:from>
    <xdr:ext cx="534377" cy="259045"/>
    <xdr:sp macro="" textlink="">
      <xdr:nvSpPr>
        <xdr:cNvPr id="129" name="【道路】&#10;一人当たり延長該当値テキスト">
          <a:extLst>
            <a:ext uri="{FF2B5EF4-FFF2-40B4-BE49-F238E27FC236}">
              <a16:creationId xmlns:a16="http://schemas.microsoft.com/office/drawing/2014/main" id="{C69B32F1-B277-4A28-ABA8-CB62F5B6483D}"/>
            </a:ext>
          </a:extLst>
        </xdr:cNvPr>
        <xdr:cNvSpPr txBox="1"/>
      </xdr:nvSpPr>
      <xdr:spPr>
        <a:xfrm>
          <a:off x="9258300" y="61007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34239</xdr:rowOff>
    </xdr:from>
    <xdr:to>
      <xdr:col>50</xdr:col>
      <xdr:colOff>165100</xdr:colOff>
      <xdr:row>37</xdr:row>
      <xdr:rowOff>135839</xdr:rowOff>
    </xdr:to>
    <xdr:sp macro="" textlink="">
      <xdr:nvSpPr>
        <xdr:cNvPr id="130" name="楕円 129">
          <a:extLst>
            <a:ext uri="{FF2B5EF4-FFF2-40B4-BE49-F238E27FC236}">
              <a16:creationId xmlns:a16="http://schemas.microsoft.com/office/drawing/2014/main" id="{5E0994AB-D8C2-4806-9D73-71C660DBDCB1}"/>
            </a:ext>
          </a:extLst>
        </xdr:cNvPr>
        <xdr:cNvSpPr/>
      </xdr:nvSpPr>
      <xdr:spPr>
        <a:xfrm>
          <a:off x="8445500" y="62369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37</xdr:row>
      <xdr:rowOff>85039</xdr:rowOff>
    </xdr:from>
    <xdr:to>
      <xdr:col>55</xdr:col>
      <xdr:colOff>0</xdr:colOff>
      <xdr:row>37</xdr:row>
      <xdr:rowOff>93650</xdr:rowOff>
    </xdr:to>
    <xdr:cxnSp macro="">
      <xdr:nvCxnSpPr>
        <xdr:cNvPr id="131" name="直線コネクタ 130">
          <a:extLst>
            <a:ext uri="{FF2B5EF4-FFF2-40B4-BE49-F238E27FC236}">
              <a16:creationId xmlns:a16="http://schemas.microsoft.com/office/drawing/2014/main" id="{6A59B9BC-2F73-450C-B3F1-EC4F9014B4C2}"/>
            </a:ext>
          </a:extLst>
        </xdr:cNvPr>
        <xdr:cNvCxnSpPr/>
      </xdr:nvCxnSpPr>
      <xdr:spPr>
        <a:xfrm>
          <a:off x="8496300" y="6287719"/>
          <a:ext cx="723900" cy="86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17018</xdr:rowOff>
    </xdr:from>
    <xdr:to>
      <xdr:col>46</xdr:col>
      <xdr:colOff>38100</xdr:colOff>
      <xdr:row>37</xdr:row>
      <xdr:rowOff>118618</xdr:rowOff>
    </xdr:to>
    <xdr:sp macro="" textlink="">
      <xdr:nvSpPr>
        <xdr:cNvPr id="132" name="楕円 131">
          <a:extLst>
            <a:ext uri="{FF2B5EF4-FFF2-40B4-BE49-F238E27FC236}">
              <a16:creationId xmlns:a16="http://schemas.microsoft.com/office/drawing/2014/main" id="{C7C8DA02-A644-45F2-93BD-98B6B2517866}"/>
            </a:ext>
          </a:extLst>
        </xdr:cNvPr>
        <xdr:cNvSpPr/>
      </xdr:nvSpPr>
      <xdr:spPr>
        <a:xfrm>
          <a:off x="7670800" y="621969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67818</xdr:rowOff>
    </xdr:from>
    <xdr:to>
      <xdr:col>50</xdr:col>
      <xdr:colOff>114300</xdr:colOff>
      <xdr:row>37</xdr:row>
      <xdr:rowOff>85039</xdr:rowOff>
    </xdr:to>
    <xdr:cxnSp macro="">
      <xdr:nvCxnSpPr>
        <xdr:cNvPr id="133" name="直線コネクタ 132">
          <a:extLst>
            <a:ext uri="{FF2B5EF4-FFF2-40B4-BE49-F238E27FC236}">
              <a16:creationId xmlns:a16="http://schemas.microsoft.com/office/drawing/2014/main" id="{3E0AA17A-5A34-47AA-A334-9019171D209C}"/>
            </a:ext>
          </a:extLst>
        </xdr:cNvPr>
        <xdr:cNvCxnSpPr/>
      </xdr:nvCxnSpPr>
      <xdr:spPr>
        <a:xfrm>
          <a:off x="7713980" y="6270498"/>
          <a:ext cx="782320" cy="172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3835</xdr:rowOff>
    </xdr:from>
    <xdr:to>
      <xdr:col>41</xdr:col>
      <xdr:colOff>101600</xdr:colOff>
      <xdr:row>37</xdr:row>
      <xdr:rowOff>105435</xdr:rowOff>
    </xdr:to>
    <xdr:sp macro="" textlink="">
      <xdr:nvSpPr>
        <xdr:cNvPr id="134" name="楕円 133">
          <a:extLst>
            <a:ext uri="{FF2B5EF4-FFF2-40B4-BE49-F238E27FC236}">
              <a16:creationId xmlns:a16="http://schemas.microsoft.com/office/drawing/2014/main" id="{241401BD-4018-4814-BE9B-23A95DF5A1B2}"/>
            </a:ext>
          </a:extLst>
        </xdr:cNvPr>
        <xdr:cNvSpPr/>
      </xdr:nvSpPr>
      <xdr:spPr>
        <a:xfrm>
          <a:off x="6873240" y="6206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37</xdr:row>
      <xdr:rowOff>54635</xdr:rowOff>
    </xdr:from>
    <xdr:to>
      <xdr:col>45</xdr:col>
      <xdr:colOff>177800</xdr:colOff>
      <xdr:row>37</xdr:row>
      <xdr:rowOff>67818</xdr:rowOff>
    </xdr:to>
    <xdr:cxnSp macro="">
      <xdr:nvCxnSpPr>
        <xdr:cNvPr id="135" name="直線コネクタ 134">
          <a:extLst>
            <a:ext uri="{FF2B5EF4-FFF2-40B4-BE49-F238E27FC236}">
              <a16:creationId xmlns:a16="http://schemas.microsoft.com/office/drawing/2014/main" id="{28D4007A-7AA3-431F-B9AD-FB84FA9783F7}"/>
            </a:ext>
          </a:extLst>
        </xdr:cNvPr>
        <xdr:cNvCxnSpPr/>
      </xdr:nvCxnSpPr>
      <xdr:spPr>
        <a:xfrm>
          <a:off x="6924040" y="6257315"/>
          <a:ext cx="789940" cy="131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36</xdr:row>
      <xdr:rowOff>160350</xdr:rowOff>
    </xdr:from>
    <xdr:to>
      <xdr:col>36</xdr:col>
      <xdr:colOff>165100</xdr:colOff>
      <xdr:row>37</xdr:row>
      <xdr:rowOff>90500</xdr:rowOff>
    </xdr:to>
    <xdr:sp macro="" textlink="">
      <xdr:nvSpPr>
        <xdr:cNvPr id="136" name="楕円 135">
          <a:extLst>
            <a:ext uri="{FF2B5EF4-FFF2-40B4-BE49-F238E27FC236}">
              <a16:creationId xmlns:a16="http://schemas.microsoft.com/office/drawing/2014/main" id="{BCC6D21F-7433-46A8-B0CC-CA2C35287800}"/>
            </a:ext>
          </a:extLst>
        </xdr:cNvPr>
        <xdr:cNvSpPr/>
      </xdr:nvSpPr>
      <xdr:spPr>
        <a:xfrm>
          <a:off x="6098540" y="61953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37</xdr:row>
      <xdr:rowOff>39700</xdr:rowOff>
    </xdr:from>
    <xdr:to>
      <xdr:col>41</xdr:col>
      <xdr:colOff>50800</xdr:colOff>
      <xdr:row>37</xdr:row>
      <xdr:rowOff>54635</xdr:rowOff>
    </xdr:to>
    <xdr:cxnSp macro="">
      <xdr:nvCxnSpPr>
        <xdr:cNvPr id="137" name="直線コネクタ 136">
          <a:extLst>
            <a:ext uri="{FF2B5EF4-FFF2-40B4-BE49-F238E27FC236}">
              <a16:creationId xmlns:a16="http://schemas.microsoft.com/office/drawing/2014/main" id="{55297A69-0913-4B3C-BB61-00A7B803085B}"/>
            </a:ext>
          </a:extLst>
        </xdr:cNvPr>
        <xdr:cNvCxnSpPr/>
      </xdr:nvCxnSpPr>
      <xdr:spPr>
        <a:xfrm>
          <a:off x="6149340" y="6242380"/>
          <a:ext cx="774700" cy="149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40</xdr:row>
      <xdr:rowOff>12514</xdr:rowOff>
    </xdr:from>
    <xdr:ext cx="469744" cy="259045"/>
    <xdr:sp macro="" textlink="">
      <xdr:nvSpPr>
        <xdr:cNvPr id="138" name="n_1aveValue【道路】&#10;一人当たり延長">
          <a:extLst>
            <a:ext uri="{FF2B5EF4-FFF2-40B4-BE49-F238E27FC236}">
              <a16:creationId xmlns:a16="http://schemas.microsoft.com/office/drawing/2014/main" id="{03E0F6C6-211D-4AE3-B60B-8E04F079821E}"/>
            </a:ext>
          </a:extLst>
        </xdr:cNvPr>
        <xdr:cNvSpPr txBox="1"/>
      </xdr:nvSpPr>
      <xdr:spPr>
        <a:xfrm>
          <a:off x="8271587" y="67181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7485</xdr:rowOff>
    </xdr:from>
    <xdr:ext cx="469744" cy="259045"/>
    <xdr:sp macro="" textlink="">
      <xdr:nvSpPr>
        <xdr:cNvPr id="139" name="n_2aveValue【道路】&#10;一人当たり延長">
          <a:extLst>
            <a:ext uri="{FF2B5EF4-FFF2-40B4-BE49-F238E27FC236}">
              <a16:creationId xmlns:a16="http://schemas.microsoft.com/office/drawing/2014/main" id="{9B606B39-A21D-4C28-9D27-72A60FC1FB56}"/>
            </a:ext>
          </a:extLst>
        </xdr:cNvPr>
        <xdr:cNvSpPr txBox="1"/>
      </xdr:nvSpPr>
      <xdr:spPr>
        <a:xfrm>
          <a:off x="7509587" y="67130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160494</xdr:rowOff>
    </xdr:from>
    <xdr:ext cx="469744" cy="259045"/>
    <xdr:sp macro="" textlink="">
      <xdr:nvSpPr>
        <xdr:cNvPr id="140" name="n_3aveValue【道路】&#10;一人当たり延長">
          <a:extLst>
            <a:ext uri="{FF2B5EF4-FFF2-40B4-BE49-F238E27FC236}">
              <a16:creationId xmlns:a16="http://schemas.microsoft.com/office/drawing/2014/main" id="{45C66174-7522-4E16-927F-B8B6515CD9B9}"/>
            </a:ext>
          </a:extLst>
        </xdr:cNvPr>
        <xdr:cNvSpPr txBox="1"/>
      </xdr:nvSpPr>
      <xdr:spPr>
        <a:xfrm>
          <a:off x="6712027" y="66984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63644</xdr:rowOff>
    </xdr:from>
    <xdr:ext cx="469744" cy="259045"/>
    <xdr:sp macro="" textlink="">
      <xdr:nvSpPr>
        <xdr:cNvPr id="141" name="n_4aveValue【道路】&#10;一人当たり延長">
          <a:extLst>
            <a:ext uri="{FF2B5EF4-FFF2-40B4-BE49-F238E27FC236}">
              <a16:creationId xmlns:a16="http://schemas.microsoft.com/office/drawing/2014/main" id="{6ADF8FE5-D4EC-4214-80EB-41328AA120B0}"/>
            </a:ext>
          </a:extLst>
        </xdr:cNvPr>
        <xdr:cNvSpPr txBox="1"/>
      </xdr:nvSpPr>
      <xdr:spPr>
        <a:xfrm>
          <a:off x="5937327" y="66016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35</xdr:row>
      <xdr:rowOff>152366</xdr:rowOff>
    </xdr:from>
    <xdr:ext cx="534377" cy="259045"/>
    <xdr:sp macro="" textlink="">
      <xdr:nvSpPr>
        <xdr:cNvPr id="142" name="n_1mainValue【道路】&#10;一人当たり延長">
          <a:extLst>
            <a:ext uri="{FF2B5EF4-FFF2-40B4-BE49-F238E27FC236}">
              <a16:creationId xmlns:a16="http://schemas.microsoft.com/office/drawing/2014/main" id="{21DD5E58-CB5D-4C73-8F8A-CBBA2A72CDDF}"/>
            </a:ext>
          </a:extLst>
        </xdr:cNvPr>
        <xdr:cNvSpPr txBox="1"/>
      </xdr:nvSpPr>
      <xdr:spPr>
        <a:xfrm>
          <a:off x="8239271" y="60197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35</xdr:row>
      <xdr:rowOff>135145</xdr:rowOff>
    </xdr:from>
    <xdr:ext cx="534377" cy="259045"/>
    <xdr:sp macro="" textlink="">
      <xdr:nvSpPr>
        <xdr:cNvPr id="143" name="n_2mainValue【道路】&#10;一人当たり延長">
          <a:extLst>
            <a:ext uri="{FF2B5EF4-FFF2-40B4-BE49-F238E27FC236}">
              <a16:creationId xmlns:a16="http://schemas.microsoft.com/office/drawing/2014/main" id="{4EEC5F76-B76D-4E0D-82F5-FB3508ACEC2A}"/>
            </a:ext>
          </a:extLst>
        </xdr:cNvPr>
        <xdr:cNvSpPr txBox="1"/>
      </xdr:nvSpPr>
      <xdr:spPr>
        <a:xfrm>
          <a:off x="7477271" y="6002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35</xdr:row>
      <xdr:rowOff>121962</xdr:rowOff>
    </xdr:from>
    <xdr:ext cx="534377" cy="259045"/>
    <xdr:sp macro="" textlink="">
      <xdr:nvSpPr>
        <xdr:cNvPr id="144" name="n_3mainValue【道路】&#10;一人当たり延長">
          <a:extLst>
            <a:ext uri="{FF2B5EF4-FFF2-40B4-BE49-F238E27FC236}">
              <a16:creationId xmlns:a16="http://schemas.microsoft.com/office/drawing/2014/main" id="{25D072DF-E727-44BF-9C9E-C3E2AA3EC7F6}"/>
            </a:ext>
          </a:extLst>
        </xdr:cNvPr>
        <xdr:cNvSpPr txBox="1"/>
      </xdr:nvSpPr>
      <xdr:spPr>
        <a:xfrm>
          <a:off x="6702571" y="59893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35</xdr:row>
      <xdr:rowOff>107027</xdr:rowOff>
    </xdr:from>
    <xdr:ext cx="534377" cy="259045"/>
    <xdr:sp macro="" textlink="">
      <xdr:nvSpPr>
        <xdr:cNvPr id="145" name="n_4mainValue【道路】&#10;一人当たり延長">
          <a:extLst>
            <a:ext uri="{FF2B5EF4-FFF2-40B4-BE49-F238E27FC236}">
              <a16:creationId xmlns:a16="http://schemas.microsoft.com/office/drawing/2014/main" id="{A1D84450-9376-4B98-A508-052FD4DEB704}"/>
            </a:ext>
          </a:extLst>
        </xdr:cNvPr>
        <xdr:cNvSpPr txBox="1"/>
      </xdr:nvSpPr>
      <xdr:spPr>
        <a:xfrm>
          <a:off x="5905011" y="59744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73097BFB-5E26-4A64-A358-071752472BDF}"/>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16AC9C2C-D74D-4DEA-9000-028F536A6240}"/>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71020F52-96DE-4435-BB92-0E7AF3958AD7}"/>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2079AE7F-AFD8-4B99-998B-6A922E005F8A}"/>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D82AA81A-4130-444F-B069-F147AF74FCB1}"/>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21596BD8-47D6-414C-B730-6C9B9F58B6DF}"/>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2B271A41-90F7-4BA4-A68B-1FF3DEE5982E}"/>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85B7B439-DE41-4F3D-A9E6-B65672084981}"/>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B86914D5-9BC4-4B6D-BF42-311DA916A5C0}"/>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C4F79067-FEC7-463B-B01F-90F51A0ED32B}"/>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E0250AE3-70E7-4CD0-BA4B-2BCFFEAD0CD4}"/>
            </a:ext>
          </a:extLst>
        </xdr:cNvPr>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7" name="直線コネクタ 156">
          <a:extLst>
            <a:ext uri="{FF2B5EF4-FFF2-40B4-BE49-F238E27FC236}">
              <a16:creationId xmlns:a16="http://schemas.microsoft.com/office/drawing/2014/main" id="{BAD47C22-4553-479D-BD42-012E58E55EBD}"/>
            </a:ext>
          </a:extLst>
        </xdr:cNvPr>
        <xdr:cNvCxnSpPr/>
      </xdr:nvCxnSpPr>
      <xdr:spPr>
        <a:xfrm>
          <a:off x="670560" y="108051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8" name="テキスト ボックス 157">
          <a:extLst>
            <a:ext uri="{FF2B5EF4-FFF2-40B4-BE49-F238E27FC236}">
              <a16:creationId xmlns:a16="http://schemas.microsoft.com/office/drawing/2014/main" id="{899B7778-62F2-404C-9170-2EA8553BA3E0}"/>
            </a:ext>
          </a:extLst>
        </xdr:cNvPr>
        <xdr:cNvSpPr txBox="1"/>
      </xdr:nvSpPr>
      <xdr:spPr>
        <a:xfrm>
          <a:off x="27196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59" name="直線コネクタ 158">
          <a:extLst>
            <a:ext uri="{FF2B5EF4-FFF2-40B4-BE49-F238E27FC236}">
              <a16:creationId xmlns:a16="http://schemas.microsoft.com/office/drawing/2014/main" id="{B1B44A44-43F5-4830-A67B-4E98241CFD8B}"/>
            </a:ext>
          </a:extLst>
        </xdr:cNvPr>
        <xdr:cNvCxnSpPr/>
      </xdr:nvCxnSpPr>
      <xdr:spPr>
        <a:xfrm>
          <a:off x="670560" y="104317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0" name="テキスト ボックス 159">
          <a:extLst>
            <a:ext uri="{FF2B5EF4-FFF2-40B4-BE49-F238E27FC236}">
              <a16:creationId xmlns:a16="http://schemas.microsoft.com/office/drawing/2014/main" id="{36272445-A7A1-44A1-8FAA-C02E89CA197F}"/>
            </a:ext>
          </a:extLst>
        </xdr:cNvPr>
        <xdr:cNvSpPr txBox="1"/>
      </xdr:nvSpPr>
      <xdr:spPr>
        <a:xfrm>
          <a:off x="33608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1" name="直線コネクタ 160">
          <a:extLst>
            <a:ext uri="{FF2B5EF4-FFF2-40B4-BE49-F238E27FC236}">
              <a16:creationId xmlns:a16="http://schemas.microsoft.com/office/drawing/2014/main" id="{84EF5BBB-D471-420B-8D41-AA0A995F9DF4}"/>
            </a:ext>
          </a:extLst>
        </xdr:cNvPr>
        <xdr:cNvCxnSpPr/>
      </xdr:nvCxnSpPr>
      <xdr:spPr>
        <a:xfrm>
          <a:off x="67056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2" name="テキスト ボックス 161">
          <a:extLst>
            <a:ext uri="{FF2B5EF4-FFF2-40B4-BE49-F238E27FC236}">
              <a16:creationId xmlns:a16="http://schemas.microsoft.com/office/drawing/2014/main" id="{522EC469-EFB0-4516-8BEE-0A28C796674B}"/>
            </a:ext>
          </a:extLst>
        </xdr:cNvPr>
        <xdr:cNvSpPr txBox="1"/>
      </xdr:nvSpPr>
      <xdr:spPr>
        <a:xfrm>
          <a:off x="33608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3" name="直線コネクタ 162">
          <a:extLst>
            <a:ext uri="{FF2B5EF4-FFF2-40B4-BE49-F238E27FC236}">
              <a16:creationId xmlns:a16="http://schemas.microsoft.com/office/drawing/2014/main" id="{06DAC415-68C9-473E-B80B-6003FE2EE19D}"/>
            </a:ext>
          </a:extLst>
        </xdr:cNvPr>
        <xdr:cNvCxnSpPr/>
      </xdr:nvCxnSpPr>
      <xdr:spPr>
        <a:xfrm>
          <a:off x="670560" y="9688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4" name="テキスト ボックス 163">
          <a:extLst>
            <a:ext uri="{FF2B5EF4-FFF2-40B4-BE49-F238E27FC236}">
              <a16:creationId xmlns:a16="http://schemas.microsoft.com/office/drawing/2014/main" id="{C45AE96F-D361-43DF-B38D-E0C720ABAEB2}"/>
            </a:ext>
          </a:extLst>
        </xdr:cNvPr>
        <xdr:cNvSpPr txBox="1"/>
      </xdr:nvSpPr>
      <xdr:spPr>
        <a:xfrm>
          <a:off x="33608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5" name="直線コネクタ 164">
          <a:extLst>
            <a:ext uri="{FF2B5EF4-FFF2-40B4-BE49-F238E27FC236}">
              <a16:creationId xmlns:a16="http://schemas.microsoft.com/office/drawing/2014/main" id="{81CC2A02-A21F-4992-9345-317A4B155EC7}"/>
            </a:ext>
          </a:extLst>
        </xdr:cNvPr>
        <xdr:cNvCxnSpPr/>
      </xdr:nvCxnSpPr>
      <xdr:spPr>
        <a:xfrm>
          <a:off x="670560" y="93154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6" name="テキスト ボックス 165">
          <a:extLst>
            <a:ext uri="{FF2B5EF4-FFF2-40B4-BE49-F238E27FC236}">
              <a16:creationId xmlns:a16="http://schemas.microsoft.com/office/drawing/2014/main" id="{BFC1A13C-A46F-4A7F-A909-37CB2BAAD7DC}"/>
            </a:ext>
          </a:extLst>
        </xdr:cNvPr>
        <xdr:cNvSpPr txBox="1"/>
      </xdr:nvSpPr>
      <xdr:spPr>
        <a:xfrm>
          <a:off x="336081" y="9177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7" name="直線コネクタ 166">
          <a:extLst>
            <a:ext uri="{FF2B5EF4-FFF2-40B4-BE49-F238E27FC236}">
              <a16:creationId xmlns:a16="http://schemas.microsoft.com/office/drawing/2014/main" id="{DEC8FE5F-52DD-4F52-B7E4-5A40D061B129}"/>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8" name="テキスト ボックス 167">
          <a:extLst>
            <a:ext uri="{FF2B5EF4-FFF2-40B4-BE49-F238E27FC236}">
              <a16:creationId xmlns:a16="http://schemas.microsoft.com/office/drawing/2014/main" id="{B2D8904B-BE07-4000-8A98-DB40F3A5458F}"/>
            </a:ext>
          </a:extLst>
        </xdr:cNvPr>
        <xdr:cNvSpPr txBox="1"/>
      </xdr:nvSpPr>
      <xdr:spPr>
        <a:xfrm>
          <a:off x="377341" y="88036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9" name="【橋りょう・トンネル】&#10;有形固定資産減価償却率グラフ枠">
          <a:extLst>
            <a:ext uri="{FF2B5EF4-FFF2-40B4-BE49-F238E27FC236}">
              <a16:creationId xmlns:a16="http://schemas.microsoft.com/office/drawing/2014/main" id="{C4974B5C-0476-4D93-A655-A813BC09B9F8}"/>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76200</xdr:rowOff>
    </xdr:from>
    <xdr:to>
      <xdr:col>24</xdr:col>
      <xdr:colOff>62865</xdr:colOff>
      <xdr:row>64</xdr:row>
      <xdr:rowOff>53340</xdr:rowOff>
    </xdr:to>
    <xdr:cxnSp macro="">
      <xdr:nvCxnSpPr>
        <xdr:cNvPr id="170" name="直線コネクタ 169">
          <a:extLst>
            <a:ext uri="{FF2B5EF4-FFF2-40B4-BE49-F238E27FC236}">
              <a16:creationId xmlns:a16="http://schemas.microsoft.com/office/drawing/2014/main" id="{5AB6F539-300B-4644-844E-551686662226}"/>
            </a:ext>
          </a:extLst>
        </xdr:cNvPr>
        <xdr:cNvCxnSpPr/>
      </xdr:nvCxnSpPr>
      <xdr:spPr>
        <a:xfrm flipV="1">
          <a:off x="4086225" y="9296400"/>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57167</xdr:rowOff>
    </xdr:from>
    <xdr:ext cx="405111" cy="259045"/>
    <xdr:sp macro="" textlink="">
      <xdr:nvSpPr>
        <xdr:cNvPr id="171" name="【橋りょう・トンネル】&#10;有形固定資産減価償却率最小値テキスト">
          <a:extLst>
            <a:ext uri="{FF2B5EF4-FFF2-40B4-BE49-F238E27FC236}">
              <a16:creationId xmlns:a16="http://schemas.microsoft.com/office/drawing/2014/main" id="{A333BCFB-83EA-4241-97F5-CE91AF9D1463}"/>
            </a:ext>
          </a:extLst>
        </xdr:cNvPr>
        <xdr:cNvSpPr txBox="1"/>
      </xdr:nvSpPr>
      <xdr:spPr>
        <a:xfrm>
          <a:off x="4124960" y="10786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53340</xdr:rowOff>
    </xdr:from>
    <xdr:to>
      <xdr:col>24</xdr:col>
      <xdr:colOff>152400</xdr:colOff>
      <xdr:row>64</xdr:row>
      <xdr:rowOff>53340</xdr:rowOff>
    </xdr:to>
    <xdr:cxnSp macro="">
      <xdr:nvCxnSpPr>
        <xdr:cNvPr id="172" name="直線コネクタ 171">
          <a:extLst>
            <a:ext uri="{FF2B5EF4-FFF2-40B4-BE49-F238E27FC236}">
              <a16:creationId xmlns:a16="http://schemas.microsoft.com/office/drawing/2014/main" id="{05ABD176-16AC-40F1-A485-B35EC22F051F}"/>
            </a:ext>
          </a:extLst>
        </xdr:cNvPr>
        <xdr:cNvCxnSpPr/>
      </xdr:nvCxnSpPr>
      <xdr:spPr>
        <a:xfrm>
          <a:off x="4020820" y="107823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22877</xdr:rowOff>
    </xdr:from>
    <xdr:ext cx="405111" cy="259045"/>
    <xdr:sp macro="" textlink="">
      <xdr:nvSpPr>
        <xdr:cNvPr id="173" name="【橋りょう・トンネル】&#10;有形固定資産減価償却率最大値テキスト">
          <a:extLst>
            <a:ext uri="{FF2B5EF4-FFF2-40B4-BE49-F238E27FC236}">
              <a16:creationId xmlns:a16="http://schemas.microsoft.com/office/drawing/2014/main" id="{E4974F4E-58D1-4FC5-806B-9742124A07C9}"/>
            </a:ext>
          </a:extLst>
        </xdr:cNvPr>
        <xdr:cNvSpPr txBox="1"/>
      </xdr:nvSpPr>
      <xdr:spPr>
        <a:xfrm>
          <a:off x="4124960" y="9075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76200</xdr:rowOff>
    </xdr:from>
    <xdr:to>
      <xdr:col>24</xdr:col>
      <xdr:colOff>152400</xdr:colOff>
      <xdr:row>55</xdr:row>
      <xdr:rowOff>76200</xdr:rowOff>
    </xdr:to>
    <xdr:cxnSp macro="">
      <xdr:nvCxnSpPr>
        <xdr:cNvPr id="174" name="直線コネクタ 173">
          <a:extLst>
            <a:ext uri="{FF2B5EF4-FFF2-40B4-BE49-F238E27FC236}">
              <a16:creationId xmlns:a16="http://schemas.microsoft.com/office/drawing/2014/main" id="{130491A6-C8C9-4A0E-AF5A-9FD572A1BCC4}"/>
            </a:ext>
          </a:extLst>
        </xdr:cNvPr>
        <xdr:cNvCxnSpPr/>
      </xdr:nvCxnSpPr>
      <xdr:spPr>
        <a:xfrm>
          <a:off x="4020820" y="92964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109237</xdr:rowOff>
    </xdr:from>
    <xdr:ext cx="405111" cy="259045"/>
    <xdr:sp macro="" textlink="">
      <xdr:nvSpPr>
        <xdr:cNvPr id="175" name="【橋りょう・トンネル】&#10;有形固定資産減価償却率平均値テキスト">
          <a:extLst>
            <a:ext uri="{FF2B5EF4-FFF2-40B4-BE49-F238E27FC236}">
              <a16:creationId xmlns:a16="http://schemas.microsoft.com/office/drawing/2014/main" id="{76BFD53E-3B91-41AE-85E1-C6349F3EC2DD}"/>
            </a:ext>
          </a:extLst>
        </xdr:cNvPr>
        <xdr:cNvSpPr txBox="1"/>
      </xdr:nvSpPr>
      <xdr:spPr>
        <a:xfrm>
          <a:off x="4124960" y="99999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86360</xdr:rowOff>
    </xdr:from>
    <xdr:to>
      <xdr:col>24</xdr:col>
      <xdr:colOff>114300</xdr:colOff>
      <xdr:row>61</xdr:row>
      <xdr:rowOff>16510</xdr:rowOff>
    </xdr:to>
    <xdr:sp macro="" textlink="">
      <xdr:nvSpPr>
        <xdr:cNvPr id="176" name="フローチャート: 判断 175">
          <a:extLst>
            <a:ext uri="{FF2B5EF4-FFF2-40B4-BE49-F238E27FC236}">
              <a16:creationId xmlns:a16="http://schemas.microsoft.com/office/drawing/2014/main" id="{C9D517A9-2582-45A9-880F-460115D0A5DD}"/>
            </a:ext>
          </a:extLst>
        </xdr:cNvPr>
        <xdr:cNvSpPr/>
      </xdr:nvSpPr>
      <xdr:spPr>
        <a:xfrm>
          <a:off x="4036060" y="101447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71120</xdr:rowOff>
    </xdr:from>
    <xdr:to>
      <xdr:col>20</xdr:col>
      <xdr:colOff>38100</xdr:colOff>
      <xdr:row>61</xdr:row>
      <xdr:rowOff>1270</xdr:rowOff>
    </xdr:to>
    <xdr:sp macro="" textlink="">
      <xdr:nvSpPr>
        <xdr:cNvPr id="177" name="フローチャート: 判断 176">
          <a:extLst>
            <a:ext uri="{FF2B5EF4-FFF2-40B4-BE49-F238E27FC236}">
              <a16:creationId xmlns:a16="http://schemas.microsoft.com/office/drawing/2014/main" id="{4BC47264-02AF-431B-A4F5-DF20D5B4A3DC}"/>
            </a:ext>
          </a:extLst>
        </xdr:cNvPr>
        <xdr:cNvSpPr/>
      </xdr:nvSpPr>
      <xdr:spPr>
        <a:xfrm>
          <a:off x="3312160" y="1012952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59690</xdr:rowOff>
    </xdr:from>
    <xdr:to>
      <xdr:col>15</xdr:col>
      <xdr:colOff>101600</xdr:colOff>
      <xdr:row>60</xdr:row>
      <xdr:rowOff>161290</xdr:rowOff>
    </xdr:to>
    <xdr:sp macro="" textlink="">
      <xdr:nvSpPr>
        <xdr:cNvPr id="178" name="フローチャート: 判断 177">
          <a:extLst>
            <a:ext uri="{FF2B5EF4-FFF2-40B4-BE49-F238E27FC236}">
              <a16:creationId xmlns:a16="http://schemas.microsoft.com/office/drawing/2014/main" id="{66FCE4EF-23E4-467E-A9B8-EEED7018C805}"/>
            </a:ext>
          </a:extLst>
        </xdr:cNvPr>
        <xdr:cNvSpPr/>
      </xdr:nvSpPr>
      <xdr:spPr>
        <a:xfrm>
          <a:off x="2514600" y="10118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33020</xdr:rowOff>
    </xdr:from>
    <xdr:to>
      <xdr:col>10</xdr:col>
      <xdr:colOff>165100</xdr:colOff>
      <xdr:row>60</xdr:row>
      <xdr:rowOff>134620</xdr:rowOff>
    </xdr:to>
    <xdr:sp macro="" textlink="">
      <xdr:nvSpPr>
        <xdr:cNvPr id="179" name="フローチャート: 判断 178">
          <a:extLst>
            <a:ext uri="{FF2B5EF4-FFF2-40B4-BE49-F238E27FC236}">
              <a16:creationId xmlns:a16="http://schemas.microsoft.com/office/drawing/2014/main" id="{E3FA36BD-9C38-4929-BA19-309D94B3A0FB}"/>
            </a:ext>
          </a:extLst>
        </xdr:cNvPr>
        <xdr:cNvSpPr/>
      </xdr:nvSpPr>
      <xdr:spPr>
        <a:xfrm>
          <a:off x="1739900" y="10091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86360</xdr:rowOff>
    </xdr:from>
    <xdr:to>
      <xdr:col>6</xdr:col>
      <xdr:colOff>38100</xdr:colOff>
      <xdr:row>60</xdr:row>
      <xdr:rowOff>16510</xdr:rowOff>
    </xdr:to>
    <xdr:sp macro="" textlink="">
      <xdr:nvSpPr>
        <xdr:cNvPr id="180" name="フローチャート: 判断 179">
          <a:extLst>
            <a:ext uri="{FF2B5EF4-FFF2-40B4-BE49-F238E27FC236}">
              <a16:creationId xmlns:a16="http://schemas.microsoft.com/office/drawing/2014/main" id="{98005D75-D18D-41E2-9714-C454CC2CF8EF}"/>
            </a:ext>
          </a:extLst>
        </xdr:cNvPr>
        <xdr:cNvSpPr/>
      </xdr:nvSpPr>
      <xdr:spPr>
        <a:xfrm>
          <a:off x="965200" y="997712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DDF6A274-BD3F-4E46-A08A-C820345D15BA}"/>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E584F20B-4434-45CD-B9F2-226E06F28394}"/>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1BA354E7-7276-47F5-88A6-51D86033D983}"/>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4EB9F860-2998-4038-831C-964679FE9740}"/>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4383E358-FF19-424D-BEEC-88F0147980C7}"/>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31115</xdr:rowOff>
    </xdr:from>
    <xdr:to>
      <xdr:col>24</xdr:col>
      <xdr:colOff>114300</xdr:colOff>
      <xdr:row>61</xdr:row>
      <xdr:rowOff>132715</xdr:rowOff>
    </xdr:to>
    <xdr:sp macro="" textlink="">
      <xdr:nvSpPr>
        <xdr:cNvPr id="186" name="楕円 185">
          <a:extLst>
            <a:ext uri="{FF2B5EF4-FFF2-40B4-BE49-F238E27FC236}">
              <a16:creationId xmlns:a16="http://schemas.microsoft.com/office/drawing/2014/main" id="{BB39A398-73E1-466E-B038-7FC87813E9B2}"/>
            </a:ext>
          </a:extLst>
        </xdr:cNvPr>
        <xdr:cNvSpPr/>
      </xdr:nvSpPr>
      <xdr:spPr>
        <a:xfrm>
          <a:off x="4036060" y="10257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9542</xdr:rowOff>
    </xdr:from>
    <xdr:ext cx="405111" cy="259045"/>
    <xdr:sp macro="" textlink="">
      <xdr:nvSpPr>
        <xdr:cNvPr id="187" name="【橋りょう・トンネル】&#10;有形固定資産減価償却率該当値テキスト">
          <a:extLst>
            <a:ext uri="{FF2B5EF4-FFF2-40B4-BE49-F238E27FC236}">
              <a16:creationId xmlns:a16="http://schemas.microsoft.com/office/drawing/2014/main" id="{975F8447-9DF9-49A9-8CDC-C8548DDDA1DD}"/>
            </a:ext>
          </a:extLst>
        </xdr:cNvPr>
        <xdr:cNvSpPr txBox="1"/>
      </xdr:nvSpPr>
      <xdr:spPr>
        <a:xfrm>
          <a:off x="4124960" y="10235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158750</xdr:rowOff>
    </xdr:from>
    <xdr:to>
      <xdr:col>20</xdr:col>
      <xdr:colOff>38100</xdr:colOff>
      <xdr:row>61</xdr:row>
      <xdr:rowOff>88900</xdr:rowOff>
    </xdr:to>
    <xdr:sp macro="" textlink="">
      <xdr:nvSpPr>
        <xdr:cNvPr id="188" name="楕円 187">
          <a:extLst>
            <a:ext uri="{FF2B5EF4-FFF2-40B4-BE49-F238E27FC236}">
              <a16:creationId xmlns:a16="http://schemas.microsoft.com/office/drawing/2014/main" id="{ADE60AC9-0D42-4243-BF4B-81CC20F61156}"/>
            </a:ext>
          </a:extLst>
        </xdr:cNvPr>
        <xdr:cNvSpPr/>
      </xdr:nvSpPr>
      <xdr:spPr>
        <a:xfrm>
          <a:off x="3312160" y="102171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38100</xdr:rowOff>
    </xdr:from>
    <xdr:to>
      <xdr:col>24</xdr:col>
      <xdr:colOff>63500</xdr:colOff>
      <xdr:row>61</xdr:row>
      <xdr:rowOff>81915</xdr:rowOff>
    </xdr:to>
    <xdr:cxnSp macro="">
      <xdr:nvCxnSpPr>
        <xdr:cNvPr id="189" name="直線コネクタ 188">
          <a:extLst>
            <a:ext uri="{FF2B5EF4-FFF2-40B4-BE49-F238E27FC236}">
              <a16:creationId xmlns:a16="http://schemas.microsoft.com/office/drawing/2014/main" id="{793A67AD-6777-421E-B2D7-30935B5E3A27}"/>
            </a:ext>
          </a:extLst>
        </xdr:cNvPr>
        <xdr:cNvCxnSpPr/>
      </xdr:nvCxnSpPr>
      <xdr:spPr>
        <a:xfrm>
          <a:off x="3355340" y="10264140"/>
          <a:ext cx="73152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147320</xdr:rowOff>
    </xdr:from>
    <xdr:to>
      <xdr:col>15</xdr:col>
      <xdr:colOff>101600</xdr:colOff>
      <xdr:row>61</xdr:row>
      <xdr:rowOff>77470</xdr:rowOff>
    </xdr:to>
    <xdr:sp macro="" textlink="">
      <xdr:nvSpPr>
        <xdr:cNvPr id="190" name="楕円 189">
          <a:extLst>
            <a:ext uri="{FF2B5EF4-FFF2-40B4-BE49-F238E27FC236}">
              <a16:creationId xmlns:a16="http://schemas.microsoft.com/office/drawing/2014/main" id="{B7F3606E-2FA4-4800-95ED-B68141AEEE72}"/>
            </a:ext>
          </a:extLst>
        </xdr:cNvPr>
        <xdr:cNvSpPr/>
      </xdr:nvSpPr>
      <xdr:spPr>
        <a:xfrm>
          <a:off x="2514600" y="102057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26670</xdr:rowOff>
    </xdr:from>
    <xdr:to>
      <xdr:col>19</xdr:col>
      <xdr:colOff>177800</xdr:colOff>
      <xdr:row>61</xdr:row>
      <xdr:rowOff>38100</xdr:rowOff>
    </xdr:to>
    <xdr:cxnSp macro="">
      <xdr:nvCxnSpPr>
        <xdr:cNvPr id="191" name="直線コネクタ 190">
          <a:extLst>
            <a:ext uri="{FF2B5EF4-FFF2-40B4-BE49-F238E27FC236}">
              <a16:creationId xmlns:a16="http://schemas.microsoft.com/office/drawing/2014/main" id="{238A26CC-85E3-49BE-9038-B2856522ACDB}"/>
            </a:ext>
          </a:extLst>
        </xdr:cNvPr>
        <xdr:cNvCxnSpPr/>
      </xdr:nvCxnSpPr>
      <xdr:spPr>
        <a:xfrm>
          <a:off x="2565400" y="10252710"/>
          <a:ext cx="78994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99695</xdr:rowOff>
    </xdr:from>
    <xdr:to>
      <xdr:col>10</xdr:col>
      <xdr:colOff>165100</xdr:colOff>
      <xdr:row>61</xdr:row>
      <xdr:rowOff>29845</xdr:rowOff>
    </xdr:to>
    <xdr:sp macro="" textlink="">
      <xdr:nvSpPr>
        <xdr:cNvPr id="192" name="楕円 191">
          <a:extLst>
            <a:ext uri="{FF2B5EF4-FFF2-40B4-BE49-F238E27FC236}">
              <a16:creationId xmlns:a16="http://schemas.microsoft.com/office/drawing/2014/main" id="{B1450767-6D9E-403D-B2A2-64B34F6DA762}"/>
            </a:ext>
          </a:extLst>
        </xdr:cNvPr>
        <xdr:cNvSpPr/>
      </xdr:nvSpPr>
      <xdr:spPr>
        <a:xfrm>
          <a:off x="1739900" y="1015809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150495</xdr:rowOff>
    </xdr:from>
    <xdr:to>
      <xdr:col>15</xdr:col>
      <xdr:colOff>50800</xdr:colOff>
      <xdr:row>61</xdr:row>
      <xdr:rowOff>26670</xdr:rowOff>
    </xdr:to>
    <xdr:cxnSp macro="">
      <xdr:nvCxnSpPr>
        <xdr:cNvPr id="193" name="直線コネクタ 192">
          <a:extLst>
            <a:ext uri="{FF2B5EF4-FFF2-40B4-BE49-F238E27FC236}">
              <a16:creationId xmlns:a16="http://schemas.microsoft.com/office/drawing/2014/main" id="{FAC26F31-F68B-435B-B254-FC0D64918732}"/>
            </a:ext>
          </a:extLst>
        </xdr:cNvPr>
        <xdr:cNvCxnSpPr/>
      </xdr:nvCxnSpPr>
      <xdr:spPr>
        <a:xfrm>
          <a:off x="1790700" y="10208895"/>
          <a:ext cx="7747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53975</xdr:rowOff>
    </xdr:from>
    <xdr:to>
      <xdr:col>6</xdr:col>
      <xdr:colOff>38100</xdr:colOff>
      <xdr:row>60</xdr:row>
      <xdr:rowOff>155575</xdr:rowOff>
    </xdr:to>
    <xdr:sp macro="" textlink="">
      <xdr:nvSpPr>
        <xdr:cNvPr id="194" name="楕円 193">
          <a:extLst>
            <a:ext uri="{FF2B5EF4-FFF2-40B4-BE49-F238E27FC236}">
              <a16:creationId xmlns:a16="http://schemas.microsoft.com/office/drawing/2014/main" id="{629109A5-4CED-43E4-9521-7B1ACA88F781}"/>
            </a:ext>
          </a:extLst>
        </xdr:cNvPr>
        <xdr:cNvSpPr/>
      </xdr:nvSpPr>
      <xdr:spPr>
        <a:xfrm>
          <a:off x="965200" y="1011237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104775</xdr:rowOff>
    </xdr:from>
    <xdr:to>
      <xdr:col>10</xdr:col>
      <xdr:colOff>114300</xdr:colOff>
      <xdr:row>60</xdr:row>
      <xdr:rowOff>150495</xdr:rowOff>
    </xdr:to>
    <xdr:cxnSp macro="">
      <xdr:nvCxnSpPr>
        <xdr:cNvPr id="195" name="直線コネクタ 194">
          <a:extLst>
            <a:ext uri="{FF2B5EF4-FFF2-40B4-BE49-F238E27FC236}">
              <a16:creationId xmlns:a16="http://schemas.microsoft.com/office/drawing/2014/main" id="{46A40A3D-2582-45F7-85B8-4F835FF916DC}"/>
            </a:ext>
          </a:extLst>
        </xdr:cNvPr>
        <xdr:cNvCxnSpPr/>
      </xdr:nvCxnSpPr>
      <xdr:spPr>
        <a:xfrm>
          <a:off x="1008380" y="10163175"/>
          <a:ext cx="78232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17797</xdr:rowOff>
    </xdr:from>
    <xdr:ext cx="405111" cy="259045"/>
    <xdr:sp macro="" textlink="">
      <xdr:nvSpPr>
        <xdr:cNvPr id="196" name="n_1aveValue【橋りょう・トンネル】&#10;有形固定資産減価償却率">
          <a:extLst>
            <a:ext uri="{FF2B5EF4-FFF2-40B4-BE49-F238E27FC236}">
              <a16:creationId xmlns:a16="http://schemas.microsoft.com/office/drawing/2014/main" id="{F6A5561F-C99C-40B5-AC40-38E7FA598FAF}"/>
            </a:ext>
          </a:extLst>
        </xdr:cNvPr>
        <xdr:cNvSpPr txBox="1"/>
      </xdr:nvSpPr>
      <xdr:spPr>
        <a:xfrm>
          <a:off x="3170564" y="9908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6367</xdr:rowOff>
    </xdr:from>
    <xdr:ext cx="405111" cy="259045"/>
    <xdr:sp macro="" textlink="">
      <xdr:nvSpPr>
        <xdr:cNvPr id="197" name="n_2aveValue【橋りょう・トンネル】&#10;有形固定資産減価償却率">
          <a:extLst>
            <a:ext uri="{FF2B5EF4-FFF2-40B4-BE49-F238E27FC236}">
              <a16:creationId xmlns:a16="http://schemas.microsoft.com/office/drawing/2014/main" id="{ECA8F534-B4F3-42EF-A09A-4078EE497EE4}"/>
            </a:ext>
          </a:extLst>
        </xdr:cNvPr>
        <xdr:cNvSpPr txBox="1"/>
      </xdr:nvSpPr>
      <xdr:spPr>
        <a:xfrm>
          <a:off x="2385704" y="9897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151147</xdr:rowOff>
    </xdr:from>
    <xdr:ext cx="405111" cy="259045"/>
    <xdr:sp macro="" textlink="">
      <xdr:nvSpPr>
        <xdr:cNvPr id="198" name="n_3aveValue【橋りょう・トンネル】&#10;有形固定資産減価償却率">
          <a:extLst>
            <a:ext uri="{FF2B5EF4-FFF2-40B4-BE49-F238E27FC236}">
              <a16:creationId xmlns:a16="http://schemas.microsoft.com/office/drawing/2014/main" id="{A7C172DB-F4D5-4DEC-BE98-82134156E13B}"/>
            </a:ext>
          </a:extLst>
        </xdr:cNvPr>
        <xdr:cNvSpPr txBox="1"/>
      </xdr:nvSpPr>
      <xdr:spPr>
        <a:xfrm>
          <a:off x="1611004" y="9874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33037</xdr:rowOff>
    </xdr:from>
    <xdr:ext cx="405111" cy="259045"/>
    <xdr:sp macro="" textlink="">
      <xdr:nvSpPr>
        <xdr:cNvPr id="199" name="n_4aveValue【橋りょう・トンネル】&#10;有形固定資産減価償却率">
          <a:extLst>
            <a:ext uri="{FF2B5EF4-FFF2-40B4-BE49-F238E27FC236}">
              <a16:creationId xmlns:a16="http://schemas.microsoft.com/office/drawing/2014/main" id="{15851614-A042-4BAC-AC65-546A3226CC7E}"/>
            </a:ext>
          </a:extLst>
        </xdr:cNvPr>
        <xdr:cNvSpPr txBox="1"/>
      </xdr:nvSpPr>
      <xdr:spPr>
        <a:xfrm>
          <a:off x="836304" y="9756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80027</xdr:rowOff>
    </xdr:from>
    <xdr:ext cx="405111" cy="259045"/>
    <xdr:sp macro="" textlink="">
      <xdr:nvSpPr>
        <xdr:cNvPr id="200" name="n_1mainValue【橋りょう・トンネル】&#10;有形固定資産減価償却率">
          <a:extLst>
            <a:ext uri="{FF2B5EF4-FFF2-40B4-BE49-F238E27FC236}">
              <a16:creationId xmlns:a16="http://schemas.microsoft.com/office/drawing/2014/main" id="{5D76FEC8-3565-4674-A685-6997755D3523}"/>
            </a:ext>
          </a:extLst>
        </xdr:cNvPr>
        <xdr:cNvSpPr txBox="1"/>
      </xdr:nvSpPr>
      <xdr:spPr>
        <a:xfrm>
          <a:off x="3170564" y="10306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68597</xdr:rowOff>
    </xdr:from>
    <xdr:ext cx="405111" cy="259045"/>
    <xdr:sp macro="" textlink="">
      <xdr:nvSpPr>
        <xdr:cNvPr id="201" name="n_2mainValue【橋りょう・トンネル】&#10;有形固定資産減価償却率">
          <a:extLst>
            <a:ext uri="{FF2B5EF4-FFF2-40B4-BE49-F238E27FC236}">
              <a16:creationId xmlns:a16="http://schemas.microsoft.com/office/drawing/2014/main" id="{974FF119-62DC-4DF6-A7BF-F96BCB082FF6}"/>
            </a:ext>
          </a:extLst>
        </xdr:cNvPr>
        <xdr:cNvSpPr txBox="1"/>
      </xdr:nvSpPr>
      <xdr:spPr>
        <a:xfrm>
          <a:off x="2385704" y="102946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20972</xdr:rowOff>
    </xdr:from>
    <xdr:ext cx="405111" cy="259045"/>
    <xdr:sp macro="" textlink="">
      <xdr:nvSpPr>
        <xdr:cNvPr id="202" name="n_3mainValue【橋りょう・トンネル】&#10;有形固定資産減価償却率">
          <a:extLst>
            <a:ext uri="{FF2B5EF4-FFF2-40B4-BE49-F238E27FC236}">
              <a16:creationId xmlns:a16="http://schemas.microsoft.com/office/drawing/2014/main" id="{4A60CBAC-BD91-49D4-8A50-DBEEB0A77D1C}"/>
            </a:ext>
          </a:extLst>
        </xdr:cNvPr>
        <xdr:cNvSpPr txBox="1"/>
      </xdr:nvSpPr>
      <xdr:spPr>
        <a:xfrm>
          <a:off x="1611004" y="102470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146702</xdr:rowOff>
    </xdr:from>
    <xdr:ext cx="405111" cy="259045"/>
    <xdr:sp macro="" textlink="">
      <xdr:nvSpPr>
        <xdr:cNvPr id="203" name="n_4mainValue【橋りょう・トンネル】&#10;有形固定資産減価償却率">
          <a:extLst>
            <a:ext uri="{FF2B5EF4-FFF2-40B4-BE49-F238E27FC236}">
              <a16:creationId xmlns:a16="http://schemas.microsoft.com/office/drawing/2014/main" id="{67161FA1-4897-408A-93A7-D511F348D528}"/>
            </a:ext>
          </a:extLst>
        </xdr:cNvPr>
        <xdr:cNvSpPr txBox="1"/>
      </xdr:nvSpPr>
      <xdr:spPr>
        <a:xfrm>
          <a:off x="836304" y="10205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4" name="正方形/長方形 203">
          <a:extLst>
            <a:ext uri="{FF2B5EF4-FFF2-40B4-BE49-F238E27FC236}">
              <a16:creationId xmlns:a16="http://schemas.microsoft.com/office/drawing/2014/main" id="{20118EAC-32EB-4F4D-9F32-45D06440D00C}"/>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5" name="正方形/長方形 204">
          <a:extLst>
            <a:ext uri="{FF2B5EF4-FFF2-40B4-BE49-F238E27FC236}">
              <a16:creationId xmlns:a16="http://schemas.microsoft.com/office/drawing/2014/main" id="{BED6F110-8BC6-4B75-BEED-A4E7B45C6606}"/>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6" name="正方形/長方形 205">
          <a:extLst>
            <a:ext uri="{FF2B5EF4-FFF2-40B4-BE49-F238E27FC236}">
              <a16:creationId xmlns:a16="http://schemas.microsoft.com/office/drawing/2014/main" id="{5ED8ADA8-B2FF-4716-AF89-AC05D8DDA7B2}"/>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7" name="正方形/長方形 206">
          <a:extLst>
            <a:ext uri="{FF2B5EF4-FFF2-40B4-BE49-F238E27FC236}">
              <a16:creationId xmlns:a16="http://schemas.microsoft.com/office/drawing/2014/main" id="{98D55F54-128F-4732-8337-171723F6CF9E}"/>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8" name="正方形/長方形 207">
          <a:extLst>
            <a:ext uri="{FF2B5EF4-FFF2-40B4-BE49-F238E27FC236}">
              <a16:creationId xmlns:a16="http://schemas.microsoft.com/office/drawing/2014/main" id="{496B8CE2-E90E-45C2-92F8-8A1719BBCD01}"/>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9" name="正方形/長方形 208">
          <a:extLst>
            <a:ext uri="{FF2B5EF4-FFF2-40B4-BE49-F238E27FC236}">
              <a16:creationId xmlns:a16="http://schemas.microsoft.com/office/drawing/2014/main" id="{29F25A1C-2ED7-42B2-BE4B-DA849AE87DBA}"/>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0" name="正方形/長方形 209">
          <a:extLst>
            <a:ext uri="{FF2B5EF4-FFF2-40B4-BE49-F238E27FC236}">
              <a16:creationId xmlns:a16="http://schemas.microsoft.com/office/drawing/2014/main" id="{293E9460-57EB-49C1-8AE7-59162489DAF8}"/>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134,424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1" name="正方形/長方形 210">
          <a:extLst>
            <a:ext uri="{FF2B5EF4-FFF2-40B4-BE49-F238E27FC236}">
              <a16:creationId xmlns:a16="http://schemas.microsoft.com/office/drawing/2014/main" id="{40EEE306-679D-4FD3-BCD4-F8764AB930A2}"/>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2" name="テキスト ボックス 211">
          <a:extLst>
            <a:ext uri="{FF2B5EF4-FFF2-40B4-BE49-F238E27FC236}">
              <a16:creationId xmlns:a16="http://schemas.microsoft.com/office/drawing/2014/main" id="{BA9C08A6-A357-44D8-A6AB-514762257908}"/>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3" name="直線コネクタ 212">
          <a:extLst>
            <a:ext uri="{FF2B5EF4-FFF2-40B4-BE49-F238E27FC236}">
              <a16:creationId xmlns:a16="http://schemas.microsoft.com/office/drawing/2014/main" id="{446AAB94-3701-4424-8EE6-CB4C4FE7BB41}"/>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4" name="直線コネクタ 213">
          <a:extLst>
            <a:ext uri="{FF2B5EF4-FFF2-40B4-BE49-F238E27FC236}">
              <a16:creationId xmlns:a16="http://schemas.microsoft.com/office/drawing/2014/main" id="{F0865786-F199-4C57-B885-C9E9A577121C}"/>
            </a:ext>
          </a:extLst>
        </xdr:cNvPr>
        <xdr:cNvCxnSpPr/>
      </xdr:nvCxnSpPr>
      <xdr:spPr>
        <a:xfrm>
          <a:off x="5826760" y="10859588"/>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159855</xdr:rowOff>
    </xdr:from>
    <xdr:ext cx="248786" cy="259045"/>
    <xdr:sp macro="" textlink="">
      <xdr:nvSpPr>
        <xdr:cNvPr id="215" name="テキスト ボックス 214">
          <a:extLst>
            <a:ext uri="{FF2B5EF4-FFF2-40B4-BE49-F238E27FC236}">
              <a16:creationId xmlns:a16="http://schemas.microsoft.com/office/drawing/2014/main" id="{2ADA3561-0E12-459D-B146-D03CBF29C2E9}"/>
            </a:ext>
          </a:extLst>
        </xdr:cNvPr>
        <xdr:cNvSpPr txBox="1"/>
      </xdr:nvSpPr>
      <xdr:spPr>
        <a:xfrm>
          <a:off x="5600834" y="1072117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16" name="直線コネクタ 215">
          <a:extLst>
            <a:ext uri="{FF2B5EF4-FFF2-40B4-BE49-F238E27FC236}">
              <a16:creationId xmlns:a16="http://schemas.microsoft.com/office/drawing/2014/main" id="{AF16AB96-4A57-467C-B5F0-F707425A66F7}"/>
            </a:ext>
          </a:extLst>
        </xdr:cNvPr>
        <xdr:cNvCxnSpPr/>
      </xdr:nvCxnSpPr>
      <xdr:spPr>
        <a:xfrm>
          <a:off x="5826760" y="10540637"/>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62</xdr:row>
      <xdr:rowOff>4734</xdr:rowOff>
    </xdr:from>
    <xdr:ext cx="595419" cy="259045"/>
    <xdr:sp macro="" textlink="">
      <xdr:nvSpPr>
        <xdr:cNvPr id="217" name="テキスト ボックス 216">
          <a:extLst>
            <a:ext uri="{FF2B5EF4-FFF2-40B4-BE49-F238E27FC236}">
              <a16:creationId xmlns:a16="http://schemas.microsoft.com/office/drawing/2014/main" id="{88AC423B-772A-4F11-B958-0DF2FC5E3ECE}"/>
            </a:ext>
          </a:extLst>
        </xdr:cNvPr>
        <xdr:cNvSpPr txBox="1"/>
      </xdr:nvSpPr>
      <xdr:spPr>
        <a:xfrm>
          <a:off x="5299921" y="1039841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18" name="直線コネクタ 217">
          <a:extLst>
            <a:ext uri="{FF2B5EF4-FFF2-40B4-BE49-F238E27FC236}">
              <a16:creationId xmlns:a16="http://schemas.microsoft.com/office/drawing/2014/main" id="{F941243A-AEE4-40A4-B500-F4FDCE6C7A36}"/>
            </a:ext>
          </a:extLst>
        </xdr:cNvPr>
        <xdr:cNvCxnSpPr/>
      </xdr:nvCxnSpPr>
      <xdr:spPr>
        <a:xfrm>
          <a:off x="5826760" y="10221685"/>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21062</xdr:rowOff>
    </xdr:from>
    <xdr:ext cx="595419" cy="259045"/>
    <xdr:sp macro="" textlink="">
      <xdr:nvSpPr>
        <xdr:cNvPr id="219" name="テキスト ボックス 218">
          <a:extLst>
            <a:ext uri="{FF2B5EF4-FFF2-40B4-BE49-F238E27FC236}">
              <a16:creationId xmlns:a16="http://schemas.microsoft.com/office/drawing/2014/main" id="{47854277-D0BC-4AB7-9C3B-66A5D0975531}"/>
            </a:ext>
          </a:extLst>
        </xdr:cNvPr>
        <xdr:cNvSpPr txBox="1"/>
      </xdr:nvSpPr>
      <xdr:spPr>
        <a:xfrm>
          <a:off x="5299921" y="100794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0" name="直線コネクタ 219">
          <a:extLst>
            <a:ext uri="{FF2B5EF4-FFF2-40B4-BE49-F238E27FC236}">
              <a16:creationId xmlns:a16="http://schemas.microsoft.com/office/drawing/2014/main" id="{943B232F-D3A8-478C-B9A4-A2C8A4E3CDC8}"/>
            </a:ext>
          </a:extLst>
        </xdr:cNvPr>
        <xdr:cNvCxnSpPr/>
      </xdr:nvCxnSpPr>
      <xdr:spPr>
        <a:xfrm>
          <a:off x="5826760" y="9898925"/>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58</xdr:row>
      <xdr:rowOff>37392</xdr:rowOff>
    </xdr:from>
    <xdr:ext cx="595419" cy="259045"/>
    <xdr:sp macro="" textlink="">
      <xdr:nvSpPr>
        <xdr:cNvPr id="221" name="テキスト ボックス 220">
          <a:extLst>
            <a:ext uri="{FF2B5EF4-FFF2-40B4-BE49-F238E27FC236}">
              <a16:creationId xmlns:a16="http://schemas.microsoft.com/office/drawing/2014/main" id="{81439DA7-B491-470B-BDB7-EC6DF85660BE}"/>
            </a:ext>
          </a:extLst>
        </xdr:cNvPr>
        <xdr:cNvSpPr txBox="1"/>
      </xdr:nvSpPr>
      <xdr:spPr>
        <a:xfrm>
          <a:off x="5299921" y="976051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2" name="直線コネクタ 221">
          <a:extLst>
            <a:ext uri="{FF2B5EF4-FFF2-40B4-BE49-F238E27FC236}">
              <a16:creationId xmlns:a16="http://schemas.microsoft.com/office/drawing/2014/main" id="{3ADBE7CE-97F5-4346-97BB-2BF4CBC20A9A}"/>
            </a:ext>
          </a:extLst>
        </xdr:cNvPr>
        <xdr:cNvCxnSpPr/>
      </xdr:nvCxnSpPr>
      <xdr:spPr>
        <a:xfrm>
          <a:off x="5826760" y="9579973"/>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53720</xdr:rowOff>
    </xdr:from>
    <xdr:ext cx="595419" cy="259045"/>
    <xdr:sp macro="" textlink="">
      <xdr:nvSpPr>
        <xdr:cNvPr id="223" name="テキスト ボックス 222">
          <a:extLst>
            <a:ext uri="{FF2B5EF4-FFF2-40B4-BE49-F238E27FC236}">
              <a16:creationId xmlns:a16="http://schemas.microsoft.com/office/drawing/2014/main" id="{D4942E2E-903A-4E60-B783-54C450966ADD}"/>
            </a:ext>
          </a:extLst>
        </xdr:cNvPr>
        <xdr:cNvSpPr txBox="1"/>
      </xdr:nvSpPr>
      <xdr:spPr>
        <a:xfrm>
          <a:off x="5299921" y="944156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4" name="直線コネクタ 223">
          <a:extLst>
            <a:ext uri="{FF2B5EF4-FFF2-40B4-BE49-F238E27FC236}">
              <a16:creationId xmlns:a16="http://schemas.microsoft.com/office/drawing/2014/main" id="{E954C17B-99BF-4257-B5CA-1082B8905B52}"/>
            </a:ext>
          </a:extLst>
        </xdr:cNvPr>
        <xdr:cNvCxnSpPr/>
      </xdr:nvCxnSpPr>
      <xdr:spPr>
        <a:xfrm>
          <a:off x="5826760" y="9261022"/>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70049</xdr:rowOff>
    </xdr:from>
    <xdr:ext cx="595419" cy="259045"/>
    <xdr:sp macro="" textlink="">
      <xdr:nvSpPr>
        <xdr:cNvPr id="225" name="テキスト ボックス 224">
          <a:extLst>
            <a:ext uri="{FF2B5EF4-FFF2-40B4-BE49-F238E27FC236}">
              <a16:creationId xmlns:a16="http://schemas.microsoft.com/office/drawing/2014/main" id="{4034DD6E-38D7-4F8C-B622-800BAA8F2F25}"/>
            </a:ext>
          </a:extLst>
        </xdr:cNvPr>
        <xdr:cNvSpPr txBox="1"/>
      </xdr:nvSpPr>
      <xdr:spPr>
        <a:xfrm>
          <a:off x="5299921" y="912260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6" name="直線コネクタ 225">
          <a:extLst>
            <a:ext uri="{FF2B5EF4-FFF2-40B4-BE49-F238E27FC236}">
              <a16:creationId xmlns:a16="http://schemas.microsoft.com/office/drawing/2014/main" id="{7973593B-E3D3-4BA0-AC04-274069306234}"/>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86377</xdr:rowOff>
    </xdr:from>
    <xdr:ext cx="595419" cy="259045"/>
    <xdr:sp macro="" textlink="">
      <xdr:nvSpPr>
        <xdr:cNvPr id="227" name="テキスト ボックス 226">
          <a:extLst>
            <a:ext uri="{FF2B5EF4-FFF2-40B4-BE49-F238E27FC236}">
              <a16:creationId xmlns:a16="http://schemas.microsoft.com/office/drawing/2014/main" id="{12832E03-5C20-458B-8482-6031C1B46546}"/>
            </a:ext>
          </a:extLst>
        </xdr:cNvPr>
        <xdr:cNvSpPr txBox="1"/>
      </xdr:nvSpPr>
      <xdr:spPr>
        <a:xfrm>
          <a:off x="5299921" y="880365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8" name="【橋りょう・トンネル】&#10;一人当たり有形固定資産（償却資産）額グラフ枠">
          <a:extLst>
            <a:ext uri="{FF2B5EF4-FFF2-40B4-BE49-F238E27FC236}">
              <a16:creationId xmlns:a16="http://schemas.microsoft.com/office/drawing/2014/main" id="{B44F1A36-F21F-499C-834E-25A213D9C333}"/>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25123</xdr:rowOff>
    </xdr:from>
    <xdr:to>
      <xdr:col>54</xdr:col>
      <xdr:colOff>189865</xdr:colOff>
      <xdr:row>64</xdr:row>
      <xdr:rowOff>119956</xdr:rowOff>
    </xdr:to>
    <xdr:cxnSp macro="">
      <xdr:nvCxnSpPr>
        <xdr:cNvPr id="229" name="直線コネクタ 228">
          <a:extLst>
            <a:ext uri="{FF2B5EF4-FFF2-40B4-BE49-F238E27FC236}">
              <a16:creationId xmlns:a16="http://schemas.microsoft.com/office/drawing/2014/main" id="{7C8342B0-E252-42AE-AD4D-5E6B839065B6}"/>
            </a:ext>
          </a:extLst>
        </xdr:cNvPr>
        <xdr:cNvCxnSpPr/>
      </xdr:nvCxnSpPr>
      <xdr:spPr>
        <a:xfrm flipV="1">
          <a:off x="9219565" y="9412963"/>
          <a:ext cx="0" cy="14359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123783</xdr:rowOff>
    </xdr:from>
    <xdr:ext cx="469744" cy="259045"/>
    <xdr:sp macro="" textlink="">
      <xdr:nvSpPr>
        <xdr:cNvPr id="230" name="【橋りょう・トンネル】&#10;一人当たり有形固定資産（償却資産）額最小値テキスト">
          <a:extLst>
            <a:ext uri="{FF2B5EF4-FFF2-40B4-BE49-F238E27FC236}">
              <a16:creationId xmlns:a16="http://schemas.microsoft.com/office/drawing/2014/main" id="{8D271808-15DF-45FB-83FD-EBF744A5480A}"/>
            </a:ext>
          </a:extLst>
        </xdr:cNvPr>
        <xdr:cNvSpPr txBox="1"/>
      </xdr:nvSpPr>
      <xdr:spPr>
        <a:xfrm>
          <a:off x="9258300" y="108527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119956</xdr:rowOff>
    </xdr:from>
    <xdr:to>
      <xdr:col>55</xdr:col>
      <xdr:colOff>88900</xdr:colOff>
      <xdr:row>64</xdr:row>
      <xdr:rowOff>119956</xdr:rowOff>
    </xdr:to>
    <xdr:cxnSp macro="">
      <xdr:nvCxnSpPr>
        <xdr:cNvPr id="231" name="直線コネクタ 230">
          <a:extLst>
            <a:ext uri="{FF2B5EF4-FFF2-40B4-BE49-F238E27FC236}">
              <a16:creationId xmlns:a16="http://schemas.microsoft.com/office/drawing/2014/main" id="{3EE6BED7-C13F-425E-B710-8B36839DD92F}"/>
            </a:ext>
          </a:extLst>
        </xdr:cNvPr>
        <xdr:cNvCxnSpPr/>
      </xdr:nvCxnSpPr>
      <xdr:spPr>
        <a:xfrm>
          <a:off x="9154160" y="1084891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143250</xdr:rowOff>
    </xdr:from>
    <xdr:ext cx="599010" cy="259045"/>
    <xdr:sp macro="" textlink="">
      <xdr:nvSpPr>
        <xdr:cNvPr id="232" name="【橋りょう・トンネル】&#10;一人当たり有形固定資産（償却資産）額最大値テキスト">
          <a:extLst>
            <a:ext uri="{FF2B5EF4-FFF2-40B4-BE49-F238E27FC236}">
              <a16:creationId xmlns:a16="http://schemas.microsoft.com/office/drawing/2014/main" id="{AF93A37C-E8C8-466D-9FBD-3B416179AA93}"/>
            </a:ext>
          </a:extLst>
        </xdr:cNvPr>
        <xdr:cNvSpPr txBox="1"/>
      </xdr:nvSpPr>
      <xdr:spPr>
        <a:xfrm>
          <a:off x="9258300" y="91958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452,307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25123</xdr:rowOff>
    </xdr:from>
    <xdr:to>
      <xdr:col>55</xdr:col>
      <xdr:colOff>88900</xdr:colOff>
      <xdr:row>56</xdr:row>
      <xdr:rowOff>25123</xdr:rowOff>
    </xdr:to>
    <xdr:cxnSp macro="">
      <xdr:nvCxnSpPr>
        <xdr:cNvPr id="233" name="直線コネクタ 232">
          <a:extLst>
            <a:ext uri="{FF2B5EF4-FFF2-40B4-BE49-F238E27FC236}">
              <a16:creationId xmlns:a16="http://schemas.microsoft.com/office/drawing/2014/main" id="{8FA374A5-C3B4-4EDD-B630-45B7AC4394BF}"/>
            </a:ext>
          </a:extLst>
        </xdr:cNvPr>
        <xdr:cNvCxnSpPr/>
      </xdr:nvCxnSpPr>
      <xdr:spPr>
        <a:xfrm>
          <a:off x="9154160" y="941296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119997</xdr:rowOff>
    </xdr:from>
    <xdr:ext cx="534377" cy="259045"/>
    <xdr:sp macro="" textlink="">
      <xdr:nvSpPr>
        <xdr:cNvPr id="234" name="【橋りょう・トンネル】&#10;一人当たり有形固定資産（償却資産）額平均値テキスト">
          <a:extLst>
            <a:ext uri="{FF2B5EF4-FFF2-40B4-BE49-F238E27FC236}">
              <a16:creationId xmlns:a16="http://schemas.microsoft.com/office/drawing/2014/main" id="{D486EB9B-07A2-4C26-8355-641FE9DC7B29}"/>
            </a:ext>
          </a:extLst>
        </xdr:cNvPr>
        <xdr:cNvSpPr txBox="1"/>
      </xdr:nvSpPr>
      <xdr:spPr>
        <a:xfrm>
          <a:off x="9258300" y="1034603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97120</xdr:rowOff>
    </xdr:from>
    <xdr:to>
      <xdr:col>55</xdr:col>
      <xdr:colOff>50800</xdr:colOff>
      <xdr:row>63</xdr:row>
      <xdr:rowOff>27270</xdr:rowOff>
    </xdr:to>
    <xdr:sp macro="" textlink="">
      <xdr:nvSpPr>
        <xdr:cNvPr id="235" name="フローチャート: 判断 234">
          <a:extLst>
            <a:ext uri="{FF2B5EF4-FFF2-40B4-BE49-F238E27FC236}">
              <a16:creationId xmlns:a16="http://schemas.microsoft.com/office/drawing/2014/main" id="{80F9A535-56F1-4D7E-A540-AEE5C2F97037}"/>
            </a:ext>
          </a:extLst>
        </xdr:cNvPr>
        <xdr:cNvSpPr/>
      </xdr:nvSpPr>
      <xdr:spPr>
        <a:xfrm>
          <a:off x="9192260" y="1049080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106771</xdr:rowOff>
    </xdr:from>
    <xdr:to>
      <xdr:col>50</xdr:col>
      <xdr:colOff>165100</xdr:colOff>
      <xdr:row>63</xdr:row>
      <xdr:rowOff>36921</xdr:rowOff>
    </xdr:to>
    <xdr:sp macro="" textlink="">
      <xdr:nvSpPr>
        <xdr:cNvPr id="236" name="フローチャート: 判断 235">
          <a:extLst>
            <a:ext uri="{FF2B5EF4-FFF2-40B4-BE49-F238E27FC236}">
              <a16:creationId xmlns:a16="http://schemas.microsoft.com/office/drawing/2014/main" id="{782C92B8-28A7-40CC-9673-52D8E5331083}"/>
            </a:ext>
          </a:extLst>
        </xdr:cNvPr>
        <xdr:cNvSpPr/>
      </xdr:nvSpPr>
      <xdr:spPr>
        <a:xfrm>
          <a:off x="8445500" y="1050045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110830</xdr:rowOff>
    </xdr:from>
    <xdr:to>
      <xdr:col>46</xdr:col>
      <xdr:colOff>38100</xdr:colOff>
      <xdr:row>63</xdr:row>
      <xdr:rowOff>40980</xdr:rowOff>
    </xdr:to>
    <xdr:sp macro="" textlink="">
      <xdr:nvSpPr>
        <xdr:cNvPr id="237" name="フローチャート: 判断 236">
          <a:extLst>
            <a:ext uri="{FF2B5EF4-FFF2-40B4-BE49-F238E27FC236}">
              <a16:creationId xmlns:a16="http://schemas.microsoft.com/office/drawing/2014/main" id="{3B3EC8E8-8A55-4FBC-B9D2-908F555984A5}"/>
            </a:ext>
          </a:extLst>
        </xdr:cNvPr>
        <xdr:cNvSpPr/>
      </xdr:nvSpPr>
      <xdr:spPr>
        <a:xfrm>
          <a:off x="7670800" y="1050451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110660</xdr:rowOff>
    </xdr:from>
    <xdr:to>
      <xdr:col>41</xdr:col>
      <xdr:colOff>101600</xdr:colOff>
      <xdr:row>63</xdr:row>
      <xdr:rowOff>40810</xdr:rowOff>
    </xdr:to>
    <xdr:sp macro="" textlink="">
      <xdr:nvSpPr>
        <xdr:cNvPr id="238" name="フローチャート: 判断 237">
          <a:extLst>
            <a:ext uri="{FF2B5EF4-FFF2-40B4-BE49-F238E27FC236}">
              <a16:creationId xmlns:a16="http://schemas.microsoft.com/office/drawing/2014/main" id="{3052173B-9691-4ABB-B330-E7D07A863036}"/>
            </a:ext>
          </a:extLst>
        </xdr:cNvPr>
        <xdr:cNvSpPr/>
      </xdr:nvSpPr>
      <xdr:spPr>
        <a:xfrm>
          <a:off x="6873240" y="105043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74107</xdr:rowOff>
    </xdr:from>
    <xdr:to>
      <xdr:col>36</xdr:col>
      <xdr:colOff>165100</xdr:colOff>
      <xdr:row>63</xdr:row>
      <xdr:rowOff>4257</xdr:rowOff>
    </xdr:to>
    <xdr:sp macro="" textlink="">
      <xdr:nvSpPr>
        <xdr:cNvPr id="239" name="フローチャート: 判断 238">
          <a:extLst>
            <a:ext uri="{FF2B5EF4-FFF2-40B4-BE49-F238E27FC236}">
              <a16:creationId xmlns:a16="http://schemas.microsoft.com/office/drawing/2014/main" id="{D855D116-3B94-4377-A6D7-F101964872DE}"/>
            </a:ext>
          </a:extLst>
        </xdr:cNvPr>
        <xdr:cNvSpPr/>
      </xdr:nvSpPr>
      <xdr:spPr>
        <a:xfrm>
          <a:off x="6098540" y="1046778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D89764B4-6D3A-46B5-8D27-ABC05BE7732E}"/>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96BBA66E-9642-4802-A0AE-23AA9F4511A2}"/>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1BE6840A-575D-419D-8BA3-3A64E9F22E5C}"/>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AB391B0A-46F3-41DA-84B0-C3B8E6631AF8}"/>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4B1E636D-BC62-42D8-A383-4722380A96AB}"/>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98923</xdr:rowOff>
    </xdr:from>
    <xdr:to>
      <xdr:col>55</xdr:col>
      <xdr:colOff>50800</xdr:colOff>
      <xdr:row>63</xdr:row>
      <xdr:rowOff>29073</xdr:rowOff>
    </xdr:to>
    <xdr:sp macro="" textlink="">
      <xdr:nvSpPr>
        <xdr:cNvPr id="245" name="楕円 244">
          <a:extLst>
            <a:ext uri="{FF2B5EF4-FFF2-40B4-BE49-F238E27FC236}">
              <a16:creationId xmlns:a16="http://schemas.microsoft.com/office/drawing/2014/main" id="{1BF3D957-0BFA-4097-B0A1-C354AD24C89D}"/>
            </a:ext>
          </a:extLst>
        </xdr:cNvPr>
        <xdr:cNvSpPr/>
      </xdr:nvSpPr>
      <xdr:spPr>
        <a:xfrm>
          <a:off x="9192260" y="1049260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77350</xdr:rowOff>
    </xdr:from>
    <xdr:ext cx="534377" cy="259045"/>
    <xdr:sp macro="" textlink="">
      <xdr:nvSpPr>
        <xdr:cNvPr id="246" name="【橋りょう・トンネル】&#10;一人当たり有形固定資産（償却資産）額該当値テキスト">
          <a:extLst>
            <a:ext uri="{FF2B5EF4-FFF2-40B4-BE49-F238E27FC236}">
              <a16:creationId xmlns:a16="http://schemas.microsoft.com/office/drawing/2014/main" id="{AC1817B1-E19A-4498-9A9F-6CE1CF416C59}"/>
            </a:ext>
          </a:extLst>
        </xdr:cNvPr>
        <xdr:cNvSpPr txBox="1"/>
      </xdr:nvSpPr>
      <xdr:spPr>
        <a:xfrm>
          <a:off x="9258300" y="104710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95106</xdr:rowOff>
    </xdr:from>
    <xdr:to>
      <xdr:col>50</xdr:col>
      <xdr:colOff>165100</xdr:colOff>
      <xdr:row>63</xdr:row>
      <xdr:rowOff>25256</xdr:rowOff>
    </xdr:to>
    <xdr:sp macro="" textlink="">
      <xdr:nvSpPr>
        <xdr:cNvPr id="247" name="楕円 246">
          <a:extLst>
            <a:ext uri="{FF2B5EF4-FFF2-40B4-BE49-F238E27FC236}">
              <a16:creationId xmlns:a16="http://schemas.microsoft.com/office/drawing/2014/main" id="{4ED70AFC-82A7-4024-AEEF-65C95B2F71DE}"/>
            </a:ext>
          </a:extLst>
        </xdr:cNvPr>
        <xdr:cNvSpPr/>
      </xdr:nvSpPr>
      <xdr:spPr>
        <a:xfrm>
          <a:off x="8445500" y="1048878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145906</xdr:rowOff>
    </xdr:from>
    <xdr:to>
      <xdr:col>55</xdr:col>
      <xdr:colOff>0</xdr:colOff>
      <xdr:row>62</xdr:row>
      <xdr:rowOff>149723</xdr:rowOff>
    </xdr:to>
    <xdr:cxnSp macro="">
      <xdr:nvCxnSpPr>
        <xdr:cNvPr id="248" name="直線コネクタ 247">
          <a:extLst>
            <a:ext uri="{FF2B5EF4-FFF2-40B4-BE49-F238E27FC236}">
              <a16:creationId xmlns:a16="http://schemas.microsoft.com/office/drawing/2014/main" id="{0A984123-CBED-49FB-A1D0-C6264838FCC6}"/>
            </a:ext>
          </a:extLst>
        </xdr:cNvPr>
        <xdr:cNvCxnSpPr/>
      </xdr:nvCxnSpPr>
      <xdr:spPr>
        <a:xfrm>
          <a:off x="8496300" y="10539586"/>
          <a:ext cx="723900" cy="38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96079</xdr:rowOff>
    </xdr:from>
    <xdr:to>
      <xdr:col>46</xdr:col>
      <xdr:colOff>38100</xdr:colOff>
      <xdr:row>63</xdr:row>
      <xdr:rowOff>26229</xdr:rowOff>
    </xdr:to>
    <xdr:sp macro="" textlink="">
      <xdr:nvSpPr>
        <xdr:cNvPr id="249" name="楕円 248">
          <a:extLst>
            <a:ext uri="{FF2B5EF4-FFF2-40B4-BE49-F238E27FC236}">
              <a16:creationId xmlns:a16="http://schemas.microsoft.com/office/drawing/2014/main" id="{966C5A87-53E2-4595-B954-B91ED8C96A05}"/>
            </a:ext>
          </a:extLst>
        </xdr:cNvPr>
        <xdr:cNvSpPr/>
      </xdr:nvSpPr>
      <xdr:spPr>
        <a:xfrm>
          <a:off x="7670800" y="1048975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145906</xdr:rowOff>
    </xdr:from>
    <xdr:to>
      <xdr:col>50</xdr:col>
      <xdr:colOff>114300</xdr:colOff>
      <xdr:row>62</xdr:row>
      <xdr:rowOff>146879</xdr:rowOff>
    </xdr:to>
    <xdr:cxnSp macro="">
      <xdr:nvCxnSpPr>
        <xdr:cNvPr id="250" name="直線コネクタ 249">
          <a:extLst>
            <a:ext uri="{FF2B5EF4-FFF2-40B4-BE49-F238E27FC236}">
              <a16:creationId xmlns:a16="http://schemas.microsoft.com/office/drawing/2014/main" id="{01DA8140-EA78-4192-B630-5FF17E53901D}"/>
            </a:ext>
          </a:extLst>
        </xdr:cNvPr>
        <xdr:cNvCxnSpPr/>
      </xdr:nvCxnSpPr>
      <xdr:spPr>
        <a:xfrm flipV="1">
          <a:off x="7713980" y="10539586"/>
          <a:ext cx="782320" cy="9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89972</xdr:rowOff>
    </xdr:from>
    <xdr:to>
      <xdr:col>41</xdr:col>
      <xdr:colOff>101600</xdr:colOff>
      <xdr:row>63</xdr:row>
      <xdr:rowOff>20122</xdr:rowOff>
    </xdr:to>
    <xdr:sp macro="" textlink="">
      <xdr:nvSpPr>
        <xdr:cNvPr id="251" name="楕円 250">
          <a:extLst>
            <a:ext uri="{FF2B5EF4-FFF2-40B4-BE49-F238E27FC236}">
              <a16:creationId xmlns:a16="http://schemas.microsoft.com/office/drawing/2014/main" id="{BE8A710D-2940-4A0B-9658-E7C5183CF40D}"/>
            </a:ext>
          </a:extLst>
        </xdr:cNvPr>
        <xdr:cNvSpPr/>
      </xdr:nvSpPr>
      <xdr:spPr>
        <a:xfrm>
          <a:off x="6873240" y="1048365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140772</xdr:rowOff>
    </xdr:from>
    <xdr:to>
      <xdr:col>45</xdr:col>
      <xdr:colOff>177800</xdr:colOff>
      <xdr:row>62</xdr:row>
      <xdr:rowOff>146879</xdr:rowOff>
    </xdr:to>
    <xdr:cxnSp macro="">
      <xdr:nvCxnSpPr>
        <xdr:cNvPr id="252" name="直線コネクタ 251">
          <a:extLst>
            <a:ext uri="{FF2B5EF4-FFF2-40B4-BE49-F238E27FC236}">
              <a16:creationId xmlns:a16="http://schemas.microsoft.com/office/drawing/2014/main" id="{11B3A6CC-7488-4BE7-8E40-B2D263E5FB7E}"/>
            </a:ext>
          </a:extLst>
        </xdr:cNvPr>
        <xdr:cNvCxnSpPr/>
      </xdr:nvCxnSpPr>
      <xdr:spPr>
        <a:xfrm>
          <a:off x="6924040" y="10534452"/>
          <a:ext cx="789940" cy="61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82709</xdr:rowOff>
    </xdr:from>
    <xdr:to>
      <xdr:col>36</xdr:col>
      <xdr:colOff>165100</xdr:colOff>
      <xdr:row>63</xdr:row>
      <xdr:rowOff>12859</xdr:rowOff>
    </xdr:to>
    <xdr:sp macro="" textlink="">
      <xdr:nvSpPr>
        <xdr:cNvPr id="253" name="楕円 252">
          <a:extLst>
            <a:ext uri="{FF2B5EF4-FFF2-40B4-BE49-F238E27FC236}">
              <a16:creationId xmlns:a16="http://schemas.microsoft.com/office/drawing/2014/main" id="{9C210BE9-38F7-4E6D-965C-A97CEB2E5168}"/>
            </a:ext>
          </a:extLst>
        </xdr:cNvPr>
        <xdr:cNvSpPr/>
      </xdr:nvSpPr>
      <xdr:spPr>
        <a:xfrm>
          <a:off x="6098540" y="1047638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133509</xdr:rowOff>
    </xdr:from>
    <xdr:to>
      <xdr:col>41</xdr:col>
      <xdr:colOff>50800</xdr:colOff>
      <xdr:row>62</xdr:row>
      <xdr:rowOff>140772</xdr:rowOff>
    </xdr:to>
    <xdr:cxnSp macro="">
      <xdr:nvCxnSpPr>
        <xdr:cNvPr id="254" name="直線コネクタ 253">
          <a:extLst>
            <a:ext uri="{FF2B5EF4-FFF2-40B4-BE49-F238E27FC236}">
              <a16:creationId xmlns:a16="http://schemas.microsoft.com/office/drawing/2014/main" id="{2E076706-C476-4457-9105-E210732FD1E1}"/>
            </a:ext>
          </a:extLst>
        </xdr:cNvPr>
        <xdr:cNvCxnSpPr/>
      </xdr:nvCxnSpPr>
      <xdr:spPr>
        <a:xfrm>
          <a:off x="6149340" y="10527189"/>
          <a:ext cx="774700" cy="72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63</xdr:row>
      <xdr:rowOff>28048</xdr:rowOff>
    </xdr:from>
    <xdr:ext cx="534377" cy="259045"/>
    <xdr:sp macro="" textlink="">
      <xdr:nvSpPr>
        <xdr:cNvPr id="255" name="n_1aveValue【橋りょう・トンネル】&#10;一人当たり有形固定資産（償却資産）額">
          <a:extLst>
            <a:ext uri="{FF2B5EF4-FFF2-40B4-BE49-F238E27FC236}">
              <a16:creationId xmlns:a16="http://schemas.microsoft.com/office/drawing/2014/main" id="{CC425489-E008-40F5-BBB9-4C1C23050FC8}"/>
            </a:ext>
          </a:extLst>
        </xdr:cNvPr>
        <xdr:cNvSpPr txBox="1"/>
      </xdr:nvSpPr>
      <xdr:spPr>
        <a:xfrm>
          <a:off x="8239271" y="105893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63</xdr:row>
      <xdr:rowOff>32107</xdr:rowOff>
    </xdr:from>
    <xdr:ext cx="534377" cy="259045"/>
    <xdr:sp macro="" textlink="">
      <xdr:nvSpPr>
        <xdr:cNvPr id="256" name="n_2aveValue【橋りょう・トンネル】&#10;一人当たり有形固定資産（償却資産）額">
          <a:extLst>
            <a:ext uri="{FF2B5EF4-FFF2-40B4-BE49-F238E27FC236}">
              <a16:creationId xmlns:a16="http://schemas.microsoft.com/office/drawing/2014/main" id="{347C5785-5FE4-4A0B-B815-B64612F21757}"/>
            </a:ext>
          </a:extLst>
        </xdr:cNvPr>
        <xdr:cNvSpPr txBox="1"/>
      </xdr:nvSpPr>
      <xdr:spPr>
        <a:xfrm>
          <a:off x="7477271" y="105934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63</xdr:row>
      <xdr:rowOff>31937</xdr:rowOff>
    </xdr:from>
    <xdr:ext cx="534377" cy="259045"/>
    <xdr:sp macro="" textlink="">
      <xdr:nvSpPr>
        <xdr:cNvPr id="257" name="n_3aveValue【橋りょう・トンネル】&#10;一人当たり有形固定資産（償却資産）額">
          <a:extLst>
            <a:ext uri="{FF2B5EF4-FFF2-40B4-BE49-F238E27FC236}">
              <a16:creationId xmlns:a16="http://schemas.microsoft.com/office/drawing/2014/main" id="{5020577D-F9E1-42AB-841A-C14934E34526}"/>
            </a:ext>
          </a:extLst>
        </xdr:cNvPr>
        <xdr:cNvSpPr txBox="1"/>
      </xdr:nvSpPr>
      <xdr:spPr>
        <a:xfrm>
          <a:off x="6702571" y="105932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20784</xdr:rowOff>
    </xdr:from>
    <xdr:ext cx="599010" cy="259045"/>
    <xdr:sp macro="" textlink="">
      <xdr:nvSpPr>
        <xdr:cNvPr id="258" name="n_4aveValue【橋りょう・トンネル】&#10;一人当たり有形固定資産（償却資産）額">
          <a:extLst>
            <a:ext uri="{FF2B5EF4-FFF2-40B4-BE49-F238E27FC236}">
              <a16:creationId xmlns:a16="http://schemas.microsoft.com/office/drawing/2014/main" id="{797FD74D-1E1A-4ACD-841E-475728A057E2}"/>
            </a:ext>
          </a:extLst>
        </xdr:cNvPr>
        <xdr:cNvSpPr txBox="1"/>
      </xdr:nvSpPr>
      <xdr:spPr>
        <a:xfrm>
          <a:off x="5872695" y="102468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106,752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61</xdr:row>
      <xdr:rowOff>41783</xdr:rowOff>
    </xdr:from>
    <xdr:ext cx="599010" cy="259045"/>
    <xdr:sp macro="" textlink="">
      <xdr:nvSpPr>
        <xdr:cNvPr id="259" name="n_1mainValue【橋りょう・トンネル】&#10;一人当たり有形固定資産（償却資産）額">
          <a:extLst>
            <a:ext uri="{FF2B5EF4-FFF2-40B4-BE49-F238E27FC236}">
              <a16:creationId xmlns:a16="http://schemas.microsoft.com/office/drawing/2014/main" id="{2E797C07-0ACA-4363-8DB4-2AAC7E3D2176}"/>
            </a:ext>
          </a:extLst>
        </xdr:cNvPr>
        <xdr:cNvSpPr txBox="1"/>
      </xdr:nvSpPr>
      <xdr:spPr>
        <a:xfrm>
          <a:off x="8214575" y="102678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42756</xdr:rowOff>
    </xdr:from>
    <xdr:ext cx="599010" cy="259045"/>
    <xdr:sp macro="" textlink="">
      <xdr:nvSpPr>
        <xdr:cNvPr id="260" name="n_2mainValue【橋りょう・トンネル】&#10;一人当たり有形固定資産（償却資産）額">
          <a:extLst>
            <a:ext uri="{FF2B5EF4-FFF2-40B4-BE49-F238E27FC236}">
              <a16:creationId xmlns:a16="http://schemas.microsoft.com/office/drawing/2014/main" id="{93C6D252-D03E-43AC-9161-46023D4EC78D}"/>
            </a:ext>
          </a:extLst>
        </xdr:cNvPr>
        <xdr:cNvSpPr txBox="1"/>
      </xdr:nvSpPr>
      <xdr:spPr>
        <a:xfrm>
          <a:off x="7444955" y="102687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36649</xdr:rowOff>
    </xdr:from>
    <xdr:ext cx="599010" cy="259045"/>
    <xdr:sp macro="" textlink="">
      <xdr:nvSpPr>
        <xdr:cNvPr id="261" name="n_3mainValue【橋りょう・トンネル】&#10;一人当たり有形固定資産（償却資産）額">
          <a:extLst>
            <a:ext uri="{FF2B5EF4-FFF2-40B4-BE49-F238E27FC236}">
              <a16:creationId xmlns:a16="http://schemas.microsoft.com/office/drawing/2014/main" id="{D22EBD4A-BD3A-4639-8CA8-7FF82671306E}"/>
            </a:ext>
          </a:extLst>
        </xdr:cNvPr>
        <xdr:cNvSpPr txBox="1"/>
      </xdr:nvSpPr>
      <xdr:spPr>
        <a:xfrm>
          <a:off x="6670255" y="102626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3986</xdr:rowOff>
    </xdr:from>
    <xdr:ext cx="599010" cy="259045"/>
    <xdr:sp macro="" textlink="">
      <xdr:nvSpPr>
        <xdr:cNvPr id="262" name="n_4mainValue【橋りょう・トンネル】&#10;一人当たり有形固定資産（償却資産）額">
          <a:extLst>
            <a:ext uri="{FF2B5EF4-FFF2-40B4-BE49-F238E27FC236}">
              <a16:creationId xmlns:a16="http://schemas.microsoft.com/office/drawing/2014/main" id="{B4021A70-E7B5-44A4-A2D3-81AF78D9A18A}"/>
            </a:ext>
          </a:extLst>
        </xdr:cNvPr>
        <xdr:cNvSpPr txBox="1"/>
      </xdr:nvSpPr>
      <xdr:spPr>
        <a:xfrm>
          <a:off x="5872695" y="105653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3" name="正方形/長方形 262">
          <a:extLst>
            <a:ext uri="{FF2B5EF4-FFF2-40B4-BE49-F238E27FC236}">
              <a16:creationId xmlns:a16="http://schemas.microsoft.com/office/drawing/2014/main" id="{2BE11C4D-3425-40B6-9090-CE21493E5B4C}"/>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4" name="正方形/長方形 263">
          <a:extLst>
            <a:ext uri="{FF2B5EF4-FFF2-40B4-BE49-F238E27FC236}">
              <a16:creationId xmlns:a16="http://schemas.microsoft.com/office/drawing/2014/main" id="{4E6F4750-9290-4B91-9474-61ED17BCE579}"/>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5" name="正方形/長方形 264">
          <a:extLst>
            <a:ext uri="{FF2B5EF4-FFF2-40B4-BE49-F238E27FC236}">
              <a16:creationId xmlns:a16="http://schemas.microsoft.com/office/drawing/2014/main" id="{A3EB564E-337F-413F-A20C-01B0C5309960}"/>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6" name="正方形/長方形 265">
          <a:extLst>
            <a:ext uri="{FF2B5EF4-FFF2-40B4-BE49-F238E27FC236}">
              <a16:creationId xmlns:a16="http://schemas.microsoft.com/office/drawing/2014/main" id="{59A629A5-8260-48F3-B64A-E06E890497D1}"/>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7" name="正方形/長方形 266">
          <a:extLst>
            <a:ext uri="{FF2B5EF4-FFF2-40B4-BE49-F238E27FC236}">
              <a16:creationId xmlns:a16="http://schemas.microsoft.com/office/drawing/2014/main" id="{5D930265-4ABA-4F4E-A7FD-39870027352D}"/>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8" name="正方形/長方形 267">
          <a:extLst>
            <a:ext uri="{FF2B5EF4-FFF2-40B4-BE49-F238E27FC236}">
              <a16:creationId xmlns:a16="http://schemas.microsoft.com/office/drawing/2014/main" id="{E6A63720-C259-4D34-A8C2-DD35C3220EE9}"/>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9" name="正方形/長方形 268">
          <a:extLst>
            <a:ext uri="{FF2B5EF4-FFF2-40B4-BE49-F238E27FC236}">
              <a16:creationId xmlns:a16="http://schemas.microsoft.com/office/drawing/2014/main" id="{D7F7DA35-AD12-403B-A340-71C199A3E4BB}"/>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0" name="正方形/長方形 269">
          <a:extLst>
            <a:ext uri="{FF2B5EF4-FFF2-40B4-BE49-F238E27FC236}">
              <a16:creationId xmlns:a16="http://schemas.microsoft.com/office/drawing/2014/main" id="{57663A23-F407-4389-906F-061FF27A7D91}"/>
            </a:ext>
          </a:extLst>
        </xdr:cNvPr>
        <xdr:cNvSpPr/>
      </xdr:nvSpPr>
      <xdr:spPr>
        <a:xfrm>
          <a:off x="670560" y="12668250"/>
          <a:ext cx="417576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271" name="正方形/長方形 270">
          <a:extLst>
            <a:ext uri="{FF2B5EF4-FFF2-40B4-BE49-F238E27FC236}">
              <a16:creationId xmlns:a16="http://schemas.microsoft.com/office/drawing/2014/main" id="{C7F741FE-825B-437C-9A85-4E486DB79034}"/>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72" name="正方形/長方形 271">
          <a:extLst>
            <a:ext uri="{FF2B5EF4-FFF2-40B4-BE49-F238E27FC236}">
              <a16:creationId xmlns:a16="http://schemas.microsoft.com/office/drawing/2014/main" id="{87DF0B7D-9415-44D3-AA97-B9072398A503}"/>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73" name="正方形/長方形 272">
          <a:extLst>
            <a:ext uri="{FF2B5EF4-FFF2-40B4-BE49-F238E27FC236}">
              <a16:creationId xmlns:a16="http://schemas.microsoft.com/office/drawing/2014/main" id="{34622D62-07C0-4FE8-A6C6-A36068391C13}"/>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74" name="正方形/長方形 273">
          <a:extLst>
            <a:ext uri="{FF2B5EF4-FFF2-40B4-BE49-F238E27FC236}">
              <a16:creationId xmlns:a16="http://schemas.microsoft.com/office/drawing/2014/main" id="{0017A46E-DC15-47EC-9DFA-BDEC403E886F}"/>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75" name="正方形/長方形 274">
          <a:extLst>
            <a:ext uri="{FF2B5EF4-FFF2-40B4-BE49-F238E27FC236}">
              <a16:creationId xmlns:a16="http://schemas.microsoft.com/office/drawing/2014/main" id="{67859402-57BE-4AFA-A48A-A5C6B5DDB0F6}"/>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76" name="正方形/長方形 275">
          <a:extLst>
            <a:ext uri="{FF2B5EF4-FFF2-40B4-BE49-F238E27FC236}">
              <a16:creationId xmlns:a16="http://schemas.microsoft.com/office/drawing/2014/main" id="{DCFF34C5-FC28-4305-9550-F1F1928CD0D3}"/>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77" name="正方形/長方形 276">
          <a:extLst>
            <a:ext uri="{FF2B5EF4-FFF2-40B4-BE49-F238E27FC236}">
              <a16:creationId xmlns:a16="http://schemas.microsoft.com/office/drawing/2014/main" id="{4C14A27D-38C6-4A3E-B59E-52D92284704A}"/>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78" name="正方形/長方形 277">
          <a:extLst>
            <a:ext uri="{FF2B5EF4-FFF2-40B4-BE49-F238E27FC236}">
              <a16:creationId xmlns:a16="http://schemas.microsoft.com/office/drawing/2014/main" id="{EF840FC4-948D-4EA1-8B96-281B42CA155A}"/>
            </a:ext>
          </a:extLst>
        </xdr:cNvPr>
        <xdr:cNvSpPr/>
      </xdr:nvSpPr>
      <xdr:spPr>
        <a:xfrm>
          <a:off x="5826760" y="12668250"/>
          <a:ext cx="415290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279" name="正方形/長方形 278">
          <a:extLst>
            <a:ext uri="{FF2B5EF4-FFF2-40B4-BE49-F238E27FC236}">
              <a16:creationId xmlns:a16="http://schemas.microsoft.com/office/drawing/2014/main" id="{FE8FCF87-2D64-4EE9-AE5C-B207B36F56D1}"/>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80" name="正方形/長方形 279">
          <a:extLst>
            <a:ext uri="{FF2B5EF4-FFF2-40B4-BE49-F238E27FC236}">
              <a16:creationId xmlns:a16="http://schemas.microsoft.com/office/drawing/2014/main" id="{4576EF9A-D467-4535-A05F-777C05964F9D}"/>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81" name="正方形/長方形 280">
          <a:extLst>
            <a:ext uri="{FF2B5EF4-FFF2-40B4-BE49-F238E27FC236}">
              <a16:creationId xmlns:a16="http://schemas.microsoft.com/office/drawing/2014/main" id="{4FEEDE41-A3D8-4C3E-B310-96761813DB2F}"/>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2" name="正方形/長方形 281">
          <a:extLst>
            <a:ext uri="{FF2B5EF4-FFF2-40B4-BE49-F238E27FC236}">
              <a16:creationId xmlns:a16="http://schemas.microsoft.com/office/drawing/2014/main" id="{D4633AB6-C46F-4965-B974-F9D8FDCBAD06}"/>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3" name="正方形/長方形 282">
          <a:extLst>
            <a:ext uri="{FF2B5EF4-FFF2-40B4-BE49-F238E27FC236}">
              <a16:creationId xmlns:a16="http://schemas.microsoft.com/office/drawing/2014/main" id="{AE7C8017-E5A5-4705-97C0-24A6BAC31A1F}"/>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4" name="正方形/長方形 283">
          <a:extLst>
            <a:ext uri="{FF2B5EF4-FFF2-40B4-BE49-F238E27FC236}">
              <a16:creationId xmlns:a16="http://schemas.microsoft.com/office/drawing/2014/main" id="{D7254FB3-F067-490D-9639-323F3ED89168}"/>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5" name="正方形/長方形 284">
          <a:extLst>
            <a:ext uri="{FF2B5EF4-FFF2-40B4-BE49-F238E27FC236}">
              <a16:creationId xmlns:a16="http://schemas.microsoft.com/office/drawing/2014/main" id="{4AA153C7-C9B7-439C-A68C-C45A49B9A4E9}"/>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6" name="正方形/長方形 285">
          <a:extLst>
            <a:ext uri="{FF2B5EF4-FFF2-40B4-BE49-F238E27FC236}">
              <a16:creationId xmlns:a16="http://schemas.microsoft.com/office/drawing/2014/main" id="{01B66125-140B-4B84-9387-C119E89A15B9}"/>
            </a:ext>
          </a:extLst>
        </xdr:cNvPr>
        <xdr:cNvSpPr/>
      </xdr:nvSpPr>
      <xdr:spPr>
        <a:xfrm>
          <a:off x="670560" y="16394430"/>
          <a:ext cx="417576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287" name="正方形/長方形 286">
          <a:extLst>
            <a:ext uri="{FF2B5EF4-FFF2-40B4-BE49-F238E27FC236}">
              <a16:creationId xmlns:a16="http://schemas.microsoft.com/office/drawing/2014/main" id="{A36157A0-D546-4739-A2B2-DF641128FBF0}"/>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88" name="正方形/長方形 287">
          <a:extLst>
            <a:ext uri="{FF2B5EF4-FFF2-40B4-BE49-F238E27FC236}">
              <a16:creationId xmlns:a16="http://schemas.microsoft.com/office/drawing/2014/main" id="{E90CEC1E-DF7C-43E7-8143-4B60A665C31F}"/>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89" name="正方形/長方形 288">
          <a:extLst>
            <a:ext uri="{FF2B5EF4-FFF2-40B4-BE49-F238E27FC236}">
              <a16:creationId xmlns:a16="http://schemas.microsoft.com/office/drawing/2014/main" id="{7C255BED-2F29-4A65-A8C0-72A196AD1DB2}"/>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90" name="正方形/長方形 289">
          <a:extLst>
            <a:ext uri="{FF2B5EF4-FFF2-40B4-BE49-F238E27FC236}">
              <a16:creationId xmlns:a16="http://schemas.microsoft.com/office/drawing/2014/main" id="{6EF574C1-A06B-428B-859C-B2E1534FCD64}"/>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91" name="正方形/長方形 290">
          <a:extLst>
            <a:ext uri="{FF2B5EF4-FFF2-40B4-BE49-F238E27FC236}">
              <a16:creationId xmlns:a16="http://schemas.microsoft.com/office/drawing/2014/main" id="{CA2EFEAC-23ED-4704-B250-3D229F644C40}"/>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92" name="正方形/長方形 291">
          <a:extLst>
            <a:ext uri="{FF2B5EF4-FFF2-40B4-BE49-F238E27FC236}">
              <a16:creationId xmlns:a16="http://schemas.microsoft.com/office/drawing/2014/main" id="{AC8D73B0-36B8-4DAE-B292-C5C4F1452030}"/>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93" name="正方形/長方形 292">
          <a:extLst>
            <a:ext uri="{FF2B5EF4-FFF2-40B4-BE49-F238E27FC236}">
              <a16:creationId xmlns:a16="http://schemas.microsoft.com/office/drawing/2014/main" id="{CA21D850-F8A1-465C-BF27-026470F335FB}"/>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38,543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94" name="正方形/長方形 293">
          <a:extLst>
            <a:ext uri="{FF2B5EF4-FFF2-40B4-BE49-F238E27FC236}">
              <a16:creationId xmlns:a16="http://schemas.microsoft.com/office/drawing/2014/main" id="{87501923-90DB-4451-94D4-992442DD18F8}"/>
            </a:ext>
          </a:extLst>
        </xdr:cNvPr>
        <xdr:cNvSpPr/>
      </xdr:nvSpPr>
      <xdr:spPr>
        <a:xfrm>
          <a:off x="5826760" y="16394430"/>
          <a:ext cx="415290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295" name="正方形/長方形 294">
          <a:extLst>
            <a:ext uri="{FF2B5EF4-FFF2-40B4-BE49-F238E27FC236}">
              <a16:creationId xmlns:a16="http://schemas.microsoft.com/office/drawing/2014/main" id="{01F46041-4898-430D-A73E-A52C3FE314A9}"/>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296" name="正方形/長方形 295">
          <a:extLst>
            <a:ext uri="{FF2B5EF4-FFF2-40B4-BE49-F238E27FC236}">
              <a16:creationId xmlns:a16="http://schemas.microsoft.com/office/drawing/2014/main" id="{2CF41644-9ADE-4DC7-B7AC-AD4073B31155}"/>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297" name="正方形/長方形 296">
          <a:extLst>
            <a:ext uri="{FF2B5EF4-FFF2-40B4-BE49-F238E27FC236}">
              <a16:creationId xmlns:a16="http://schemas.microsoft.com/office/drawing/2014/main" id="{78A77678-8ED2-472E-925A-D6790DC65446}"/>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298" name="正方形/長方形 297">
          <a:extLst>
            <a:ext uri="{FF2B5EF4-FFF2-40B4-BE49-F238E27FC236}">
              <a16:creationId xmlns:a16="http://schemas.microsoft.com/office/drawing/2014/main" id="{17330353-59D4-483A-85E9-ADF103A8298E}"/>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299" name="正方形/長方形 298">
          <a:extLst>
            <a:ext uri="{FF2B5EF4-FFF2-40B4-BE49-F238E27FC236}">
              <a16:creationId xmlns:a16="http://schemas.microsoft.com/office/drawing/2014/main" id="{51302FA4-D9EC-484A-B25E-119638ACC630}"/>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00" name="正方形/長方形 299">
          <a:extLst>
            <a:ext uri="{FF2B5EF4-FFF2-40B4-BE49-F238E27FC236}">
              <a16:creationId xmlns:a16="http://schemas.microsoft.com/office/drawing/2014/main" id="{849BDC9C-CB9F-4973-9617-81AFC03E5851}"/>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01" name="正方形/長方形 300">
          <a:extLst>
            <a:ext uri="{FF2B5EF4-FFF2-40B4-BE49-F238E27FC236}">
              <a16:creationId xmlns:a16="http://schemas.microsoft.com/office/drawing/2014/main" id="{11D52ADD-00F7-48C2-AE77-8C3610AC39BE}"/>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02" name="正方形/長方形 301">
          <a:extLst>
            <a:ext uri="{FF2B5EF4-FFF2-40B4-BE49-F238E27FC236}">
              <a16:creationId xmlns:a16="http://schemas.microsoft.com/office/drawing/2014/main" id="{2EFC922F-9831-49A8-8738-D0F4F6470654}"/>
            </a:ext>
          </a:extLst>
        </xdr:cNvPr>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03" name="テキスト ボックス 302">
          <a:extLst>
            <a:ext uri="{FF2B5EF4-FFF2-40B4-BE49-F238E27FC236}">
              <a16:creationId xmlns:a16="http://schemas.microsoft.com/office/drawing/2014/main" id="{AEA8D9DE-4E88-4201-8579-F559C0E54AEF}"/>
            </a:ext>
          </a:extLst>
        </xdr:cNvPr>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04" name="直線コネクタ 303">
          <a:extLst>
            <a:ext uri="{FF2B5EF4-FFF2-40B4-BE49-F238E27FC236}">
              <a16:creationId xmlns:a16="http://schemas.microsoft.com/office/drawing/2014/main" id="{4487EA8E-7713-46C4-94A8-0F7F1C0034DC}"/>
            </a:ext>
          </a:extLst>
        </xdr:cNvPr>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05" name="テキスト ボックス 304">
          <a:extLst>
            <a:ext uri="{FF2B5EF4-FFF2-40B4-BE49-F238E27FC236}">
              <a16:creationId xmlns:a16="http://schemas.microsoft.com/office/drawing/2014/main" id="{2ED1ED28-80D1-4F99-BD56-40767A6C05C0}"/>
            </a:ext>
          </a:extLst>
        </xdr:cNvPr>
        <xdr:cNvSpPr txBox="1"/>
      </xdr:nvSpPr>
      <xdr:spPr>
        <a:xfrm>
          <a:off x="105615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306" name="直線コネクタ 305">
          <a:extLst>
            <a:ext uri="{FF2B5EF4-FFF2-40B4-BE49-F238E27FC236}">
              <a16:creationId xmlns:a16="http://schemas.microsoft.com/office/drawing/2014/main" id="{CB691CA4-31AF-43B7-A112-E30898292EEE}"/>
            </a:ext>
          </a:extLst>
        </xdr:cNvPr>
        <xdr:cNvCxnSpPr/>
      </xdr:nvCxnSpPr>
      <xdr:spPr>
        <a:xfrm>
          <a:off x="10960100" y="70789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307" name="テキスト ボックス 306">
          <a:extLst>
            <a:ext uri="{FF2B5EF4-FFF2-40B4-BE49-F238E27FC236}">
              <a16:creationId xmlns:a16="http://schemas.microsoft.com/office/drawing/2014/main" id="{4BB35B90-D039-4EBB-B371-7F6BF0865C88}"/>
            </a:ext>
          </a:extLst>
        </xdr:cNvPr>
        <xdr:cNvSpPr txBox="1"/>
      </xdr:nvSpPr>
      <xdr:spPr>
        <a:xfrm>
          <a:off x="105615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308" name="直線コネクタ 307">
          <a:extLst>
            <a:ext uri="{FF2B5EF4-FFF2-40B4-BE49-F238E27FC236}">
              <a16:creationId xmlns:a16="http://schemas.microsoft.com/office/drawing/2014/main" id="{4F857EC1-E6CC-4F1A-BF4E-4D1BBF01AA9D}"/>
            </a:ext>
          </a:extLst>
        </xdr:cNvPr>
        <xdr:cNvCxnSpPr/>
      </xdr:nvCxnSpPr>
      <xdr:spPr>
        <a:xfrm>
          <a:off x="10960100" y="67056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309" name="テキスト ボックス 308">
          <a:extLst>
            <a:ext uri="{FF2B5EF4-FFF2-40B4-BE49-F238E27FC236}">
              <a16:creationId xmlns:a16="http://schemas.microsoft.com/office/drawing/2014/main" id="{801A9448-304F-47CC-8CF3-AE39408F163D}"/>
            </a:ext>
          </a:extLst>
        </xdr:cNvPr>
        <xdr:cNvSpPr txBox="1"/>
      </xdr:nvSpPr>
      <xdr:spPr>
        <a:xfrm>
          <a:off x="1060276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310" name="直線コネクタ 309">
          <a:extLst>
            <a:ext uri="{FF2B5EF4-FFF2-40B4-BE49-F238E27FC236}">
              <a16:creationId xmlns:a16="http://schemas.microsoft.com/office/drawing/2014/main" id="{380E2539-DF33-4864-B04D-9B2369BC8A83}"/>
            </a:ext>
          </a:extLst>
        </xdr:cNvPr>
        <xdr:cNvCxnSpPr/>
      </xdr:nvCxnSpPr>
      <xdr:spPr>
        <a:xfrm>
          <a:off x="10960100" y="63360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311" name="テキスト ボックス 310">
          <a:extLst>
            <a:ext uri="{FF2B5EF4-FFF2-40B4-BE49-F238E27FC236}">
              <a16:creationId xmlns:a16="http://schemas.microsoft.com/office/drawing/2014/main" id="{2928C1D4-D852-4DE5-B42C-1A320D5E395C}"/>
            </a:ext>
          </a:extLst>
        </xdr:cNvPr>
        <xdr:cNvSpPr txBox="1"/>
      </xdr:nvSpPr>
      <xdr:spPr>
        <a:xfrm>
          <a:off x="1060276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312" name="直線コネクタ 311">
          <a:extLst>
            <a:ext uri="{FF2B5EF4-FFF2-40B4-BE49-F238E27FC236}">
              <a16:creationId xmlns:a16="http://schemas.microsoft.com/office/drawing/2014/main" id="{F125CB7D-D925-4CBC-8B14-2F248461F5C4}"/>
            </a:ext>
          </a:extLst>
        </xdr:cNvPr>
        <xdr:cNvCxnSpPr/>
      </xdr:nvCxnSpPr>
      <xdr:spPr>
        <a:xfrm>
          <a:off x="10960100" y="59626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313" name="テキスト ボックス 312">
          <a:extLst>
            <a:ext uri="{FF2B5EF4-FFF2-40B4-BE49-F238E27FC236}">
              <a16:creationId xmlns:a16="http://schemas.microsoft.com/office/drawing/2014/main" id="{4D9799C4-E9BB-4A36-AC61-E9A328227D8D}"/>
            </a:ext>
          </a:extLst>
        </xdr:cNvPr>
        <xdr:cNvSpPr txBox="1"/>
      </xdr:nvSpPr>
      <xdr:spPr>
        <a:xfrm>
          <a:off x="1060276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314" name="直線コネクタ 313">
          <a:extLst>
            <a:ext uri="{FF2B5EF4-FFF2-40B4-BE49-F238E27FC236}">
              <a16:creationId xmlns:a16="http://schemas.microsoft.com/office/drawing/2014/main" id="{29477DE7-6B60-4428-9B0F-8C88DEBED66C}"/>
            </a:ext>
          </a:extLst>
        </xdr:cNvPr>
        <xdr:cNvCxnSpPr/>
      </xdr:nvCxnSpPr>
      <xdr:spPr>
        <a:xfrm>
          <a:off x="10960100" y="55892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315" name="テキスト ボックス 314">
          <a:extLst>
            <a:ext uri="{FF2B5EF4-FFF2-40B4-BE49-F238E27FC236}">
              <a16:creationId xmlns:a16="http://schemas.microsoft.com/office/drawing/2014/main" id="{9AA2A169-CC3C-432C-AA17-7B261EB4C563}"/>
            </a:ext>
          </a:extLst>
        </xdr:cNvPr>
        <xdr:cNvSpPr txBox="1"/>
      </xdr:nvSpPr>
      <xdr:spPr>
        <a:xfrm>
          <a:off x="10602761" y="54508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16" name="直線コネクタ 315">
          <a:extLst>
            <a:ext uri="{FF2B5EF4-FFF2-40B4-BE49-F238E27FC236}">
              <a16:creationId xmlns:a16="http://schemas.microsoft.com/office/drawing/2014/main" id="{B8015E22-DA59-45A5-AA9B-60F61E97DDB4}"/>
            </a:ext>
          </a:extLst>
        </xdr:cNvPr>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317" name="テキスト ボックス 316">
          <a:extLst>
            <a:ext uri="{FF2B5EF4-FFF2-40B4-BE49-F238E27FC236}">
              <a16:creationId xmlns:a16="http://schemas.microsoft.com/office/drawing/2014/main" id="{60CF2BE7-21B5-4566-A7AE-59C5231EB74C}"/>
            </a:ext>
          </a:extLst>
        </xdr:cNvPr>
        <xdr:cNvSpPr txBox="1"/>
      </xdr:nvSpPr>
      <xdr:spPr>
        <a:xfrm>
          <a:off x="10666881" y="50774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318" name="【認定こども園・幼稚園・保育所】&#10;有形固定資産減価償却率グラフ枠">
          <a:extLst>
            <a:ext uri="{FF2B5EF4-FFF2-40B4-BE49-F238E27FC236}">
              <a16:creationId xmlns:a16="http://schemas.microsoft.com/office/drawing/2014/main" id="{ED05058D-8D27-4624-8A15-186833FF1109}"/>
            </a:ext>
          </a:extLst>
        </xdr:cNvPr>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108585</xdr:rowOff>
    </xdr:from>
    <xdr:to>
      <xdr:col>85</xdr:col>
      <xdr:colOff>126364</xdr:colOff>
      <xdr:row>41</xdr:row>
      <xdr:rowOff>3810</xdr:rowOff>
    </xdr:to>
    <xdr:cxnSp macro="">
      <xdr:nvCxnSpPr>
        <xdr:cNvPr id="319" name="直線コネクタ 318">
          <a:extLst>
            <a:ext uri="{FF2B5EF4-FFF2-40B4-BE49-F238E27FC236}">
              <a16:creationId xmlns:a16="http://schemas.microsoft.com/office/drawing/2014/main" id="{3C0D184F-6089-4079-981B-67AB8B5A1656}"/>
            </a:ext>
          </a:extLst>
        </xdr:cNvPr>
        <xdr:cNvCxnSpPr/>
      </xdr:nvCxnSpPr>
      <xdr:spPr>
        <a:xfrm flipV="1">
          <a:off x="14375764" y="5640705"/>
          <a:ext cx="0" cy="12363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7637</xdr:rowOff>
    </xdr:from>
    <xdr:ext cx="405111" cy="259045"/>
    <xdr:sp macro="" textlink="">
      <xdr:nvSpPr>
        <xdr:cNvPr id="320" name="【認定こども園・幼稚園・保育所】&#10;有形固定資産減価償却率最小値テキスト">
          <a:extLst>
            <a:ext uri="{FF2B5EF4-FFF2-40B4-BE49-F238E27FC236}">
              <a16:creationId xmlns:a16="http://schemas.microsoft.com/office/drawing/2014/main" id="{DFF5397E-099E-4E21-9A01-C0EA1FC966CF}"/>
            </a:ext>
          </a:extLst>
        </xdr:cNvPr>
        <xdr:cNvSpPr txBox="1"/>
      </xdr:nvSpPr>
      <xdr:spPr>
        <a:xfrm>
          <a:off x="14414500" y="6880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3810</xdr:rowOff>
    </xdr:from>
    <xdr:to>
      <xdr:col>86</xdr:col>
      <xdr:colOff>25400</xdr:colOff>
      <xdr:row>41</xdr:row>
      <xdr:rowOff>3810</xdr:rowOff>
    </xdr:to>
    <xdr:cxnSp macro="">
      <xdr:nvCxnSpPr>
        <xdr:cNvPr id="321" name="直線コネクタ 320">
          <a:extLst>
            <a:ext uri="{FF2B5EF4-FFF2-40B4-BE49-F238E27FC236}">
              <a16:creationId xmlns:a16="http://schemas.microsoft.com/office/drawing/2014/main" id="{075147DF-9F42-4285-9738-2CAA094CDBE3}"/>
            </a:ext>
          </a:extLst>
        </xdr:cNvPr>
        <xdr:cNvCxnSpPr/>
      </xdr:nvCxnSpPr>
      <xdr:spPr>
        <a:xfrm>
          <a:off x="14287500" y="68770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55262</xdr:rowOff>
    </xdr:from>
    <xdr:ext cx="405111" cy="259045"/>
    <xdr:sp macro="" textlink="">
      <xdr:nvSpPr>
        <xdr:cNvPr id="322" name="【認定こども園・幼稚園・保育所】&#10;有形固定資産減価償却率最大値テキスト">
          <a:extLst>
            <a:ext uri="{FF2B5EF4-FFF2-40B4-BE49-F238E27FC236}">
              <a16:creationId xmlns:a16="http://schemas.microsoft.com/office/drawing/2014/main" id="{FC5A0AE5-DE53-49B1-AECA-FD98EF6B7A4D}"/>
            </a:ext>
          </a:extLst>
        </xdr:cNvPr>
        <xdr:cNvSpPr txBox="1"/>
      </xdr:nvSpPr>
      <xdr:spPr>
        <a:xfrm>
          <a:off x="14414500" y="54197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108585</xdr:rowOff>
    </xdr:from>
    <xdr:to>
      <xdr:col>86</xdr:col>
      <xdr:colOff>25400</xdr:colOff>
      <xdr:row>33</xdr:row>
      <xdr:rowOff>108585</xdr:rowOff>
    </xdr:to>
    <xdr:cxnSp macro="">
      <xdr:nvCxnSpPr>
        <xdr:cNvPr id="323" name="直線コネクタ 322">
          <a:extLst>
            <a:ext uri="{FF2B5EF4-FFF2-40B4-BE49-F238E27FC236}">
              <a16:creationId xmlns:a16="http://schemas.microsoft.com/office/drawing/2014/main" id="{EFC871BC-180E-4A79-834C-DC35E43D34E0}"/>
            </a:ext>
          </a:extLst>
        </xdr:cNvPr>
        <xdr:cNvCxnSpPr/>
      </xdr:nvCxnSpPr>
      <xdr:spPr>
        <a:xfrm>
          <a:off x="14287500" y="56407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35</xdr:row>
      <xdr:rowOff>149242</xdr:rowOff>
    </xdr:from>
    <xdr:ext cx="405111" cy="259045"/>
    <xdr:sp macro="" textlink="">
      <xdr:nvSpPr>
        <xdr:cNvPr id="324" name="【認定こども園・幼稚園・保育所】&#10;有形固定資産減価償却率平均値テキスト">
          <a:extLst>
            <a:ext uri="{FF2B5EF4-FFF2-40B4-BE49-F238E27FC236}">
              <a16:creationId xmlns:a16="http://schemas.microsoft.com/office/drawing/2014/main" id="{B4CF657A-8D38-4FF2-A2E0-F9BA66C2DD6E}"/>
            </a:ext>
          </a:extLst>
        </xdr:cNvPr>
        <xdr:cNvSpPr txBox="1"/>
      </xdr:nvSpPr>
      <xdr:spPr>
        <a:xfrm>
          <a:off x="14414500" y="60166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126365</xdr:rowOff>
    </xdr:from>
    <xdr:to>
      <xdr:col>85</xdr:col>
      <xdr:colOff>177800</xdr:colOff>
      <xdr:row>37</xdr:row>
      <xdr:rowOff>56515</xdr:rowOff>
    </xdr:to>
    <xdr:sp macro="" textlink="">
      <xdr:nvSpPr>
        <xdr:cNvPr id="325" name="フローチャート: 判断 324">
          <a:extLst>
            <a:ext uri="{FF2B5EF4-FFF2-40B4-BE49-F238E27FC236}">
              <a16:creationId xmlns:a16="http://schemas.microsoft.com/office/drawing/2014/main" id="{A364D8DC-9CBC-4352-B306-463B1E952562}"/>
            </a:ext>
          </a:extLst>
        </xdr:cNvPr>
        <xdr:cNvSpPr/>
      </xdr:nvSpPr>
      <xdr:spPr>
        <a:xfrm>
          <a:off x="14325600" y="6161405"/>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105410</xdr:rowOff>
    </xdr:from>
    <xdr:to>
      <xdr:col>81</xdr:col>
      <xdr:colOff>101600</xdr:colOff>
      <xdr:row>37</xdr:row>
      <xdr:rowOff>35560</xdr:rowOff>
    </xdr:to>
    <xdr:sp macro="" textlink="">
      <xdr:nvSpPr>
        <xdr:cNvPr id="326" name="フローチャート: 判断 325">
          <a:extLst>
            <a:ext uri="{FF2B5EF4-FFF2-40B4-BE49-F238E27FC236}">
              <a16:creationId xmlns:a16="http://schemas.microsoft.com/office/drawing/2014/main" id="{D8D55F2F-7609-4F54-A287-3E5FFAA62AD3}"/>
            </a:ext>
          </a:extLst>
        </xdr:cNvPr>
        <xdr:cNvSpPr/>
      </xdr:nvSpPr>
      <xdr:spPr>
        <a:xfrm>
          <a:off x="13578840" y="614045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93980</xdr:rowOff>
    </xdr:from>
    <xdr:to>
      <xdr:col>76</xdr:col>
      <xdr:colOff>165100</xdr:colOff>
      <xdr:row>37</xdr:row>
      <xdr:rowOff>24130</xdr:rowOff>
    </xdr:to>
    <xdr:sp macro="" textlink="">
      <xdr:nvSpPr>
        <xdr:cNvPr id="327" name="フローチャート: 判断 326">
          <a:extLst>
            <a:ext uri="{FF2B5EF4-FFF2-40B4-BE49-F238E27FC236}">
              <a16:creationId xmlns:a16="http://schemas.microsoft.com/office/drawing/2014/main" id="{ACCA5D8B-0453-4214-93A9-E95E9856EE7D}"/>
            </a:ext>
          </a:extLst>
        </xdr:cNvPr>
        <xdr:cNvSpPr/>
      </xdr:nvSpPr>
      <xdr:spPr>
        <a:xfrm>
          <a:off x="12804140" y="61290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36</xdr:row>
      <xdr:rowOff>154940</xdr:rowOff>
    </xdr:from>
    <xdr:to>
      <xdr:col>72</xdr:col>
      <xdr:colOff>38100</xdr:colOff>
      <xdr:row>37</xdr:row>
      <xdr:rowOff>85090</xdr:rowOff>
    </xdr:to>
    <xdr:sp macro="" textlink="">
      <xdr:nvSpPr>
        <xdr:cNvPr id="328" name="フローチャート: 判断 327">
          <a:extLst>
            <a:ext uri="{FF2B5EF4-FFF2-40B4-BE49-F238E27FC236}">
              <a16:creationId xmlns:a16="http://schemas.microsoft.com/office/drawing/2014/main" id="{055BD678-B4E8-4CDB-8969-1D031F9B9294}"/>
            </a:ext>
          </a:extLst>
        </xdr:cNvPr>
        <xdr:cNvSpPr/>
      </xdr:nvSpPr>
      <xdr:spPr>
        <a:xfrm>
          <a:off x="12029440" y="618998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52070</xdr:rowOff>
    </xdr:from>
    <xdr:to>
      <xdr:col>67</xdr:col>
      <xdr:colOff>101600</xdr:colOff>
      <xdr:row>37</xdr:row>
      <xdr:rowOff>153670</xdr:rowOff>
    </xdr:to>
    <xdr:sp macro="" textlink="">
      <xdr:nvSpPr>
        <xdr:cNvPr id="329" name="フローチャート: 判断 328">
          <a:extLst>
            <a:ext uri="{FF2B5EF4-FFF2-40B4-BE49-F238E27FC236}">
              <a16:creationId xmlns:a16="http://schemas.microsoft.com/office/drawing/2014/main" id="{1EA9E920-998F-4782-822A-EFF50FAB6690}"/>
            </a:ext>
          </a:extLst>
        </xdr:cNvPr>
        <xdr:cNvSpPr/>
      </xdr:nvSpPr>
      <xdr:spPr>
        <a:xfrm>
          <a:off x="11231880" y="6254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330" name="テキスト ボックス 329">
          <a:extLst>
            <a:ext uri="{FF2B5EF4-FFF2-40B4-BE49-F238E27FC236}">
              <a16:creationId xmlns:a16="http://schemas.microsoft.com/office/drawing/2014/main" id="{678C4978-5C57-43C3-8035-C686671C8085}"/>
            </a:ext>
          </a:extLst>
        </xdr:cNvPr>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331" name="テキスト ボックス 330">
          <a:extLst>
            <a:ext uri="{FF2B5EF4-FFF2-40B4-BE49-F238E27FC236}">
              <a16:creationId xmlns:a16="http://schemas.microsoft.com/office/drawing/2014/main" id="{B4889E68-DF34-43D1-B7B8-AD485F15E7AD}"/>
            </a:ext>
          </a:extLst>
        </xdr:cNvPr>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332" name="テキスト ボックス 331">
          <a:extLst>
            <a:ext uri="{FF2B5EF4-FFF2-40B4-BE49-F238E27FC236}">
              <a16:creationId xmlns:a16="http://schemas.microsoft.com/office/drawing/2014/main" id="{18874C77-F4DF-446D-B5C0-87C0548D7AFB}"/>
            </a:ext>
          </a:extLst>
        </xdr:cNvPr>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333" name="テキスト ボックス 332">
          <a:extLst>
            <a:ext uri="{FF2B5EF4-FFF2-40B4-BE49-F238E27FC236}">
              <a16:creationId xmlns:a16="http://schemas.microsoft.com/office/drawing/2014/main" id="{813A04D0-9A72-44A2-9F00-C3FAB20A06F5}"/>
            </a:ext>
          </a:extLst>
        </xdr:cNvPr>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334" name="テキスト ボックス 333">
          <a:extLst>
            <a:ext uri="{FF2B5EF4-FFF2-40B4-BE49-F238E27FC236}">
              <a16:creationId xmlns:a16="http://schemas.microsoft.com/office/drawing/2014/main" id="{F8631B65-5DAF-48BA-A4F7-BF07A3B171D6}"/>
            </a:ext>
          </a:extLst>
        </xdr:cNvPr>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168275</xdr:rowOff>
    </xdr:from>
    <xdr:to>
      <xdr:col>85</xdr:col>
      <xdr:colOff>177800</xdr:colOff>
      <xdr:row>37</xdr:row>
      <xdr:rowOff>98425</xdr:rowOff>
    </xdr:to>
    <xdr:sp macro="" textlink="">
      <xdr:nvSpPr>
        <xdr:cNvPr id="335" name="楕円 334">
          <a:extLst>
            <a:ext uri="{FF2B5EF4-FFF2-40B4-BE49-F238E27FC236}">
              <a16:creationId xmlns:a16="http://schemas.microsoft.com/office/drawing/2014/main" id="{94E3F887-CF66-46C3-9972-96C452E1D4FE}"/>
            </a:ext>
          </a:extLst>
        </xdr:cNvPr>
        <xdr:cNvSpPr/>
      </xdr:nvSpPr>
      <xdr:spPr>
        <a:xfrm>
          <a:off x="14325600" y="6203315"/>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36</xdr:row>
      <xdr:rowOff>146702</xdr:rowOff>
    </xdr:from>
    <xdr:ext cx="405111" cy="259045"/>
    <xdr:sp macro="" textlink="">
      <xdr:nvSpPr>
        <xdr:cNvPr id="336" name="【認定こども園・幼稚園・保育所】&#10;有形固定資産減価償却率該当値テキスト">
          <a:extLst>
            <a:ext uri="{FF2B5EF4-FFF2-40B4-BE49-F238E27FC236}">
              <a16:creationId xmlns:a16="http://schemas.microsoft.com/office/drawing/2014/main" id="{B49D1E76-3DC8-408E-A65B-5325706F6ABE}"/>
            </a:ext>
          </a:extLst>
        </xdr:cNvPr>
        <xdr:cNvSpPr txBox="1"/>
      </xdr:nvSpPr>
      <xdr:spPr>
        <a:xfrm>
          <a:off x="14414500" y="61817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153035</xdr:rowOff>
    </xdr:from>
    <xdr:to>
      <xdr:col>81</xdr:col>
      <xdr:colOff>101600</xdr:colOff>
      <xdr:row>38</xdr:row>
      <xdr:rowOff>83185</xdr:rowOff>
    </xdr:to>
    <xdr:sp macro="" textlink="">
      <xdr:nvSpPr>
        <xdr:cNvPr id="337" name="楕円 336">
          <a:extLst>
            <a:ext uri="{FF2B5EF4-FFF2-40B4-BE49-F238E27FC236}">
              <a16:creationId xmlns:a16="http://schemas.microsoft.com/office/drawing/2014/main" id="{326B8E2D-731E-4C34-B4DA-E1EB568BDA12}"/>
            </a:ext>
          </a:extLst>
        </xdr:cNvPr>
        <xdr:cNvSpPr/>
      </xdr:nvSpPr>
      <xdr:spPr>
        <a:xfrm>
          <a:off x="13578840" y="635571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47625</xdr:rowOff>
    </xdr:from>
    <xdr:to>
      <xdr:col>85</xdr:col>
      <xdr:colOff>127000</xdr:colOff>
      <xdr:row>38</xdr:row>
      <xdr:rowOff>32385</xdr:rowOff>
    </xdr:to>
    <xdr:cxnSp macro="">
      <xdr:nvCxnSpPr>
        <xdr:cNvPr id="338" name="直線コネクタ 337">
          <a:extLst>
            <a:ext uri="{FF2B5EF4-FFF2-40B4-BE49-F238E27FC236}">
              <a16:creationId xmlns:a16="http://schemas.microsoft.com/office/drawing/2014/main" id="{29B2263B-4DD6-44A9-8363-0A712E84264B}"/>
            </a:ext>
          </a:extLst>
        </xdr:cNvPr>
        <xdr:cNvCxnSpPr/>
      </xdr:nvCxnSpPr>
      <xdr:spPr>
        <a:xfrm flipV="1">
          <a:off x="13629640" y="6250305"/>
          <a:ext cx="74676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103505</xdr:rowOff>
    </xdr:from>
    <xdr:to>
      <xdr:col>76</xdr:col>
      <xdr:colOff>165100</xdr:colOff>
      <xdr:row>38</xdr:row>
      <xdr:rowOff>33655</xdr:rowOff>
    </xdr:to>
    <xdr:sp macro="" textlink="">
      <xdr:nvSpPr>
        <xdr:cNvPr id="339" name="楕円 338">
          <a:extLst>
            <a:ext uri="{FF2B5EF4-FFF2-40B4-BE49-F238E27FC236}">
              <a16:creationId xmlns:a16="http://schemas.microsoft.com/office/drawing/2014/main" id="{08B0C110-17EF-4748-896B-1C9A43580E4F}"/>
            </a:ext>
          </a:extLst>
        </xdr:cNvPr>
        <xdr:cNvSpPr/>
      </xdr:nvSpPr>
      <xdr:spPr>
        <a:xfrm>
          <a:off x="12804140" y="630618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154305</xdr:rowOff>
    </xdr:from>
    <xdr:to>
      <xdr:col>81</xdr:col>
      <xdr:colOff>50800</xdr:colOff>
      <xdr:row>38</xdr:row>
      <xdr:rowOff>32385</xdr:rowOff>
    </xdr:to>
    <xdr:cxnSp macro="">
      <xdr:nvCxnSpPr>
        <xdr:cNvPr id="340" name="直線コネクタ 339">
          <a:extLst>
            <a:ext uri="{FF2B5EF4-FFF2-40B4-BE49-F238E27FC236}">
              <a16:creationId xmlns:a16="http://schemas.microsoft.com/office/drawing/2014/main" id="{CFA2B359-418A-4A54-9268-569EBD387F65}"/>
            </a:ext>
          </a:extLst>
        </xdr:cNvPr>
        <xdr:cNvCxnSpPr/>
      </xdr:nvCxnSpPr>
      <xdr:spPr>
        <a:xfrm>
          <a:off x="12854940" y="6356985"/>
          <a:ext cx="7747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101600</xdr:rowOff>
    </xdr:from>
    <xdr:to>
      <xdr:col>72</xdr:col>
      <xdr:colOff>38100</xdr:colOff>
      <xdr:row>38</xdr:row>
      <xdr:rowOff>31750</xdr:rowOff>
    </xdr:to>
    <xdr:sp macro="" textlink="">
      <xdr:nvSpPr>
        <xdr:cNvPr id="341" name="楕円 340">
          <a:extLst>
            <a:ext uri="{FF2B5EF4-FFF2-40B4-BE49-F238E27FC236}">
              <a16:creationId xmlns:a16="http://schemas.microsoft.com/office/drawing/2014/main" id="{A1FDB01F-7EA3-43A6-A4FA-72F99131ED4F}"/>
            </a:ext>
          </a:extLst>
        </xdr:cNvPr>
        <xdr:cNvSpPr/>
      </xdr:nvSpPr>
      <xdr:spPr>
        <a:xfrm>
          <a:off x="12029440" y="630428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152400</xdr:rowOff>
    </xdr:from>
    <xdr:to>
      <xdr:col>76</xdr:col>
      <xdr:colOff>114300</xdr:colOff>
      <xdr:row>37</xdr:row>
      <xdr:rowOff>154305</xdr:rowOff>
    </xdr:to>
    <xdr:cxnSp macro="">
      <xdr:nvCxnSpPr>
        <xdr:cNvPr id="342" name="直線コネクタ 341">
          <a:extLst>
            <a:ext uri="{FF2B5EF4-FFF2-40B4-BE49-F238E27FC236}">
              <a16:creationId xmlns:a16="http://schemas.microsoft.com/office/drawing/2014/main" id="{4AE83845-06F6-456E-AA71-BD4D3B38D0AB}"/>
            </a:ext>
          </a:extLst>
        </xdr:cNvPr>
        <xdr:cNvCxnSpPr/>
      </xdr:nvCxnSpPr>
      <xdr:spPr>
        <a:xfrm>
          <a:off x="12072620" y="6355080"/>
          <a:ext cx="78232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61595</xdr:rowOff>
    </xdr:from>
    <xdr:to>
      <xdr:col>67</xdr:col>
      <xdr:colOff>101600</xdr:colOff>
      <xdr:row>37</xdr:row>
      <xdr:rowOff>163195</xdr:rowOff>
    </xdr:to>
    <xdr:sp macro="" textlink="">
      <xdr:nvSpPr>
        <xdr:cNvPr id="343" name="楕円 342">
          <a:extLst>
            <a:ext uri="{FF2B5EF4-FFF2-40B4-BE49-F238E27FC236}">
              <a16:creationId xmlns:a16="http://schemas.microsoft.com/office/drawing/2014/main" id="{92A9FC4B-668C-4FF0-B90E-E0920BC8CF64}"/>
            </a:ext>
          </a:extLst>
        </xdr:cNvPr>
        <xdr:cNvSpPr/>
      </xdr:nvSpPr>
      <xdr:spPr>
        <a:xfrm>
          <a:off x="11231880" y="6264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112395</xdr:rowOff>
    </xdr:from>
    <xdr:to>
      <xdr:col>71</xdr:col>
      <xdr:colOff>177800</xdr:colOff>
      <xdr:row>37</xdr:row>
      <xdr:rowOff>152400</xdr:rowOff>
    </xdr:to>
    <xdr:cxnSp macro="">
      <xdr:nvCxnSpPr>
        <xdr:cNvPr id="344" name="直線コネクタ 343">
          <a:extLst>
            <a:ext uri="{FF2B5EF4-FFF2-40B4-BE49-F238E27FC236}">
              <a16:creationId xmlns:a16="http://schemas.microsoft.com/office/drawing/2014/main" id="{426A7CBD-9822-4FE6-98F7-83218565F677}"/>
            </a:ext>
          </a:extLst>
        </xdr:cNvPr>
        <xdr:cNvCxnSpPr/>
      </xdr:nvCxnSpPr>
      <xdr:spPr>
        <a:xfrm>
          <a:off x="11282680" y="6315075"/>
          <a:ext cx="78994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52087</xdr:rowOff>
    </xdr:from>
    <xdr:ext cx="405111" cy="259045"/>
    <xdr:sp macro="" textlink="">
      <xdr:nvSpPr>
        <xdr:cNvPr id="345" name="n_1aveValue【認定こども園・幼稚園・保育所】&#10;有形固定資産減価償却率">
          <a:extLst>
            <a:ext uri="{FF2B5EF4-FFF2-40B4-BE49-F238E27FC236}">
              <a16:creationId xmlns:a16="http://schemas.microsoft.com/office/drawing/2014/main" id="{18780788-72B5-4834-91B4-8B7D4B828D0D}"/>
            </a:ext>
          </a:extLst>
        </xdr:cNvPr>
        <xdr:cNvSpPr txBox="1"/>
      </xdr:nvSpPr>
      <xdr:spPr>
        <a:xfrm>
          <a:off x="13437244" y="5919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40657</xdr:rowOff>
    </xdr:from>
    <xdr:ext cx="405111" cy="259045"/>
    <xdr:sp macro="" textlink="">
      <xdr:nvSpPr>
        <xdr:cNvPr id="346" name="n_2aveValue【認定こども園・幼稚園・保育所】&#10;有形固定資産減価償却率">
          <a:extLst>
            <a:ext uri="{FF2B5EF4-FFF2-40B4-BE49-F238E27FC236}">
              <a16:creationId xmlns:a16="http://schemas.microsoft.com/office/drawing/2014/main" id="{64A1DEF4-2924-4869-A4EF-C0BEFC3CB436}"/>
            </a:ext>
          </a:extLst>
        </xdr:cNvPr>
        <xdr:cNvSpPr txBox="1"/>
      </xdr:nvSpPr>
      <xdr:spPr>
        <a:xfrm>
          <a:off x="12675244" y="5908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101617</xdr:rowOff>
    </xdr:from>
    <xdr:ext cx="405111" cy="259045"/>
    <xdr:sp macro="" textlink="">
      <xdr:nvSpPr>
        <xdr:cNvPr id="347" name="n_3aveValue【認定こども園・幼稚園・保育所】&#10;有形固定資産減価償却率">
          <a:extLst>
            <a:ext uri="{FF2B5EF4-FFF2-40B4-BE49-F238E27FC236}">
              <a16:creationId xmlns:a16="http://schemas.microsoft.com/office/drawing/2014/main" id="{5E0621F9-AE70-4361-8642-5D1E2B28F594}"/>
            </a:ext>
          </a:extLst>
        </xdr:cNvPr>
        <xdr:cNvSpPr txBox="1"/>
      </xdr:nvSpPr>
      <xdr:spPr>
        <a:xfrm>
          <a:off x="11900544" y="5969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170197</xdr:rowOff>
    </xdr:from>
    <xdr:ext cx="405111" cy="259045"/>
    <xdr:sp macro="" textlink="">
      <xdr:nvSpPr>
        <xdr:cNvPr id="348" name="n_4aveValue【認定こども園・幼稚園・保育所】&#10;有形固定資産減価償却率">
          <a:extLst>
            <a:ext uri="{FF2B5EF4-FFF2-40B4-BE49-F238E27FC236}">
              <a16:creationId xmlns:a16="http://schemas.microsoft.com/office/drawing/2014/main" id="{8B09CA4F-5454-45F8-855B-7E77E5027C35}"/>
            </a:ext>
          </a:extLst>
        </xdr:cNvPr>
        <xdr:cNvSpPr txBox="1"/>
      </xdr:nvSpPr>
      <xdr:spPr>
        <a:xfrm>
          <a:off x="11102984" y="6037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38</xdr:row>
      <xdr:rowOff>74312</xdr:rowOff>
    </xdr:from>
    <xdr:ext cx="405111" cy="259045"/>
    <xdr:sp macro="" textlink="">
      <xdr:nvSpPr>
        <xdr:cNvPr id="349" name="n_1mainValue【認定こども園・幼稚園・保育所】&#10;有形固定資産減価償却率">
          <a:extLst>
            <a:ext uri="{FF2B5EF4-FFF2-40B4-BE49-F238E27FC236}">
              <a16:creationId xmlns:a16="http://schemas.microsoft.com/office/drawing/2014/main" id="{E48EC2B5-56DD-4EE5-AFE9-93E24C2E47FF}"/>
            </a:ext>
          </a:extLst>
        </xdr:cNvPr>
        <xdr:cNvSpPr txBox="1"/>
      </xdr:nvSpPr>
      <xdr:spPr>
        <a:xfrm>
          <a:off x="13437244" y="6444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24782</xdr:rowOff>
    </xdr:from>
    <xdr:ext cx="405111" cy="259045"/>
    <xdr:sp macro="" textlink="">
      <xdr:nvSpPr>
        <xdr:cNvPr id="350" name="n_2mainValue【認定こども園・幼稚園・保育所】&#10;有形固定資産減価償却率">
          <a:extLst>
            <a:ext uri="{FF2B5EF4-FFF2-40B4-BE49-F238E27FC236}">
              <a16:creationId xmlns:a16="http://schemas.microsoft.com/office/drawing/2014/main" id="{5E6218C4-828F-4A26-B582-4ACD567A50F1}"/>
            </a:ext>
          </a:extLst>
        </xdr:cNvPr>
        <xdr:cNvSpPr txBox="1"/>
      </xdr:nvSpPr>
      <xdr:spPr>
        <a:xfrm>
          <a:off x="12675244" y="6395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22877</xdr:rowOff>
    </xdr:from>
    <xdr:ext cx="405111" cy="259045"/>
    <xdr:sp macro="" textlink="">
      <xdr:nvSpPr>
        <xdr:cNvPr id="351" name="n_3mainValue【認定こども園・幼稚園・保育所】&#10;有形固定資産減価償却率">
          <a:extLst>
            <a:ext uri="{FF2B5EF4-FFF2-40B4-BE49-F238E27FC236}">
              <a16:creationId xmlns:a16="http://schemas.microsoft.com/office/drawing/2014/main" id="{DF1A5561-AE52-4B08-A167-0645EA7B57A2}"/>
            </a:ext>
          </a:extLst>
        </xdr:cNvPr>
        <xdr:cNvSpPr txBox="1"/>
      </xdr:nvSpPr>
      <xdr:spPr>
        <a:xfrm>
          <a:off x="11900544" y="6393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154322</xdr:rowOff>
    </xdr:from>
    <xdr:ext cx="405111" cy="259045"/>
    <xdr:sp macro="" textlink="">
      <xdr:nvSpPr>
        <xdr:cNvPr id="352" name="n_4mainValue【認定こども園・幼稚園・保育所】&#10;有形固定資産減価償却率">
          <a:extLst>
            <a:ext uri="{FF2B5EF4-FFF2-40B4-BE49-F238E27FC236}">
              <a16:creationId xmlns:a16="http://schemas.microsoft.com/office/drawing/2014/main" id="{91F44D64-58A4-4C19-829A-793865C7954E}"/>
            </a:ext>
          </a:extLst>
        </xdr:cNvPr>
        <xdr:cNvSpPr txBox="1"/>
      </xdr:nvSpPr>
      <xdr:spPr>
        <a:xfrm>
          <a:off x="11102984" y="6357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353" name="正方形/長方形 352">
          <a:extLst>
            <a:ext uri="{FF2B5EF4-FFF2-40B4-BE49-F238E27FC236}">
              <a16:creationId xmlns:a16="http://schemas.microsoft.com/office/drawing/2014/main" id="{88038A77-B58F-4242-AEF9-E78376651D55}"/>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54" name="正方形/長方形 353">
          <a:extLst>
            <a:ext uri="{FF2B5EF4-FFF2-40B4-BE49-F238E27FC236}">
              <a16:creationId xmlns:a16="http://schemas.microsoft.com/office/drawing/2014/main" id="{714F7EC4-6788-4596-9F61-7BF1ABD33798}"/>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55" name="正方形/長方形 354">
          <a:extLst>
            <a:ext uri="{FF2B5EF4-FFF2-40B4-BE49-F238E27FC236}">
              <a16:creationId xmlns:a16="http://schemas.microsoft.com/office/drawing/2014/main" id="{3DCC7F15-17A2-411C-986C-4C0535699647}"/>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56" name="正方形/長方形 355">
          <a:extLst>
            <a:ext uri="{FF2B5EF4-FFF2-40B4-BE49-F238E27FC236}">
              <a16:creationId xmlns:a16="http://schemas.microsoft.com/office/drawing/2014/main" id="{AAB4825F-C81C-49C4-ACBD-68231668A826}"/>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57" name="正方形/長方形 356">
          <a:extLst>
            <a:ext uri="{FF2B5EF4-FFF2-40B4-BE49-F238E27FC236}">
              <a16:creationId xmlns:a16="http://schemas.microsoft.com/office/drawing/2014/main" id="{B7497319-FF6D-4FF0-AC87-7CB148A17182}"/>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58" name="正方形/長方形 357">
          <a:extLst>
            <a:ext uri="{FF2B5EF4-FFF2-40B4-BE49-F238E27FC236}">
              <a16:creationId xmlns:a16="http://schemas.microsoft.com/office/drawing/2014/main" id="{E59CF9E7-B19E-46BD-B992-D6289FC63AE9}"/>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59" name="正方形/長方形 358">
          <a:extLst>
            <a:ext uri="{FF2B5EF4-FFF2-40B4-BE49-F238E27FC236}">
              <a16:creationId xmlns:a16="http://schemas.microsoft.com/office/drawing/2014/main" id="{AC651820-3416-44B0-A3A6-32DE35CF36C4}"/>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60" name="正方形/長方形 359">
          <a:extLst>
            <a:ext uri="{FF2B5EF4-FFF2-40B4-BE49-F238E27FC236}">
              <a16:creationId xmlns:a16="http://schemas.microsoft.com/office/drawing/2014/main" id="{FC88CC53-425E-406B-A951-59DDB2CFAD4C}"/>
            </a:ext>
          </a:extLst>
        </xdr:cNvPr>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361" name="テキスト ボックス 360">
          <a:extLst>
            <a:ext uri="{FF2B5EF4-FFF2-40B4-BE49-F238E27FC236}">
              <a16:creationId xmlns:a16="http://schemas.microsoft.com/office/drawing/2014/main" id="{3B40AF99-CC46-405F-988E-72B370492A87}"/>
            </a:ext>
          </a:extLst>
        </xdr:cNvPr>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362" name="直線コネクタ 361">
          <a:extLst>
            <a:ext uri="{FF2B5EF4-FFF2-40B4-BE49-F238E27FC236}">
              <a16:creationId xmlns:a16="http://schemas.microsoft.com/office/drawing/2014/main" id="{2F3DEEE8-8A87-4327-9D51-C2C3261FCB88}"/>
            </a:ext>
          </a:extLst>
        </xdr:cNvPr>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363" name="直線コネクタ 362">
          <a:extLst>
            <a:ext uri="{FF2B5EF4-FFF2-40B4-BE49-F238E27FC236}">
              <a16:creationId xmlns:a16="http://schemas.microsoft.com/office/drawing/2014/main" id="{60F88E6A-32B8-47D3-823C-22C0BFA23D60}"/>
            </a:ext>
          </a:extLst>
        </xdr:cNvPr>
        <xdr:cNvCxnSpPr/>
      </xdr:nvCxnSpPr>
      <xdr:spPr>
        <a:xfrm>
          <a:off x="16093440" y="70789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364" name="テキスト ボックス 363">
          <a:extLst>
            <a:ext uri="{FF2B5EF4-FFF2-40B4-BE49-F238E27FC236}">
              <a16:creationId xmlns:a16="http://schemas.microsoft.com/office/drawing/2014/main" id="{5D2A1887-BC9A-4487-A037-10C430BC86DE}"/>
            </a:ext>
          </a:extLst>
        </xdr:cNvPr>
        <xdr:cNvSpPr txBox="1"/>
      </xdr:nvSpPr>
      <xdr:spPr>
        <a:xfrm>
          <a:off x="1569484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365" name="直線コネクタ 364">
          <a:extLst>
            <a:ext uri="{FF2B5EF4-FFF2-40B4-BE49-F238E27FC236}">
              <a16:creationId xmlns:a16="http://schemas.microsoft.com/office/drawing/2014/main" id="{E7A9BC23-D845-48F0-B332-DA25B106A0DE}"/>
            </a:ext>
          </a:extLst>
        </xdr:cNvPr>
        <xdr:cNvCxnSpPr/>
      </xdr:nvCxnSpPr>
      <xdr:spPr>
        <a:xfrm>
          <a:off x="16093440" y="6705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366" name="テキスト ボックス 365">
          <a:extLst>
            <a:ext uri="{FF2B5EF4-FFF2-40B4-BE49-F238E27FC236}">
              <a16:creationId xmlns:a16="http://schemas.microsoft.com/office/drawing/2014/main" id="{5120EBC3-A75B-4E61-BEBD-1D9288759BC1}"/>
            </a:ext>
          </a:extLst>
        </xdr:cNvPr>
        <xdr:cNvSpPr txBox="1"/>
      </xdr:nvSpPr>
      <xdr:spPr>
        <a:xfrm>
          <a:off x="15694841" y="65671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367" name="直線コネクタ 366">
          <a:extLst>
            <a:ext uri="{FF2B5EF4-FFF2-40B4-BE49-F238E27FC236}">
              <a16:creationId xmlns:a16="http://schemas.microsoft.com/office/drawing/2014/main" id="{454CB499-5EFB-4044-ADC9-FAA091747909}"/>
            </a:ext>
          </a:extLst>
        </xdr:cNvPr>
        <xdr:cNvCxnSpPr/>
      </xdr:nvCxnSpPr>
      <xdr:spPr>
        <a:xfrm>
          <a:off x="16093440" y="6336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368" name="テキスト ボックス 367">
          <a:extLst>
            <a:ext uri="{FF2B5EF4-FFF2-40B4-BE49-F238E27FC236}">
              <a16:creationId xmlns:a16="http://schemas.microsoft.com/office/drawing/2014/main" id="{15EE7F1A-5F35-4692-8947-28DC5F8B2D12}"/>
            </a:ext>
          </a:extLst>
        </xdr:cNvPr>
        <xdr:cNvSpPr txBox="1"/>
      </xdr:nvSpPr>
      <xdr:spPr>
        <a:xfrm>
          <a:off x="15694841" y="61976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369" name="直線コネクタ 368">
          <a:extLst>
            <a:ext uri="{FF2B5EF4-FFF2-40B4-BE49-F238E27FC236}">
              <a16:creationId xmlns:a16="http://schemas.microsoft.com/office/drawing/2014/main" id="{789DA8DB-AB3B-4E2B-8B8E-7F0EE60FDFAC}"/>
            </a:ext>
          </a:extLst>
        </xdr:cNvPr>
        <xdr:cNvCxnSpPr/>
      </xdr:nvCxnSpPr>
      <xdr:spPr>
        <a:xfrm>
          <a:off x="16093440" y="59626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370" name="テキスト ボックス 369">
          <a:extLst>
            <a:ext uri="{FF2B5EF4-FFF2-40B4-BE49-F238E27FC236}">
              <a16:creationId xmlns:a16="http://schemas.microsoft.com/office/drawing/2014/main" id="{87F60473-0F9D-4306-BF65-211537FB5524}"/>
            </a:ext>
          </a:extLst>
        </xdr:cNvPr>
        <xdr:cNvSpPr txBox="1"/>
      </xdr:nvSpPr>
      <xdr:spPr>
        <a:xfrm>
          <a:off x="15694841" y="58242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371" name="直線コネクタ 370">
          <a:extLst>
            <a:ext uri="{FF2B5EF4-FFF2-40B4-BE49-F238E27FC236}">
              <a16:creationId xmlns:a16="http://schemas.microsoft.com/office/drawing/2014/main" id="{4431FD84-5C26-49A8-9507-C458A143B635}"/>
            </a:ext>
          </a:extLst>
        </xdr:cNvPr>
        <xdr:cNvCxnSpPr/>
      </xdr:nvCxnSpPr>
      <xdr:spPr>
        <a:xfrm>
          <a:off x="16093440" y="55892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372" name="テキスト ボックス 371">
          <a:extLst>
            <a:ext uri="{FF2B5EF4-FFF2-40B4-BE49-F238E27FC236}">
              <a16:creationId xmlns:a16="http://schemas.microsoft.com/office/drawing/2014/main" id="{7EA3B9BC-5838-4942-B6C2-F5B5E615484F}"/>
            </a:ext>
          </a:extLst>
        </xdr:cNvPr>
        <xdr:cNvSpPr txBox="1"/>
      </xdr:nvSpPr>
      <xdr:spPr>
        <a:xfrm>
          <a:off x="15694841" y="54508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373" name="直線コネクタ 372">
          <a:extLst>
            <a:ext uri="{FF2B5EF4-FFF2-40B4-BE49-F238E27FC236}">
              <a16:creationId xmlns:a16="http://schemas.microsoft.com/office/drawing/2014/main" id="{7BE6D6A2-59D8-41C6-B56F-DA1FD5C3DF08}"/>
            </a:ext>
          </a:extLst>
        </xdr:cNvPr>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374" name="テキスト ボックス 373">
          <a:extLst>
            <a:ext uri="{FF2B5EF4-FFF2-40B4-BE49-F238E27FC236}">
              <a16:creationId xmlns:a16="http://schemas.microsoft.com/office/drawing/2014/main" id="{6A4812A0-097B-4BFF-846C-DB25521AA311}"/>
            </a:ext>
          </a:extLst>
        </xdr:cNvPr>
        <xdr:cNvSpPr txBox="1"/>
      </xdr:nvSpPr>
      <xdr:spPr>
        <a:xfrm>
          <a:off x="1569484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375" name="【認定こども園・幼稚園・保育所】&#10;一人当たり面積グラフ枠">
          <a:extLst>
            <a:ext uri="{FF2B5EF4-FFF2-40B4-BE49-F238E27FC236}">
              <a16:creationId xmlns:a16="http://schemas.microsoft.com/office/drawing/2014/main" id="{9C4148B1-2E5A-4672-B0CB-D9CBD8B0F532}"/>
            </a:ext>
          </a:extLst>
        </xdr:cNvPr>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99060</xdr:rowOff>
    </xdr:from>
    <xdr:to>
      <xdr:col>116</xdr:col>
      <xdr:colOff>62864</xdr:colOff>
      <xdr:row>42</xdr:row>
      <xdr:rowOff>0</xdr:rowOff>
    </xdr:to>
    <xdr:cxnSp macro="">
      <xdr:nvCxnSpPr>
        <xdr:cNvPr id="376" name="直線コネクタ 375">
          <a:extLst>
            <a:ext uri="{FF2B5EF4-FFF2-40B4-BE49-F238E27FC236}">
              <a16:creationId xmlns:a16="http://schemas.microsoft.com/office/drawing/2014/main" id="{2E0F6071-EAB2-49B8-A13C-A515B938CAEC}"/>
            </a:ext>
          </a:extLst>
        </xdr:cNvPr>
        <xdr:cNvCxnSpPr/>
      </xdr:nvCxnSpPr>
      <xdr:spPr>
        <a:xfrm flipV="1">
          <a:off x="19509104" y="5798820"/>
          <a:ext cx="0" cy="12420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3827</xdr:rowOff>
    </xdr:from>
    <xdr:ext cx="469744" cy="259045"/>
    <xdr:sp macro="" textlink="">
      <xdr:nvSpPr>
        <xdr:cNvPr id="377" name="【認定こども園・幼稚園・保育所】&#10;一人当たり面積最小値テキスト">
          <a:extLst>
            <a:ext uri="{FF2B5EF4-FFF2-40B4-BE49-F238E27FC236}">
              <a16:creationId xmlns:a16="http://schemas.microsoft.com/office/drawing/2014/main" id="{A4249209-FECD-4FBF-93D9-C8F3B374CE11}"/>
            </a:ext>
          </a:extLst>
        </xdr:cNvPr>
        <xdr:cNvSpPr txBox="1"/>
      </xdr:nvSpPr>
      <xdr:spPr>
        <a:xfrm>
          <a:off x="19547840" y="7044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0</xdr:rowOff>
    </xdr:from>
    <xdr:to>
      <xdr:col>116</xdr:col>
      <xdr:colOff>152400</xdr:colOff>
      <xdr:row>42</xdr:row>
      <xdr:rowOff>0</xdr:rowOff>
    </xdr:to>
    <xdr:cxnSp macro="">
      <xdr:nvCxnSpPr>
        <xdr:cNvPr id="378" name="直線コネクタ 377">
          <a:extLst>
            <a:ext uri="{FF2B5EF4-FFF2-40B4-BE49-F238E27FC236}">
              <a16:creationId xmlns:a16="http://schemas.microsoft.com/office/drawing/2014/main" id="{529D353C-E425-45CC-9771-37FC05EB1D76}"/>
            </a:ext>
          </a:extLst>
        </xdr:cNvPr>
        <xdr:cNvCxnSpPr/>
      </xdr:nvCxnSpPr>
      <xdr:spPr>
        <a:xfrm>
          <a:off x="19443700" y="70408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45737</xdr:rowOff>
    </xdr:from>
    <xdr:ext cx="469744" cy="259045"/>
    <xdr:sp macro="" textlink="">
      <xdr:nvSpPr>
        <xdr:cNvPr id="379" name="【認定こども園・幼稚園・保育所】&#10;一人当たり面積最大値テキスト">
          <a:extLst>
            <a:ext uri="{FF2B5EF4-FFF2-40B4-BE49-F238E27FC236}">
              <a16:creationId xmlns:a16="http://schemas.microsoft.com/office/drawing/2014/main" id="{9695F49C-3059-4207-B971-3B3554900FD9}"/>
            </a:ext>
          </a:extLst>
        </xdr:cNvPr>
        <xdr:cNvSpPr txBox="1"/>
      </xdr:nvSpPr>
      <xdr:spPr>
        <a:xfrm>
          <a:off x="19547840" y="5577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99060</xdr:rowOff>
    </xdr:from>
    <xdr:to>
      <xdr:col>116</xdr:col>
      <xdr:colOff>152400</xdr:colOff>
      <xdr:row>34</xdr:row>
      <xdr:rowOff>99060</xdr:rowOff>
    </xdr:to>
    <xdr:cxnSp macro="">
      <xdr:nvCxnSpPr>
        <xdr:cNvPr id="380" name="直線コネクタ 379">
          <a:extLst>
            <a:ext uri="{FF2B5EF4-FFF2-40B4-BE49-F238E27FC236}">
              <a16:creationId xmlns:a16="http://schemas.microsoft.com/office/drawing/2014/main" id="{8F239FB9-8778-478D-8746-FED2E33153AC}"/>
            </a:ext>
          </a:extLst>
        </xdr:cNvPr>
        <xdr:cNvCxnSpPr/>
      </xdr:nvCxnSpPr>
      <xdr:spPr>
        <a:xfrm>
          <a:off x="19443700" y="57988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7637</xdr:rowOff>
    </xdr:from>
    <xdr:ext cx="469744" cy="259045"/>
    <xdr:sp macro="" textlink="">
      <xdr:nvSpPr>
        <xdr:cNvPr id="381" name="【認定こども園・幼稚園・保育所】&#10;一人当たり面積平均値テキスト">
          <a:extLst>
            <a:ext uri="{FF2B5EF4-FFF2-40B4-BE49-F238E27FC236}">
              <a16:creationId xmlns:a16="http://schemas.microsoft.com/office/drawing/2014/main" id="{752A5CA5-4077-44FB-B679-586BA16110E0}"/>
            </a:ext>
          </a:extLst>
        </xdr:cNvPr>
        <xdr:cNvSpPr txBox="1"/>
      </xdr:nvSpPr>
      <xdr:spPr>
        <a:xfrm>
          <a:off x="19547840" y="65455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29210</xdr:rowOff>
    </xdr:from>
    <xdr:to>
      <xdr:col>116</xdr:col>
      <xdr:colOff>114300</xdr:colOff>
      <xdr:row>39</xdr:row>
      <xdr:rowOff>130810</xdr:rowOff>
    </xdr:to>
    <xdr:sp macro="" textlink="">
      <xdr:nvSpPr>
        <xdr:cNvPr id="382" name="フローチャート: 判断 381">
          <a:extLst>
            <a:ext uri="{FF2B5EF4-FFF2-40B4-BE49-F238E27FC236}">
              <a16:creationId xmlns:a16="http://schemas.microsoft.com/office/drawing/2014/main" id="{D12C818B-61C0-4151-BB5D-AA6DECB52FE3}"/>
            </a:ext>
          </a:extLst>
        </xdr:cNvPr>
        <xdr:cNvSpPr/>
      </xdr:nvSpPr>
      <xdr:spPr>
        <a:xfrm>
          <a:off x="19458940" y="6567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29210</xdr:rowOff>
    </xdr:from>
    <xdr:to>
      <xdr:col>112</xdr:col>
      <xdr:colOff>38100</xdr:colOff>
      <xdr:row>39</xdr:row>
      <xdr:rowOff>130810</xdr:rowOff>
    </xdr:to>
    <xdr:sp macro="" textlink="">
      <xdr:nvSpPr>
        <xdr:cNvPr id="383" name="フローチャート: 判断 382">
          <a:extLst>
            <a:ext uri="{FF2B5EF4-FFF2-40B4-BE49-F238E27FC236}">
              <a16:creationId xmlns:a16="http://schemas.microsoft.com/office/drawing/2014/main" id="{508C9F90-754E-4BC6-B8B8-6C57A319F1CB}"/>
            </a:ext>
          </a:extLst>
        </xdr:cNvPr>
        <xdr:cNvSpPr/>
      </xdr:nvSpPr>
      <xdr:spPr>
        <a:xfrm>
          <a:off x="18735040" y="656717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29210</xdr:rowOff>
    </xdr:from>
    <xdr:to>
      <xdr:col>107</xdr:col>
      <xdr:colOff>101600</xdr:colOff>
      <xdr:row>39</xdr:row>
      <xdr:rowOff>130810</xdr:rowOff>
    </xdr:to>
    <xdr:sp macro="" textlink="">
      <xdr:nvSpPr>
        <xdr:cNvPr id="384" name="フローチャート: 判断 383">
          <a:extLst>
            <a:ext uri="{FF2B5EF4-FFF2-40B4-BE49-F238E27FC236}">
              <a16:creationId xmlns:a16="http://schemas.microsoft.com/office/drawing/2014/main" id="{4230F313-A160-46A3-BC5D-3A23D2C86335}"/>
            </a:ext>
          </a:extLst>
        </xdr:cNvPr>
        <xdr:cNvSpPr/>
      </xdr:nvSpPr>
      <xdr:spPr>
        <a:xfrm>
          <a:off x="17937480" y="6567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52070</xdr:rowOff>
    </xdr:from>
    <xdr:to>
      <xdr:col>102</xdr:col>
      <xdr:colOff>165100</xdr:colOff>
      <xdr:row>39</xdr:row>
      <xdr:rowOff>153670</xdr:rowOff>
    </xdr:to>
    <xdr:sp macro="" textlink="">
      <xdr:nvSpPr>
        <xdr:cNvPr id="385" name="フローチャート: 判断 384">
          <a:extLst>
            <a:ext uri="{FF2B5EF4-FFF2-40B4-BE49-F238E27FC236}">
              <a16:creationId xmlns:a16="http://schemas.microsoft.com/office/drawing/2014/main" id="{CE477463-1962-4B74-85B2-DAAD0BF3800F}"/>
            </a:ext>
          </a:extLst>
        </xdr:cNvPr>
        <xdr:cNvSpPr/>
      </xdr:nvSpPr>
      <xdr:spPr>
        <a:xfrm>
          <a:off x="17162780" y="6590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10160</xdr:rowOff>
    </xdr:from>
    <xdr:to>
      <xdr:col>98</xdr:col>
      <xdr:colOff>38100</xdr:colOff>
      <xdr:row>38</xdr:row>
      <xdr:rowOff>111760</xdr:rowOff>
    </xdr:to>
    <xdr:sp macro="" textlink="">
      <xdr:nvSpPr>
        <xdr:cNvPr id="386" name="フローチャート: 判断 385">
          <a:extLst>
            <a:ext uri="{FF2B5EF4-FFF2-40B4-BE49-F238E27FC236}">
              <a16:creationId xmlns:a16="http://schemas.microsoft.com/office/drawing/2014/main" id="{B8191932-D624-44E9-9788-CD87DA7F6C8C}"/>
            </a:ext>
          </a:extLst>
        </xdr:cNvPr>
        <xdr:cNvSpPr/>
      </xdr:nvSpPr>
      <xdr:spPr>
        <a:xfrm>
          <a:off x="16388080" y="638048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387" name="テキスト ボックス 386">
          <a:extLst>
            <a:ext uri="{FF2B5EF4-FFF2-40B4-BE49-F238E27FC236}">
              <a16:creationId xmlns:a16="http://schemas.microsoft.com/office/drawing/2014/main" id="{3E12776B-20A1-4833-B655-C8867D79CB4C}"/>
            </a:ext>
          </a:extLst>
        </xdr:cNvPr>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388" name="テキスト ボックス 387">
          <a:extLst>
            <a:ext uri="{FF2B5EF4-FFF2-40B4-BE49-F238E27FC236}">
              <a16:creationId xmlns:a16="http://schemas.microsoft.com/office/drawing/2014/main" id="{1C3D7305-BE78-4262-BF6D-E8EAE570CAA3}"/>
            </a:ext>
          </a:extLst>
        </xdr:cNvPr>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389" name="テキスト ボックス 388">
          <a:extLst>
            <a:ext uri="{FF2B5EF4-FFF2-40B4-BE49-F238E27FC236}">
              <a16:creationId xmlns:a16="http://schemas.microsoft.com/office/drawing/2014/main" id="{1F7C1778-25AF-45D2-B8D1-A1486A1352BD}"/>
            </a:ext>
          </a:extLst>
        </xdr:cNvPr>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390" name="テキスト ボックス 389">
          <a:extLst>
            <a:ext uri="{FF2B5EF4-FFF2-40B4-BE49-F238E27FC236}">
              <a16:creationId xmlns:a16="http://schemas.microsoft.com/office/drawing/2014/main" id="{00EE1492-7D65-4B60-B416-80DA2EA06011}"/>
            </a:ext>
          </a:extLst>
        </xdr:cNvPr>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391" name="テキスト ボックス 390">
          <a:extLst>
            <a:ext uri="{FF2B5EF4-FFF2-40B4-BE49-F238E27FC236}">
              <a16:creationId xmlns:a16="http://schemas.microsoft.com/office/drawing/2014/main" id="{6F22EC7A-43FD-4FC5-848A-7A4DB3EDEE61}"/>
            </a:ext>
          </a:extLst>
        </xdr:cNvPr>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124460</xdr:rowOff>
    </xdr:from>
    <xdr:to>
      <xdr:col>116</xdr:col>
      <xdr:colOff>114300</xdr:colOff>
      <xdr:row>39</xdr:row>
      <xdr:rowOff>54610</xdr:rowOff>
    </xdr:to>
    <xdr:sp macro="" textlink="">
      <xdr:nvSpPr>
        <xdr:cNvPr id="392" name="楕円 391">
          <a:extLst>
            <a:ext uri="{FF2B5EF4-FFF2-40B4-BE49-F238E27FC236}">
              <a16:creationId xmlns:a16="http://schemas.microsoft.com/office/drawing/2014/main" id="{B5E2E029-E432-42DE-85C5-6AB0B3EC1E19}"/>
            </a:ext>
          </a:extLst>
        </xdr:cNvPr>
        <xdr:cNvSpPr/>
      </xdr:nvSpPr>
      <xdr:spPr>
        <a:xfrm>
          <a:off x="19458940" y="649478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37</xdr:row>
      <xdr:rowOff>147337</xdr:rowOff>
    </xdr:from>
    <xdr:ext cx="469744" cy="259045"/>
    <xdr:sp macro="" textlink="">
      <xdr:nvSpPr>
        <xdr:cNvPr id="393" name="【認定こども園・幼稚園・保育所】&#10;一人当たり面積該当値テキスト">
          <a:extLst>
            <a:ext uri="{FF2B5EF4-FFF2-40B4-BE49-F238E27FC236}">
              <a16:creationId xmlns:a16="http://schemas.microsoft.com/office/drawing/2014/main" id="{20FB3BD3-9348-4CC9-A1CE-BB450664FEC3}"/>
            </a:ext>
          </a:extLst>
        </xdr:cNvPr>
        <xdr:cNvSpPr txBox="1"/>
      </xdr:nvSpPr>
      <xdr:spPr>
        <a:xfrm>
          <a:off x="19547840" y="6350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116840</xdr:rowOff>
    </xdr:from>
    <xdr:to>
      <xdr:col>112</xdr:col>
      <xdr:colOff>38100</xdr:colOff>
      <xdr:row>39</xdr:row>
      <xdr:rowOff>46990</xdr:rowOff>
    </xdr:to>
    <xdr:sp macro="" textlink="">
      <xdr:nvSpPr>
        <xdr:cNvPr id="394" name="楕円 393">
          <a:extLst>
            <a:ext uri="{FF2B5EF4-FFF2-40B4-BE49-F238E27FC236}">
              <a16:creationId xmlns:a16="http://schemas.microsoft.com/office/drawing/2014/main" id="{3F3B0CBE-C631-4824-A169-76D65E4004BB}"/>
            </a:ext>
          </a:extLst>
        </xdr:cNvPr>
        <xdr:cNvSpPr/>
      </xdr:nvSpPr>
      <xdr:spPr>
        <a:xfrm>
          <a:off x="18735040" y="648716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38</xdr:row>
      <xdr:rowOff>167640</xdr:rowOff>
    </xdr:from>
    <xdr:to>
      <xdr:col>116</xdr:col>
      <xdr:colOff>63500</xdr:colOff>
      <xdr:row>39</xdr:row>
      <xdr:rowOff>3810</xdr:rowOff>
    </xdr:to>
    <xdr:cxnSp macro="">
      <xdr:nvCxnSpPr>
        <xdr:cNvPr id="395" name="直線コネクタ 394">
          <a:extLst>
            <a:ext uri="{FF2B5EF4-FFF2-40B4-BE49-F238E27FC236}">
              <a16:creationId xmlns:a16="http://schemas.microsoft.com/office/drawing/2014/main" id="{9E5592FA-39E5-4C62-988E-17700EA28FCE}"/>
            </a:ext>
          </a:extLst>
        </xdr:cNvPr>
        <xdr:cNvCxnSpPr/>
      </xdr:nvCxnSpPr>
      <xdr:spPr>
        <a:xfrm>
          <a:off x="18778220" y="6537960"/>
          <a:ext cx="73152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101600</xdr:rowOff>
    </xdr:from>
    <xdr:to>
      <xdr:col>107</xdr:col>
      <xdr:colOff>101600</xdr:colOff>
      <xdr:row>39</xdr:row>
      <xdr:rowOff>31750</xdr:rowOff>
    </xdr:to>
    <xdr:sp macro="" textlink="">
      <xdr:nvSpPr>
        <xdr:cNvPr id="396" name="楕円 395">
          <a:extLst>
            <a:ext uri="{FF2B5EF4-FFF2-40B4-BE49-F238E27FC236}">
              <a16:creationId xmlns:a16="http://schemas.microsoft.com/office/drawing/2014/main" id="{C4ADC377-0DA7-4CCD-9B6A-5A7BDA3D765F}"/>
            </a:ext>
          </a:extLst>
        </xdr:cNvPr>
        <xdr:cNvSpPr/>
      </xdr:nvSpPr>
      <xdr:spPr>
        <a:xfrm>
          <a:off x="17937480" y="64719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152400</xdr:rowOff>
    </xdr:from>
    <xdr:to>
      <xdr:col>111</xdr:col>
      <xdr:colOff>177800</xdr:colOff>
      <xdr:row>38</xdr:row>
      <xdr:rowOff>167640</xdr:rowOff>
    </xdr:to>
    <xdr:cxnSp macro="">
      <xdr:nvCxnSpPr>
        <xdr:cNvPr id="397" name="直線コネクタ 396">
          <a:extLst>
            <a:ext uri="{FF2B5EF4-FFF2-40B4-BE49-F238E27FC236}">
              <a16:creationId xmlns:a16="http://schemas.microsoft.com/office/drawing/2014/main" id="{F7172809-499E-44EA-8044-9EC4971ED70B}"/>
            </a:ext>
          </a:extLst>
        </xdr:cNvPr>
        <xdr:cNvCxnSpPr/>
      </xdr:nvCxnSpPr>
      <xdr:spPr>
        <a:xfrm>
          <a:off x="17988280" y="6522720"/>
          <a:ext cx="78994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33020</xdr:rowOff>
    </xdr:from>
    <xdr:to>
      <xdr:col>102</xdr:col>
      <xdr:colOff>165100</xdr:colOff>
      <xdr:row>38</xdr:row>
      <xdr:rowOff>134620</xdr:rowOff>
    </xdr:to>
    <xdr:sp macro="" textlink="">
      <xdr:nvSpPr>
        <xdr:cNvPr id="398" name="楕円 397">
          <a:extLst>
            <a:ext uri="{FF2B5EF4-FFF2-40B4-BE49-F238E27FC236}">
              <a16:creationId xmlns:a16="http://schemas.microsoft.com/office/drawing/2014/main" id="{E26BD7AD-E4C6-4018-B75B-76FFFE464F9E}"/>
            </a:ext>
          </a:extLst>
        </xdr:cNvPr>
        <xdr:cNvSpPr/>
      </xdr:nvSpPr>
      <xdr:spPr>
        <a:xfrm>
          <a:off x="17162780" y="6403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38</xdr:row>
      <xdr:rowOff>83820</xdr:rowOff>
    </xdr:from>
    <xdr:to>
      <xdr:col>107</xdr:col>
      <xdr:colOff>50800</xdr:colOff>
      <xdr:row>38</xdr:row>
      <xdr:rowOff>152400</xdr:rowOff>
    </xdr:to>
    <xdr:cxnSp macro="">
      <xdr:nvCxnSpPr>
        <xdr:cNvPr id="399" name="直線コネクタ 398">
          <a:extLst>
            <a:ext uri="{FF2B5EF4-FFF2-40B4-BE49-F238E27FC236}">
              <a16:creationId xmlns:a16="http://schemas.microsoft.com/office/drawing/2014/main" id="{4492E713-098B-45B1-8803-F16343324084}"/>
            </a:ext>
          </a:extLst>
        </xdr:cNvPr>
        <xdr:cNvCxnSpPr/>
      </xdr:nvCxnSpPr>
      <xdr:spPr>
        <a:xfrm>
          <a:off x="17213580" y="6454140"/>
          <a:ext cx="7747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17780</xdr:rowOff>
    </xdr:from>
    <xdr:to>
      <xdr:col>98</xdr:col>
      <xdr:colOff>38100</xdr:colOff>
      <xdr:row>38</xdr:row>
      <xdr:rowOff>119380</xdr:rowOff>
    </xdr:to>
    <xdr:sp macro="" textlink="">
      <xdr:nvSpPr>
        <xdr:cNvPr id="400" name="楕円 399">
          <a:extLst>
            <a:ext uri="{FF2B5EF4-FFF2-40B4-BE49-F238E27FC236}">
              <a16:creationId xmlns:a16="http://schemas.microsoft.com/office/drawing/2014/main" id="{A68BF677-6590-4A9B-94C4-5875BE101A6F}"/>
            </a:ext>
          </a:extLst>
        </xdr:cNvPr>
        <xdr:cNvSpPr/>
      </xdr:nvSpPr>
      <xdr:spPr>
        <a:xfrm>
          <a:off x="16388080" y="638810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38</xdr:row>
      <xdr:rowOff>68580</xdr:rowOff>
    </xdr:from>
    <xdr:to>
      <xdr:col>102</xdr:col>
      <xdr:colOff>114300</xdr:colOff>
      <xdr:row>38</xdr:row>
      <xdr:rowOff>83820</xdr:rowOff>
    </xdr:to>
    <xdr:cxnSp macro="">
      <xdr:nvCxnSpPr>
        <xdr:cNvPr id="401" name="直線コネクタ 400">
          <a:extLst>
            <a:ext uri="{FF2B5EF4-FFF2-40B4-BE49-F238E27FC236}">
              <a16:creationId xmlns:a16="http://schemas.microsoft.com/office/drawing/2014/main" id="{AAE578FD-DE6A-43B2-B49E-C45BFCC1DB93}"/>
            </a:ext>
          </a:extLst>
        </xdr:cNvPr>
        <xdr:cNvCxnSpPr/>
      </xdr:nvCxnSpPr>
      <xdr:spPr>
        <a:xfrm>
          <a:off x="16431260" y="6438900"/>
          <a:ext cx="78232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121937</xdr:rowOff>
    </xdr:from>
    <xdr:ext cx="469744" cy="259045"/>
    <xdr:sp macro="" textlink="">
      <xdr:nvSpPr>
        <xdr:cNvPr id="402" name="n_1aveValue【認定こども園・幼稚園・保育所】&#10;一人当たり面積">
          <a:extLst>
            <a:ext uri="{FF2B5EF4-FFF2-40B4-BE49-F238E27FC236}">
              <a16:creationId xmlns:a16="http://schemas.microsoft.com/office/drawing/2014/main" id="{8AD51396-582A-4013-9F98-7AD9A3848C68}"/>
            </a:ext>
          </a:extLst>
        </xdr:cNvPr>
        <xdr:cNvSpPr txBox="1"/>
      </xdr:nvSpPr>
      <xdr:spPr>
        <a:xfrm>
          <a:off x="18561127" y="6659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121937</xdr:rowOff>
    </xdr:from>
    <xdr:ext cx="469744" cy="259045"/>
    <xdr:sp macro="" textlink="">
      <xdr:nvSpPr>
        <xdr:cNvPr id="403" name="n_2aveValue【認定こども園・幼稚園・保育所】&#10;一人当たり面積">
          <a:extLst>
            <a:ext uri="{FF2B5EF4-FFF2-40B4-BE49-F238E27FC236}">
              <a16:creationId xmlns:a16="http://schemas.microsoft.com/office/drawing/2014/main" id="{A4C2300E-A439-4C02-A14F-2FE3204412B5}"/>
            </a:ext>
          </a:extLst>
        </xdr:cNvPr>
        <xdr:cNvSpPr txBox="1"/>
      </xdr:nvSpPr>
      <xdr:spPr>
        <a:xfrm>
          <a:off x="17776267" y="6659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144797</xdr:rowOff>
    </xdr:from>
    <xdr:ext cx="469744" cy="259045"/>
    <xdr:sp macro="" textlink="">
      <xdr:nvSpPr>
        <xdr:cNvPr id="404" name="n_3aveValue【認定こども園・幼稚園・保育所】&#10;一人当たり面積">
          <a:extLst>
            <a:ext uri="{FF2B5EF4-FFF2-40B4-BE49-F238E27FC236}">
              <a16:creationId xmlns:a16="http://schemas.microsoft.com/office/drawing/2014/main" id="{4CC45CAF-CDE4-4448-A98C-E664139E0A00}"/>
            </a:ext>
          </a:extLst>
        </xdr:cNvPr>
        <xdr:cNvSpPr txBox="1"/>
      </xdr:nvSpPr>
      <xdr:spPr>
        <a:xfrm>
          <a:off x="17001567" y="6682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36</xdr:row>
      <xdr:rowOff>128287</xdr:rowOff>
    </xdr:from>
    <xdr:ext cx="469744" cy="259045"/>
    <xdr:sp macro="" textlink="">
      <xdr:nvSpPr>
        <xdr:cNvPr id="405" name="n_4aveValue【認定こども園・幼稚園・保育所】&#10;一人当たり面積">
          <a:extLst>
            <a:ext uri="{FF2B5EF4-FFF2-40B4-BE49-F238E27FC236}">
              <a16:creationId xmlns:a16="http://schemas.microsoft.com/office/drawing/2014/main" id="{E1F4E1F1-4BD5-40EF-A04F-882E5EC89C6E}"/>
            </a:ext>
          </a:extLst>
        </xdr:cNvPr>
        <xdr:cNvSpPr txBox="1"/>
      </xdr:nvSpPr>
      <xdr:spPr>
        <a:xfrm>
          <a:off x="16226867" y="6163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37</xdr:row>
      <xdr:rowOff>63517</xdr:rowOff>
    </xdr:from>
    <xdr:ext cx="469744" cy="259045"/>
    <xdr:sp macro="" textlink="">
      <xdr:nvSpPr>
        <xdr:cNvPr id="406" name="n_1mainValue【認定こども園・幼稚園・保育所】&#10;一人当たり面積">
          <a:extLst>
            <a:ext uri="{FF2B5EF4-FFF2-40B4-BE49-F238E27FC236}">
              <a16:creationId xmlns:a16="http://schemas.microsoft.com/office/drawing/2014/main" id="{88EEA330-D6A8-48AE-9270-1021F43613E9}"/>
            </a:ext>
          </a:extLst>
        </xdr:cNvPr>
        <xdr:cNvSpPr txBox="1"/>
      </xdr:nvSpPr>
      <xdr:spPr>
        <a:xfrm>
          <a:off x="18561127" y="6266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48277</xdr:rowOff>
    </xdr:from>
    <xdr:ext cx="469744" cy="259045"/>
    <xdr:sp macro="" textlink="">
      <xdr:nvSpPr>
        <xdr:cNvPr id="407" name="n_2mainValue【認定こども園・幼稚園・保育所】&#10;一人当たり面積">
          <a:extLst>
            <a:ext uri="{FF2B5EF4-FFF2-40B4-BE49-F238E27FC236}">
              <a16:creationId xmlns:a16="http://schemas.microsoft.com/office/drawing/2014/main" id="{8B143012-E1BB-4B9A-BBBD-10C49717B55F}"/>
            </a:ext>
          </a:extLst>
        </xdr:cNvPr>
        <xdr:cNvSpPr txBox="1"/>
      </xdr:nvSpPr>
      <xdr:spPr>
        <a:xfrm>
          <a:off x="17776267" y="6250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36</xdr:row>
      <xdr:rowOff>151147</xdr:rowOff>
    </xdr:from>
    <xdr:ext cx="469744" cy="259045"/>
    <xdr:sp macro="" textlink="">
      <xdr:nvSpPr>
        <xdr:cNvPr id="408" name="n_3mainValue【認定こども園・幼稚園・保育所】&#10;一人当たり面積">
          <a:extLst>
            <a:ext uri="{FF2B5EF4-FFF2-40B4-BE49-F238E27FC236}">
              <a16:creationId xmlns:a16="http://schemas.microsoft.com/office/drawing/2014/main" id="{3FFB7F0E-712E-4502-96B1-630968E008FD}"/>
            </a:ext>
          </a:extLst>
        </xdr:cNvPr>
        <xdr:cNvSpPr txBox="1"/>
      </xdr:nvSpPr>
      <xdr:spPr>
        <a:xfrm>
          <a:off x="17001567" y="6186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110507</xdr:rowOff>
    </xdr:from>
    <xdr:ext cx="469744" cy="259045"/>
    <xdr:sp macro="" textlink="">
      <xdr:nvSpPr>
        <xdr:cNvPr id="409" name="n_4mainValue【認定こども園・幼稚園・保育所】&#10;一人当たり面積">
          <a:extLst>
            <a:ext uri="{FF2B5EF4-FFF2-40B4-BE49-F238E27FC236}">
              <a16:creationId xmlns:a16="http://schemas.microsoft.com/office/drawing/2014/main" id="{FC13351D-F291-4DC6-85F2-0DC0E4ADB8A7}"/>
            </a:ext>
          </a:extLst>
        </xdr:cNvPr>
        <xdr:cNvSpPr txBox="1"/>
      </xdr:nvSpPr>
      <xdr:spPr>
        <a:xfrm>
          <a:off x="16226867" y="6480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10" name="正方形/長方形 409">
          <a:extLst>
            <a:ext uri="{FF2B5EF4-FFF2-40B4-BE49-F238E27FC236}">
              <a16:creationId xmlns:a16="http://schemas.microsoft.com/office/drawing/2014/main" id="{D0E3FF54-20EA-495E-82D9-382B027BDBDE}"/>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11" name="正方形/長方形 410">
          <a:extLst>
            <a:ext uri="{FF2B5EF4-FFF2-40B4-BE49-F238E27FC236}">
              <a16:creationId xmlns:a16="http://schemas.microsoft.com/office/drawing/2014/main" id="{76FC715B-0B7E-4971-B0A1-2EE2214AE21E}"/>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12" name="正方形/長方形 411">
          <a:extLst>
            <a:ext uri="{FF2B5EF4-FFF2-40B4-BE49-F238E27FC236}">
              <a16:creationId xmlns:a16="http://schemas.microsoft.com/office/drawing/2014/main" id="{3DA0717D-9C39-49F6-B809-CA0E5EAAEB69}"/>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13" name="正方形/長方形 412">
          <a:extLst>
            <a:ext uri="{FF2B5EF4-FFF2-40B4-BE49-F238E27FC236}">
              <a16:creationId xmlns:a16="http://schemas.microsoft.com/office/drawing/2014/main" id="{7271EFEE-F68A-422F-A460-9349533D006D}"/>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14" name="正方形/長方形 413">
          <a:extLst>
            <a:ext uri="{FF2B5EF4-FFF2-40B4-BE49-F238E27FC236}">
              <a16:creationId xmlns:a16="http://schemas.microsoft.com/office/drawing/2014/main" id="{6180D3F2-DBC8-4B0C-B0A9-ADB06A1BBABF}"/>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15" name="正方形/長方形 414">
          <a:extLst>
            <a:ext uri="{FF2B5EF4-FFF2-40B4-BE49-F238E27FC236}">
              <a16:creationId xmlns:a16="http://schemas.microsoft.com/office/drawing/2014/main" id="{2F2D0654-47BC-49D2-8ACE-13FB104300D3}"/>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16" name="正方形/長方形 415">
          <a:extLst>
            <a:ext uri="{FF2B5EF4-FFF2-40B4-BE49-F238E27FC236}">
              <a16:creationId xmlns:a16="http://schemas.microsoft.com/office/drawing/2014/main" id="{3F2A91B7-73DB-40F2-82F4-E5F03E0899E9}"/>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17" name="正方形/長方形 416">
          <a:extLst>
            <a:ext uri="{FF2B5EF4-FFF2-40B4-BE49-F238E27FC236}">
              <a16:creationId xmlns:a16="http://schemas.microsoft.com/office/drawing/2014/main" id="{618DFAD8-995C-4831-8D4B-0A2166A0AC2F}"/>
            </a:ext>
          </a:extLst>
        </xdr:cNvPr>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18" name="テキスト ボックス 417">
          <a:extLst>
            <a:ext uri="{FF2B5EF4-FFF2-40B4-BE49-F238E27FC236}">
              <a16:creationId xmlns:a16="http://schemas.microsoft.com/office/drawing/2014/main" id="{DC43EDB6-63B2-4C98-9473-A05EA3AD442E}"/>
            </a:ext>
          </a:extLst>
        </xdr:cNvPr>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19" name="直線コネクタ 418">
          <a:extLst>
            <a:ext uri="{FF2B5EF4-FFF2-40B4-BE49-F238E27FC236}">
              <a16:creationId xmlns:a16="http://schemas.microsoft.com/office/drawing/2014/main" id="{B896FDC9-3203-47D2-8F7E-1602577D8621}"/>
            </a:ext>
          </a:extLst>
        </xdr:cNvPr>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20" name="テキスト ボックス 419">
          <a:extLst>
            <a:ext uri="{FF2B5EF4-FFF2-40B4-BE49-F238E27FC236}">
              <a16:creationId xmlns:a16="http://schemas.microsoft.com/office/drawing/2014/main" id="{98A89A82-9A28-4D15-A77F-91724309D12F}"/>
            </a:ext>
          </a:extLst>
        </xdr:cNvPr>
        <xdr:cNvSpPr txBox="1"/>
      </xdr:nvSpPr>
      <xdr:spPr>
        <a:xfrm>
          <a:off x="105615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65</xdr:row>
      <xdr:rowOff>0</xdr:rowOff>
    </xdr:from>
    <xdr:to>
      <xdr:col>89</xdr:col>
      <xdr:colOff>177800</xdr:colOff>
      <xdr:row>65</xdr:row>
      <xdr:rowOff>0</xdr:rowOff>
    </xdr:to>
    <xdr:cxnSp macro="">
      <xdr:nvCxnSpPr>
        <xdr:cNvPr id="421" name="直線コネクタ 420">
          <a:extLst>
            <a:ext uri="{FF2B5EF4-FFF2-40B4-BE49-F238E27FC236}">
              <a16:creationId xmlns:a16="http://schemas.microsoft.com/office/drawing/2014/main" id="{722469F8-F92D-4AC7-9812-C3C57E803C42}"/>
            </a:ext>
          </a:extLst>
        </xdr:cNvPr>
        <xdr:cNvCxnSpPr/>
      </xdr:nvCxnSpPr>
      <xdr:spPr>
        <a:xfrm>
          <a:off x="10960100" y="108966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64</xdr:row>
      <xdr:rowOff>29227</xdr:rowOff>
    </xdr:from>
    <xdr:ext cx="403059" cy="259045"/>
    <xdr:sp macro="" textlink="">
      <xdr:nvSpPr>
        <xdr:cNvPr id="422" name="テキスト ボックス 421">
          <a:extLst>
            <a:ext uri="{FF2B5EF4-FFF2-40B4-BE49-F238E27FC236}">
              <a16:creationId xmlns:a16="http://schemas.microsoft.com/office/drawing/2014/main" id="{D011841A-1968-472A-9640-2C2E6D7436DD}"/>
            </a:ext>
          </a:extLst>
        </xdr:cNvPr>
        <xdr:cNvSpPr txBox="1"/>
      </xdr:nvSpPr>
      <xdr:spPr>
        <a:xfrm>
          <a:off x="10602761" y="10758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63</xdr:row>
      <xdr:rowOff>57150</xdr:rowOff>
    </xdr:to>
    <xdr:cxnSp macro="">
      <xdr:nvCxnSpPr>
        <xdr:cNvPr id="423" name="直線コネクタ 422">
          <a:extLst>
            <a:ext uri="{FF2B5EF4-FFF2-40B4-BE49-F238E27FC236}">
              <a16:creationId xmlns:a16="http://schemas.microsoft.com/office/drawing/2014/main" id="{2016DF56-EEE8-41DA-8EB6-5C5FE7E0698B}"/>
            </a:ext>
          </a:extLst>
        </xdr:cNvPr>
        <xdr:cNvCxnSpPr/>
      </xdr:nvCxnSpPr>
      <xdr:spPr>
        <a:xfrm>
          <a:off x="10960100" y="106184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86377</xdr:rowOff>
    </xdr:from>
    <xdr:ext cx="403059" cy="259045"/>
    <xdr:sp macro="" textlink="">
      <xdr:nvSpPr>
        <xdr:cNvPr id="424" name="テキスト ボックス 423">
          <a:extLst>
            <a:ext uri="{FF2B5EF4-FFF2-40B4-BE49-F238E27FC236}">
              <a16:creationId xmlns:a16="http://schemas.microsoft.com/office/drawing/2014/main" id="{A0DCFFB8-934F-4F17-9974-670F92ED5B68}"/>
            </a:ext>
          </a:extLst>
        </xdr:cNvPr>
        <xdr:cNvSpPr txBox="1"/>
      </xdr:nvSpPr>
      <xdr:spPr>
        <a:xfrm>
          <a:off x="10602761" y="104800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114300</xdr:rowOff>
    </xdr:from>
    <xdr:to>
      <xdr:col>89</xdr:col>
      <xdr:colOff>177800</xdr:colOff>
      <xdr:row>61</xdr:row>
      <xdr:rowOff>114300</xdr:rowOff>
    </xdr:to>
    <xdr:cxnSp macro="">
      <xdr:nvCxnSpPr>
        <xdr:cNvPr id="425" name="直線コネクタ 424">
          <a:extLst>
            <a:ext uri="{FF2B5EF4-FFF2-40B4-BE49-F238E27FC236}">
              <a16:creationId xmlns:a16="http://schemas.microsoft.com/office/drawing/2014/main" id="{CBBF8DCB-7049-46CC-BF25-FF3F9C209B9F}"/>
            </a:ext>
          </a:extLst>
        </xdr:cNvPr>
        <xdr:cNvCxnSpPr/>
      </xdr:nvCxnSpPr>
      <xdr:spPr>
        <a:xfrm>
          <a:off x="10960100" y="103403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143527</xdr:rowOff>
    </xdr:from>
    <xdr:ext cx="403059" cy="259045"/>
    <xdr:sp macro="" textlink="">
      <xdr:nvSpPr>
        <xdr:cNvPr id="426" name="テキスト ボックス 425">
          <a:extLst>
            <a:ext uri="{FF2B5EF4-FFF2-40B4-BE49-F238E27FC236}">
              <a16:creationId xmlns:a16="http://schemas.microsoft.com/office/drawing/2014/main" id="{B09D7842-C9EA-4CA9-BC23-79C70EF107E9}"/>
            </a:ext>
          </a:extLst>
        </xdr:cNvPr>
        <xdr:cNvSpPr txBox="1"/>
      </xdr:nvSpPr>
      <xdr:spPr>
        <a:xfrm>
          <a:off x="10602761" y="102019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427" name="直線コネクタ 426">
          <a:extLst>
            <a:ext uri="{FF2B5EF4-FFF2-40B4-BE49-F238E27FC236}">
              <a16:creationId xmlns:a16="http://schemas.microsoft.com/office/drawing/2014/main" id="{5CE32566-A825-4400-A86B-532FBE7FF16B}"/>
            </a:ext>
          </a:extLst>
        </xdr:cNvPr>
        <xdr:cNvCxnSpPr/>
      </xdr:nvCxnSpPr>
      <xdr:spPr>
        <a:xfrm>
          <a:off x="10960100" y="100584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428" name="テキスト ボックス 427">
          <a:extLst>
            <a:ext uri="{FF2B5EF4-FFF2-40B4-BE49-F238E27FC236}">
              <a16:creationId xmlns:a16="http://schemas.microsoft.com/office/drawing/2014/main" id="{6F8222AE-808C-45CE-98CC-969627AED4D9}"/>
            </a:ext>
          </a:extLst>
        </xdr:cNvPr>
        <xdr:cNvSpPr txBox="1"/>
      </xdr:nvSpPr>
      <xdr:spPr>
        <a:xfrm>
          <a:off x="1060276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57150</xdr:rowOff>
    </xdr:from>
    <xdr:to>
      <xdr:col>89</xdr:col>
      <xdr:colOff>177800</xdr:colOff>
      <xdr:row>58</xdr:row>
      <xdr:rowOff>57150</xdr:rowOff>
    </xdr:to>
    <xdr:cxnSp macro="">
      <xdr:nvCxnSpPr>
        <xdr:cNvPr id="429" name="直線コネクタ 428">
          <a:extLst>
            <a:ext uri="{FF2B5EF4-FFF2-40B4-BE49-F238E27FC236}">
              <a16:creationId xmlns:a16="http://schemas.microsoft.com/office/drawing/2014/main" id="{78F760DF-EBE2-4B5B-BFBB-8C840719CBC8}"/>
            </a:ext>
          </a:extLst>
        </xdr:cNvPr>
        <xdr:cNvCxnSpPr/>
      </xdr:nvCxnSpPr>
      <xdr:spPr>
        <a:xfrm>
          <a:off x="10960100" y="97802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86377</xdr:rowOff>
    </xdr:from>
    <xdr:ext cx="403059" cy="259045"/>
    <xdr:sp macro="" textlink="">
      <xdr:nvSpPr>
        <xdr:cNvPr id="430" name="テキスト ボックス 429">
          <a:extLst>
            <a:ext uri="{FF2B5EF4-FFF2-40B4-BE49-F238E27FC236}">
              <a16:creationId xmlns:a16="http://schemas.microsoft.com/office/drawing/2014/main" id="{4C88DDCB-195E-468E-933A-DDD500F377FE}"/>
            </a:ext>
          </a:extLst>
        </xdr:cNvPr>
        <xdr:cNvSpPr txBox="1"/>
      </xdr:nvSpPr>
      <xdr:spPr>
        <a:xfrm>
          <a:off x="10602761" y="96418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114300</xdr:rowOff>
    </xdr:from>
    <xdr:to>
      <xdr:col>89</xdr:col>
      <xdr:colOff>177800</xdr:colOff>
      <xdr:row>56</xdr:row>
      <xdr:rowOff>114300</xdr:rowOff>
    </xdr:to>
    <xdr:cxnSp macro="">
      <xdr:nvCxnSpPr>
        <xdr:cNvPr id="431" name="直線コネクタ 430">
          <a:extLst>
            <a:ext uri="{FF2B5EF4-FFF2-40B4-BE49-F238E27FC236}">
              <a16:creationId xmlns:a16="http://schemas.microsoft.com/office/drawing/2014/main" id="{165A265E-0BAB-4BDB-AE02-23E062890D7B}"/>
            </a:ext>
          </a:extLst>
        </xdr:cNvPr>
        <xdr:cNvCxnSpPr/>
      </xdr:nvCxnSpPr>
      <xdr:spPr>
        <a:xfrm>
          <a:off x="10960100" y="95021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143527</xdr:rowOff>
    </xdr:from>
    <xdr:ext cx="403059" cy="259045"/>
    <xdr:sp macro="" textlink="">
      <xdr:nvSpPr>
        <xdr:cNvPr id="432" name="テキスト ボックス 431">
          <a:extLst>
            <a:ext uri="{FF2B5EF4-FFF2-40B4-BE49-F238E27FC236}">
              <a16:creationId xmlns:a16="http://schemas.microsoft.com/office/drawing/2014/main" id="{B711AB80-AF52-49E9-A956-7C75D6F3DA67}"/>
            </a:ext>
          </a:extLst>
        </xdr:cNvPr>
        <xdr:cNvSpPr txBox="1"/>
      </xdr:nvSpPr>
      <xdr:spPr>
        <a:xfrm>
          <a:off x="10602761" y="9363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0</xdr:rowOff>
    </xdr:from>
    <xdr:to>
      <xdr:col>89</xdr:col>
      <xdr:colOff>177800</xdr:colOff>
      <xdr:row>55</xdr:row>
      <xdr:rowOff>0</xdr:rowOff>
    </xdr:to>
    <xdr:cxnSp macro="">
      <xdr:nvCxnSpPr>
        <xdr:cNvPr id="433" name="直線コネクタ 432">
          <a:extLst>
            <a:ext uri="{FF2B5EF4-FFF2-40B4-BE49-F238E27FC236}">
              <a16:creationId xmlns:a16="http://schemas.microsoft.com/office/drawing/2014/main" id="{7945FD75-4962-42C3-96DB-F92CDCCBE38E}"/>
            </a:ext>
          </a:extLst>
        </xdr:cNvPr>
        <xdr:cNvCxnSpPr/>
      </xdr:nvCxnSpPr>
      <xdr:spPr>
        <a:xfrm>
          <a:off x="10960100" y="92202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29227</xdr:rowOff>
    </xdr:from>
    <xdr:ext cx="403059" cy="259045"/>
    <xdr:sp macro="" textlink="">
      <xdr:nvSpPr>
        <xdr:cNvPr id="434" name="テキスト ボックス 433">
          <a:extLst>
            <a:ext uri="{FF2B5EF4-FFF2-40B4-BE49-F238E27FC236}">
              <a16:creationId xmlns:a16="http://schemas.microsoft.com/office/drawing/2014/main" id="{D0E00D59-3175-4B8A-A412-34E7E258BCE2}"/>
            </a:ext>
          </a:extLst>
        </xdr:cNvPr>
        <xdr:cNvSpPr txBox="1"/>
      </xdr:nvSpPr>
      <xdr:spPr>
        <a:xfrm>
          <a:off x="10602761" y="9081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35" name="直線コネクタ 434">
          <a:extLst>
            <a:ext uri="{FF2B5EF4-FFF2-40B4-BE49-F238E27FC236}">
              <a16:creationId xmlns:a16="http://schemas.microsoft.com/office/drawing/2014/main" id="{66791834-0E42-43C9-B6C8-D564D3CC9691}"/>
            </a:ext>
          </a:extLst>
        </xdr:cNvPr>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436" name="テキスト ボックス 435">
          <a:extLst>
            <a:ext uri="{FF2B5EF4-FFF2-40B4-BE49-F238E27FC236}">
              <a16:creationId xmlns:a16="http://schemas.microsoft.com/office/drawing/2014/main" id="{03DA41A4-6F38-4FD4-91A3-1D8BE8F8FCEC}"/>
            </a:ext>
          </a:extLst>
        </xdr:cNvPr>
        <xdr:cNvSpPr txBox="1"/>
      </xdr:nvSpPr>
      <xdr:spPr>
        <a:xfrm>
          <a:off x="10602761" y="88036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437" name="【学校施設】&#10;有形固定資産減価償却率グラフ枠">
          <a:extLst>
            <a:ext uri="{FF2B5EF4-FFF2-40B4-BE49-F238E27FC236}">
              <a16:creationId xmlns:a16="http://schemas.microsoft.com/office/drawing/2014/main" id="{B9D7F07C-D0C5-41C7-A116-240A758B6093}"/>
            </a:ext>
          </a:extLst>
        </xdr:cNvPr>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14288</xdr:rowOff>
    </xdr:from>
    <xdr:to>
      <xdr:col>85</xdr:col>
      <xdr:colOff>126364</xdr:colOff>
      <xdr:row>63</xdr:row>
      <xdr:rowOff>168593</xdr:rowOff>
    </xdr:to>
    <xdr:cxnSp macro="">
      <xdr:nvCxnSpPr>
        <xdr:cNvPr id="438" name="直線コネクタ 437">
          <a:extLst>
            <a:ext uri="{FF2B5EF4-FFF2-40B4-BE49-F238E27FC236}">
              <a16:creationId xmlns:a16="http://schemas.microsoft.com/office/drawing/2014/main" id="{D5172486-7073-4096-A4CF-C903F70EC04C}"/>
            </a:ext>
          </a:extLst>
        </xdr:cNvPr>
        <xdr:cNvCxnSpPr/>
      </xdr:nvCxnSpPr>
      <xdr:spPr>
        <a:xfrm flipV="1">
          <a:off x="14375764" y="9402128"/>
          <a:ext cx="0" cy="13277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970</xdr:rowOff>
    </xdr:from>
    <xdr:ext cx="405111" cy="259045"/>
    <xdr:sp macro="" textlink="">
      <xdr:nvSpPr>
        <xdr:cNvPr id="439" name="【学校施設】&#10;有形固定資産減価償却率最小値テキスト">
          <a:extLst>
            <a:ext uri="{FF2B5EF4-FFF2-40B4-BE49-F238E27FC236}">
              <a16:creationId xmlns:a16="http://schemas.microsoft.com/office/drawing/2014/main" id="{66BF7F77-82C5-4A07-AEA2-C2A485AD5B81}"/>
            </a:ext>
          </a:extLst>
        </xdr:cNvPr>
        <xdr:cNvSpPr txBox="1"/>
      </xdr:nvSpPr>
      <xdr:spPr>
        <a:xfrm>
          <a:off x="14414500" y="107299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168593</xdr:rowOff>
    </xdr:from>
    <xdr:to>
      <xdr:col>86</xdr:col>
      <xdr:colOff>25400</xdr:colOff>
      <xdr:row>63</xdr:row>
      <xdr:rowOff>168593</xdr:rowOff>
    </xdr:to>
    <xdr:cxnSp macro="">
      <xdr:nvCxnSpPr>
        <xdr:cNvPr id="440" name="直線コネクタ 439">
          <a:extLst>
            <a:ext uri="{FF2B5EF4-FFF2-40B4-BE49-F238E27FC236}">
              <a16:creationId xmlns:a16="http://schemas.microsoft.com/office/drawing/2014/main" id="{2C3159AC-1E08-4090-875A-529BDAFB14B0}"/>
            </a:ext>
          </a:extLst>
        </xdr:cNvPr>
        <xdr:cNvCxnSpPr/>
      </xdr:nvCxnSpPr>
      <xdr:spPr>
        <a:xfrm>
          <a:off x="14287500" y="1072991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132415</xdr:rowOff>
    </xdr:from>
    <xdr:ext cx="405111" cy="259045"/>
    <xdr:sp macro="" textlink="">
      <xdr:nvSpPr>
        <xdr:cNvPr id="441" name="【学校施設】&#10;有形固定資産減価償却率最大値テキスト">
          <a:extLst>
            <a:ext uri="{FF2B5EF4-FFF2-40B4-BE49-F238E27FC236}">
              <a16:creationId xmlns:a16="http://schemas.microsoft.com/office/drawing/2014/main" id="{48EC42DA-B963-46F0-9C75-FA9D5C53BBDD}"/>
            </a:ext>
          </a:extLst>
        </xdr:cNvPr>
        <xdr:cNvSpPr txBox="1"/>
      </xdr:nvSpPr>
      <xdr:spPr>
        <a:xfrm>
          <a:off x="14414500" y="91849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14288</xdr:rowOff>
    </xdr:from>
    <xdr:to>
      <xdr:col>86</xdr:col>
      <xdr:colOff>25400</xdr:colOff>
      <xdr:row>56</xdr:row>
      <xdr:rowOff>14288</xdr:rowOff>
    </xdr:to>
    <xdr:cxnSp macro="">
      <xdr:nvCxnSpPr>
        <xdr:cNvPr id="442" name="直線コネクタ 441">
          <a:extLst>
            <a:ext uri="{FF2B5EF4-FFF2-40B4-BE49-F238E27FC236}">
              <a16:creationId xmlns:a16="http://schemas.microsoft.com/office/drawing/2014/main" id="{066BAD1A-2338-498E-AC34-FB7AA1F48D57}"/>
            </a:ext>
          </a:extLst>
        </xdr:cNvPr>
        <xdr:cNvCxnSpPr/>
      </xdr:nvCxnSpPr>
      <xdr:spPr>
        <a:xfrm>
          <a:off x="14287500" y="940212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90505</xdr:rowOff>
    </xdr:from>
    <xdr:ext cx="405111" cy="259045"/>
    <xdr:sp macro="" textlink="">
      <xdr:nvSpPr>
        <xdr:cNvPr id="443" name="【学校施設】&#10;有形固定資産減価償却率平均値テキスト">
          <a:extLst>
            <a:ext uri="{FF2B5EF4-FFF2-40B4-BE49-F238E27FC236}">
              <a16:creationId xmlns:a16="http://schemas.microsoft.com/office/drawing/2014/main" id="{836CDED3-80D2-4F63-94C6-95B08586C2D0}"/>
            </a:ext>
          </a:extLst>
        </xdr:cNvPr>
        <xdr:cNvSpPr txBox="1"/>
      </xdr:nvSpPr>
      <xdr:spPr>
        <a:xfrm>
          <a:off x="14414500" y="1014890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112078</xdr:rowOff>
    </xdr:from>
    <xdr:to>
      <xdr:col>85</xdr:col>
      <xdr:colOff>177800</xdr:colOff>
      <xdr:row>61</xdr:row>
      <xdr:rowOff>42228</xdr:rowOff>
    </xdr:to>
    <xdr:sp macro="" textlink="">
      <xdr:nvSpPr>
        <xdr:cNvPr id="444" name="フローチャート: 判断 443">
          <a:extLst>
            <a:ext uri="{FF2B5EF4-FFF2-40B4-BE49-F238E27FC236}">
              <a16:creationId xmlns:a16="http://schemas.microsoft.com/office/drawing/2014/main" id="{80F288C3-9FA5-4811-8B95-5F45363C36AE}"/>
            </a:ext>
          </a:extLst>
        </xdr:cNvPr>
        <xdr:cNvSpPr/>
      </xdr:nvSpPr>
      <xdr:spPr>
        <a:xfrm>
          <a:off x="14325600" y="10170478"/>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94932</xdr:rowOff>
    </xdr:from>
    <xdr:to>
      <xdr:col>81</xdr:col>
      <xdr:colOff>101600</xdr:colOff>
      <xdr:row>61</xdr:row>
      <xdr:rowOff>25082</xdr:rowOff>
    </xdr:to>
    <xdr:sp macro="" textlink="">
      <xdr:nvSpPr>
        <xdr:cNvPr id="445" name="フローチャート: 判断 444">
          <a:extLst>
            <a:ext uri="{FF2B5EF4-FFF2-40B4-BE49-F238E27FC236}">
              <a16:creationId xmlns:a16="http://schemas.microsoft.com/office/drawing/2014/main" id="{8B6CB9FC-8035-4912-8DCD-1EFF69A3DC20}"/>
            </a:ext>
          </a:extLst>
        </xdr:cNvPr>
        <xdr:cNvSpPr/>
      </xdr:nvSpPr>
      <xdr:spPr>
        <a:xfrm>
          <a:off x="13578840" y="1015333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69215</xdr:rowOff>
    </xdr:from>
    <xdr:to>
      <xdr:col>76</xdr:col>
      <xdr:colOff>165100</xdr:colOff>
      <xdr:row>60</xdr:row>
      <xdr:rowOff>170815</xdr:rowOff>
    </xdr:to>
    <xdr:sp macro="" textlink="">
      <xdr:nvSpPr>
        <xdr:cNvPr id="446" name="フローチャート: 判断 445">
          <a:extLst>
            <a:ext uri="{FF2B5EF4-FFF2-40B4-BE49-F238E27FC236}">
              <a16:creationId xmlns:a16="http://schemas.microsoft.com/office/drawing/2014/main" id="{CBDC8823-A035-43D1-8D37-A841B3AD370A}"/>
            </a:ext>
          </a:extLst>
        </xdr:cNvPr>
        <xdr:cNvSpPr/>
      </xdr:nvSpPr>
      <xdr:spPr>
        <a:xfrm>
          <a:off x="12804140" y="10127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134938</xdr:rowOff>
    </xdr:from>
    <xdr:to>
      <xdr:col>72</xdr:col>
      <xdr:colOff>38100</xdr:colOff>
      <xdr:row>61</xdr:row>
      <xdr:rowOff>65088</xdr:rowOff>
    </xdr:to>
    <xdr:sp macro="" textlink="">
      <xdr:nvSpPr>
        <xdr:cNvPr id="447" name="フローチャート: 判断 446">
          <a:extLst>
            <a:ext uri="{FF2B5EF4-FFF2-40B4-BE49-F238E27FC236}">
              <a16:creationId xmlns:a16="http://schemas.microsoft.com/office/drawing/2014/main" id="{DD83B85E-F9EA-4420-9B59-5B10A6F75FDD}"/>
            </a:ext>
          </a:extLst>
        </xdr:cNvPr>
        <xdr:cNvSpPr/>
      </xdr:nvSpPr>
      <xdr:spPr>
        <a:xfrm>
          <a:off x="12029440" y="1019333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83503</xdr:rowOff>
    </xdr:from>
    <xdr:to>
      <xdr:col>67</xdr:col>
      <xdr:colOff>101600</xdr:colOff>
      <xdr:row>61</xdr:row>
      <xdr:rowOff>13653</xdr:rowOff>
    </xdr:to>
    <xdr:sp macro="" textlink="">
      <xdr:nvSpPr>
        <xdr:cNvPr id="448" name="フローチャート: 判断 447">
          <a:extLst>
            <a:ext uri="{FF2B5EF4-FFF2-40B4-BE49-F238E27FC236}">
              <a16:creationId xmlns:a16="http://schemas.microsoft.com/office/drawing/2014/main" id="{445DCCB7-71B9-4B7C-A194-2FFB0EDD1968}"/>
            </a:ext>
          </a:extLst>
        </xdr:cNvPr>
        <xdr:cNvSpPr/>
      </xdr:nvSpPr>
      <xdr:spPr>
        <a:xfrm>
          <a:off x="11231880" y="1014190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49" name="テキスト ボックス 448">
          <a:extLst>
            <a:ext uri="{FF2B5EF4-FFF2-40B4-BE49-F238E27FC236}">
              <a16:creationId xmlns:a16="http://schemas.microsoft.com/office/drawing/2014/main" id="{25EE1C57-3660-4B9D-9748-483DD0C015E1}"/>
            </a:ext>
          </a:extLst>
        </xdr:cNvPr>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50" name="テキスト ボックス 449">
          <a:extLst>
            <a:ext uri="{FF2B5EF4-FFF2-40B4-BE49-F238E27FC236}">
              <a16:creationId xmlns:a16="http://schemas.microsoft.com/office/drawing/2014/main" id="{7A2B4584-BD54-47BC-AD13-B104887A87C7}"/>
            </a:ext>
          </a:extLst>
        </xdr:cNvPr>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51" name="テキスト ボックス 450">
          <a:extLst>
            <a:ext uri="{FF2B5EF4-FFF2-40B4-BE49-F238E27FC236}">
              <a16:creationId xmlns:a16="http://schemas.microsoft.com/office/drawing/2014/main" id="{B605FC3B-6515-43ED-A435-548624B19A6E}"/>
            </a:ext>
          </a:extLst>
        </xdr:cNvPr>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52" name="テキスト ボックス 451">
          <a:extLst>
            <a:ext uri="{FF2B5EF4-FFF2-40B4-BE49-F238E27FC236}">
              <a16:creationId xmlns:a16="http://schemas.microsoft.com/office/drawing/2014/main" id="{1AD34BE6-5F5B-407E-A73B-6840A194829B}"/>
            </a:ext>
          </a:extLst>
        </xdr:cNvPr>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53" name="テキスト ボックス 452">
          <a:extLst>
            <a:ext uri="{FF2B5EF4-FFF2-40B4-BE49-F238E27FC236}">
              <a16:creationId xmlns:a16="http://schemas.microsoft.com/office/drawing/2014/main" id="{F5BE8C8B-4843-4E09-8E6E-2D19E0DFBDFB}"/>
            </a:ext>
          </a:extLst>
        </xdr:cNvPr>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66357</xdr:rowOff>
    </xdr:from>
    <xdr:to>
      <xdr:col>85</xdr:col>
      <xdr:colOff>177800</xdr:colOff>
      <xdr:row>59</xdr:row>
      <xdr:rowOff>167957</xdr:rowOff>
    </xdr:to>
    <xdr:sp macro="" textlink="">
      <xdr:nvSpPr>
        <xdr:cNvPr id="454" name="楕円 453">
          <a:extLst>
            <a:ext uri="{FF2B5EF4-FFF2-40B4-BE49-F238E27FC236}">
              <a16:creationId xmlns:a16="http://schemas.microsoft.com/office/drawing/2014/main" id="{034E8F0A-3B9A-4E82-B4EE-6F8BC5D710BB}"/>
            </a:ext>
          </a:extLst>
        </xdr:cNvPr>
        <xdr:cNvSpPr/>
      </xdr:nvSpPr>
      <xdr:spPr>
        <a:xfrm>
          <a:off x="14325600" y="9957117"/>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89234</xdr:rowOff>
    </xdr:from>
    <xdr:ext cx="405111" cy="259045"/>
    <xdr:sp macro="" textlink="">
      <xdr:nvSpPr>
        <xdr:cNvPr id="455" name="【学校施設】&#10;有形固定資産減価償却率該当値テキスト">
          <a:extLst>
            <a:ext uri="{FF2B5EF4-FFF2-40B4-BE49-F238E27FC236}">
              <a16:creationId xmlns:a16="http://schemas.microsoft.com/office/drawing/2014/main" id="{B5D33D34-4710-412D-AC41-B3746C709ADE}"/>
            </a:ext>
          </a:extLst>
        </xdr:cNvPr>
        <xdr:cNvSpPr txBox="1"/>
      </xdr:nvSpPr>
      <xdr:spPr>
        <a:xfrm>
          <a:off x="14414500" y="98123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37782</xdr:rowOff>
    </xdr:from>
    <xdr:to>
      <xdr:col>81</xdr:col>
      <xdr:colOff>101600</xdr:colOff>
      <xdr:row>59</xdr:row>
      <xdr:rowOff>139382</xdr:rowOff>
    </xdr:to>
    <xdr:sp macro="" textlink="">
      <xdr:nvSpPr>
        <xdr:cNvPr id="456" name="楕円 455">
          <a:extLst>
            <a:ext uri="{FF2B5EF4-FFF2-40B4-BE49-F238E27FC236}">
              <a16:creationId xmlns:a16="http://schemas.microsoft.com/office/drawing/2014/main" id="{8C0017C0-6C67-4BED-BDC9-7FAFCAD7583C}"/>
            </a:ext>
          </a:extLst>
        </xdr:cNvPr>
        <xdr:cNvSpPr/>
      </xdr:nvSpPr>
      <xdr:spPr>
        <a:xfrm>
          <a:off x="13578840" y="99285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88582</xdr:rowOff>
    </xdr:from>
    <xdr:to>
      <xdr:col>85</xdr:col>
      <xdr:colOff>127000</xdr:colOff>
      <xdr:row>59</xdr:row>
      <xdr:rowOff>117157</xdr:rowOff>
    </xdr:to>
    <xdr:cxnSp macro="">
      <xdr:nvCxnSpPr>
        <xdr:cNvPr id="457" name="直線コネクタ 456">
          <a:extLst>
            <a:ext uri="{FF2B5EF4-FFF2-40B4-BE49-F238E27FC236}">
              <a16:creationId xmlns:a16="http://schemas.microsoft.com/office/drawing/2014/main" id="{670010BF-8464-4323-B8CD-15293F26FE57}"/>
            </a:ext>
          </a:extLst>
        </xdr:cNvPr>
        <xdr:cNvCxnSpPr/>
      </xdr:nvCxnSpPr>
      <xdr:spPr>
        <a:xfrm>
          <a:off x="13629640" y="9979342"/>
          <a:ext cx="74676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49213</xdr:rowOff>
    </xdr:from>
    <xdr:to>
      <xdr:col>76</xdr:col>
      <xdr:colOff>165100</xdr:colOff>
      <xdr:row>59</xdr:row>
      <xdr:rowOff>150813</xdr:rowOff>
    </xdr:to>
    <xdr:sp macro="" textlink="">
      <xdr:nvSpPr>
        <xdr:cNvPr id="458" name="楕円 457">
          <a:extLst>
            <a:ext uri="{FF2B5EF4-FFF2-40B4-BE49-F238E27FC236}">
              <a16:creationId xmlns:a16="http://schemas.microsoft.com/office/drawing/2014/main" id="{BD79D9DC-5F7B-4036-A5C3-C3536E0DDFCD}"/>
            </a:ext>
          </a:extLst>
        </xdr:cNvPr>
        <xdr:cNvSpPr/>
      </xdr:nvSpPr>
      <xdr:spPr>
        <a:xfrm>
          <a:off x="12804140" y="99399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88582</xdr:rowOff>
    </xdr:from>
    <xdr:to>
      <xdr:col>81</xdr:col>
      <xdr:colOff>50800</xdr:colOff>
      <xdr:row>59</xdr:row>
      <xdr:rowOff>100013</xdr:rowOff>
    </xdr:to>
    <xdr:cxnSp macro="">
      <xdr:nvCxnSpPr>
        <xdr:cNvPr id="459" name="直線コネクタ 458">
          <a:extLst>
            <a:ext uri="{FF2B5EF4-FFF2-40B4-BE49-F238E27FC236}">
              <a16:creationId xmlns:a16="http://schemas.microsoft.com/office/drawing/2014/main" id="{6E79E292-5B4E-409D-A6B1-CAE2825758A9}"/>
            </a:ext>
          </a:extLst>
        </xdr:cNvPr>
        <xdr:cNvCxnSpPr/>
      </xdr:nvCxnSpPr>
      <xdr:spPr>
        <a:xfrm flipV="1">
          <a:off x="12854940" y="9979342"/>
          <a:ext cx="7747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635</xdr:rowOff>
    </xdr:from>
    <xdr:to>
      <xdr:col>72</xdr:col>
      <xdr:colOff>38100</xdr:colOff>
      <xdr:row>59</xdr:row>
      <xdr:rowOff>102235</xdr:rowOff>
    </xdr:to>
    <xdr:sp macro="" textlink="">
      <xdr:nvSpPr>
        <xdr:cNvPr id="460" name="楕円 459">
          <a:extLst>
            <a:ext uri="{FF2B5EF4-FFF2-40B4-BE49-F238E27FC236}">
              <a16:creationId xmlns:a16="http://schemas.microsoft.com/office/drawing/2014/main" id="{DFD6F9B2-10FF-480A-AFA5-99D0469351E1}"/>
            </a:ext>
          </a:extLst>
        </xdr:cNvPr>
        <xdr:cNvSpPr/>
      </xdr:nvSpPr>
      <xdr:spPr>
        <a:xfrm>
          <a:off x="12029440" y="989139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51435</xdr:rowOff>
    </xdr:from>
    <xdr:to>
      <xdr:col>76</xdr:col>
      <xdr:colOff>114300</xdr:colOff>
      <xdr:row>59</xdr:row>
      <xdr:rowOff>100013</xdr:rowOff>
    </xdr:to>
    <xdr:cxnSp macro="">
      <xdr:nvCxnSpPr>
        <xdr:cNvPr id="461" name="直線コネクタ 460">
          <a:extLst>
            <a:ext uri="{FF2B5EF4-FFF2-40B4-BE49-F238E27FC236}">
              <a16:creationId xmlns:a16="http://schemas.microsoft.com/office/drawing/2014/main" id="{422A8E37-2E25-489E-A696-58D1EA6FC1DC}"/>
            </a:ext>
          </a:extLst>
        </xdr:cNvPr>
        <xdr:cNvCxnSpPr/>
      </xdr:nvCxnSpPr>
      <xdr:spPr>
        <a:xfrm>
          <a:off x="12072620" y="9942195"/>
          <a:ext cx="782320" cy="48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132080</xdr:rowOff>
    </xdr:from>
    <xdr:to>
      <xdr:col>67</xdr:col>
      <xdr:colOff>101600</xdr:colOff>
      <xdr:row>59</xdr:row>
      <xdr:rowOff>62230</xdr:rowOff>
    </xdr:to>
    <xdr:sp macro="" textlink="">
      <xdr:nvSpPr>
        <xdr:cNvPr id="462" name="楕円 461">
          <a:extLst>
            <a:ext uri="{FF2B5EF4-FFF2-40B4-BE49-F238E27FC236}">
              <a16:creationId xmlns:a16="http://schemas.microsoft.com/office/drawing/2014/main" id="{3E8C6C72-FA50-4962-8C31-64ED7B7E4EFE}"/>
            </a:ext>
          </a:extLst>
        </xdr:cNvPr>
        <xdr:cNvSpPr/>
      </xdr:nvSpPr>
      <xdr:spPr>
        <a:xfrm>
          <a:off x="11231880" y="98552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11430</xdr:rowOff>
    </xdr:from>
    <xdr:to>
      <xdr:col>71</xdr:col>
      <xdr:colOff>177800</xdr:colOff>
      <xdr:row>59</xdr:row>
      <xdr:rowOff>51435</xdr:rowOff>
    </xdr:to>
    <xdr:cxnSp macro="">
      <xdr:nvCxnSpPr>
        <xdr:cNvPr id="463" name="直線コネクタ 462">
          <a:extLst>
            <a:ext uri="{FF2B5EF4-FFF2-40B4-BE49-F238E27FC236}">
              <a16:creationId xmlns:a16="http://schemas.microsoft.com/office/drawing/2014/main" id="{872070CF-7156-4ABC-A4B4-E8430C019BDF}"/>
            </a:ext>
          </a:extLst>
        </xdr:cNvPr>
        <xdr:cNvCxnSpPr/>
      </xdr:nvCxnSpPr>
      <xdr:spPr>
        <a:xfrm>
          <a:off x="11282680" y="9902190"/>
          <a:ext cx="78994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61</xdr:row>
      <xdr:rowOff>16209</xdr:rowOff>
    </xdr:from>
    <xdr:ext cx="405111" cy="259045"/>
    <xdr:sp macro="" textlink="">
      <xdr:nvSpPr>
        <xdr:cNvPr id="464" name="n_1aveValue【学校施設】&#10;有形固定資産減価償却率">
          <a:extLst>
            <a:ext uri="{FF2B5EF4-FFF2-40B4-BE49-F238E27FC236}">
              <a16:creationId xmlns:a16="http://schemas.microsoft.com/office/drawing/2014/main" id="{E1E1DB4F-7315-41C6-8F4D-73D8CCAADBC4}"/>
            </a:ext>
          </a:extLst>
        </xdr:cNvPr>
        <xdr:cNvSpPr txBox="1"/>
      </xdr:nvSpPr>
      <xdr:spPr>
        <a:xfrm>
          <a:off x="13437244" y="102422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161942</xdr:rowOff>
    </xdr:from>
    <xdr:ext cx="405111" cy="259045"/>
    <xdr:sp macro="" textlink="">
      <xdr:nvSpPr>
        <xdr:cNvPr id="465" name="n_2aveValue【学校施設】&#10;有形固定資産減価償却率">
          <a:extLst>
            <a:ext uri="{FF2B5EF4-FFF2-40B4-BE49-F238E27FC236}">
              <a16:creationId xmlns:a16="http://schemas.microsoft.com/office/drawing/2014/main" id="{14F569CE-F991-4A45-841A-65222DF60030}"/>
            </a:ext>
          </a:extLst>
        </xdr:cNvPr>
        <xdr:cNvSpPr txBox="1"/>
      </xdr:nvSpPr>
      <xdr:spPr>
        <a:xfrm>
          <a:off x="12675244" y="102203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56215</xdr:rowOff>
    </xdr:from>
    <xdr:ext cx="405111" cy="259045"/>
    <xdr:sp macro="" textlink="">
      <xdr:nvSpPr>
        <xdr:cNvPr id="466" name="n_3aveValue【学校施設】&#10;有形固定資産減価償却率">
          <a:extLst>
            <a:ext uri="{FF2B5EF4-FFF2-40B4-BE49-F238E27FC236}">
              <a16:creationId xmlns:a16="http://schemas.microsoft.com/office/drawing/2014/main" id="{3205C7A8-3A5C-4001-BB2C-3B538D21C1E2}"/>
            </a:ext>
          </a:extLst>
        </xdr:cNvPr>
        <xdr:cNvSpPr txBox="1"/>
      </xdr:nvSpPr>
      <xdr:spPr>
        <a:xfrm>
          <a:off x="11900544" y="102822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4780</xdr:rowOff>
    </xdr:from>
    <xdr:ext cx="405111" cy="259045"/>
    <xdr:sp macro="" textlink="">
      <xdr:nvSpPr>
        <xdr:cNvPr id="467" name="n_4aveValue【学校施設】&#10;有形固定資産減価償却率">
          <a:extLst>
            <a:ext uri="{FF2B5EF4-FFF2-40B4-BE49-F238E27FC236}">
              <a16:creationId xmlns:a16="http://schemas.microsoft.com/office/drawing/2014/main" id="{F76029AC-585F-49C3-95DD-5D5B0DF46552}"/>
            </a:ext>
          </a:extLst>
        </xdr:cNvPr>
        <xdr:cNvSpPr txBox="1"/>
      </xdr:nvSpPr>
      <xdr:spPr>
        <a:xfrm>
          <a:off x="11102984" y="102308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57</xdr:row>
      <xdr:rowOff>155909</xdr:rowOff>
    </xdr:from>
    <xdr:ext cx="405111" cy="259045"/>
    <xdr:sp macro="" textlink="">
      <xdr:nvSpPr>
        <xdr:cNvPr id="468" name="n_1mainValue【学校施設】&#10;有形固定資産減価償却率">
          <a:extLst>
            <a:ext uri="{FF2B5EF4-FFF2-40B4-BE49-F238E27FC236}">
              <a16:creationId xmlns:a16="http://schemas.microsoft.com/office/drawing/2014/main" id="{7AA0BFDD-B699-431A-80A4-EA92C4885C8E}"/>
            </a:ext>
          </a:extLst>
        </xdr:cNvPr>
        <xdr:cNvSpPr txBox="1"/>
      </xdr:nvSpPr>
      <xdr:spPr>
        <a:xfrm>
          <a:off x="13437244" y="97113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167340</xdr:rowOff>
    </xdr:from>
    <xdr:ext cx="405111" cy="259045"/>
    <xdr:sp macro="" textlink="">
      <xdr:nvSpPr>
        <xdr:cNvPr id="469" name="n_2mainValue【学校施設】&#10;有形固定資産減価償却率">
          <a:extLst>
            <a:ext uri="{FF2B5EF4-FFF2-40B4-BE49-F238E27FC236}">
              <a16:creationId xmlns:a16="http://schemas.microsoft.com/office/drawing/2014/main" id="{17653915-8E54-44D3-A8F6-B99B7AF843A9}"/>
            </a:ext>
          </a:extLst>
        </xdr:cNvPr>
        <xdr:cNvSpPr txBox="1"/>
      </xdr:nvSpPr>
      <xdr:spPr>
        <a:xfrm>
          <a:off x="12675244" y="97228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118762</xdr:rowOff>
    </xdr:from>
    <xdr:ext cx="405111" cy="259045"/>
    <xdr:sp macro="" textlink="">
      <xdr:nvSpPr>
        <xdr:cNvPr id="470" name="n_3mainValue【学校施設】&#10;有形固定資産減価償却率">
          <a:extLst>
            <a:ext uri="{FF2B5EF4-FFF2-40B4-BE49-F238E27FC236}">
              <a16:creationId xmlns:a16="http://schemas.microsoft.com/office/drawing/2014/main" id="{874CCCD0-458F-4628-BC2D-C3AEE39FA16F}"/>
            </a:ext>
          </a:extLst>
        </xdr:cNvPr>
        <xdr:cNvSpPr txBox="1"/>
      </xdr:nvSpPr>
      <xdr:spPr>
        <a:xfrm>
          <a:off x="11900544" y="96742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78757</xdr:rowOff>
    </xdr:from>
    <xdr:ext cx="405111" cy="259045"/>
    <xdr:sp macro="" textlink="">
      <xdr:nvSpPr>
        <xdr:cNvPr id="471" name="n_4mainValue【学校施設】&#10;有形固定資産減価償却率">
          <a:extLst>
            <a:ext uri="{FF2B5EF4-FFF2-40B4-BE49-F238E27FC236}">
              <a16:creationId xmlns:a16="http://schemas.microsoft.com/office/drawing/2014/main" id="{08158136-8F00-4E98-8295-03991D5A4523}"/>
            </a:ext>
          </a:extLst>
        </xdr:cNvPr>
        <xdr:cNvSpPr txBox="1"/>
      </xdr:nvSpPr>
      <xdr:spPr>
        <a:xfrm>
          <a:off x="11102984" y="9634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72" name="正方形/長方形 471">
          <a:extLst>
            <a:ext uri="{FF2B5EF4-FFF2-40B4-BE49-F238E27FC236}">
              <a16:creationId xmlns:a16="http://schemas.microsoft.com/office/drawing/2014/main" id="{7315FB7D-C0D0-4E2E-99B1-6105BC020A39}"/>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73" name="正方形/長方形 472">
          <a:extLst>
            <a:ext uri="{FF2B5EF4-FFF2-40B4-BE49-F238E27FC236}">
              <a16:creationId xmlns:a16="http://schemas.microsoft.com/office/drawing/2014/main" id="{38F7169C-D3A2-4D5C-BFBE-2B0862E9E638}"/>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74" name="正方形/長方形 473">
          <a:extLst>
            <a:ext uri="{FF2B5EF4-FFF2-40B4-BE49-F238E27FC236}">
              <a16:creationId xmlns:a16="http://schemas.microsoft.com/office/drawing/2014/main" id="{8D71C666-F181-403B-8439-B66D154C12B8}"/>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75" name="正方形/長方形 474">
          <a:extLst>
            <a:ext uri="{FF2B5EF4-FFF2-40B4-BE49-F238E27FC236}">
              <a16:creationId xmlns:a16="http://schemas.microsoft.com/office/drawing/2014/main" id="{E5294E25-71F0-4EF0-BB18-F39AE0C8777F}"/>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76" name="正方形/長方形 475">
          <a:extLst>
            <a:ext uri="{FF2B5EF4-FFF2-40B4-BE49-F238E27FC236}">
              <a16:creationId xmlns:a16="http://schemas.microsoft.com/office/drawing/2014/main" id="{B1834E70-9BA2-47FA-AE62-F48488932BE3}"/>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77" name="正方形/長方形 476">
          <a:extLst>
            <a:ext uri="{FF2B5EF4-FFF2-40B4-BE49-F238E27FC236}">
              <a16:creationId xmlns:a16="http://schemas.microsoft.com/office/drawing/2014/main" id="{D84D9220-92D7-485A-8BE6-6AAAFD27C39E}"/>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78" name="正方形/長方形 477">
          <a:extLst>
            <a:ext uri="{FF2B5EF4-FFF2-40B4-BE49-F238E27FC236}">
              <a16:creationId xmlns:a16="http://schemas.microsoft.com/office/drawing/2014/main" id="{72BFBD70-7504-4AFD-9A16-AE4B2049E77E}"/>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79" name="正方形/長方形 478">
          <a:extLst>
            <a:ext uri="{FF2B5EF4-FFF2-40B4-BE49-F238E27FC236}">
              <a16:creationId xmlns:a16="http://schemas.microsoft.com/office/drawing/2014/main" id="{2CE3F868-BE82-4BDC-A59F-F8E01EBAADAB}"/>
            </a:ext>
          </a:extLst>
        </xdr:cNvPr>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80" name="テキスト ボックス 479">
          <a:extLst>
            <a:ext uri="{FF2B5EF4-FFF2-40B4-BE49-F238E27FC236}">
              <a16:creationId xmlns:a16="http://schemas.microsoft.com/office/drawing/2014/main" id="{C3DD752C-416C-4EF9-8A53-3F7D1ED4B127}"/>
            </a:ext>
          </a:extLst>
        </xdr:cNvPr>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81" name="直線コネクタ 480">
          <a:extLst>
            <a:ext uri="{FF2B5EF4-FFF2-40B4-BE49-F238E27FC236}">
              <a16:creationId xmlns:a16="http://schemas.microsoft.com/office/drawing/2014/main" id="{B8C42DFE-1B2C-4307-8B98-87860F57D235}"/>
            </a:ext>
          </a:extLst>
        </xdr:cNvPr>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482" name="テキスト ボックス 481">
          <a:extLst>
            <a:ext uri="{FF2B5EF4-FFF2-40B4-BE49-F238E27FC236}">
              <a16:creationId xmlns:a16="http://schemas.microsoft.com/office/drawing/2014/main" id="{9C8FE324-3738-4B5B-8D08-B91916D448DB}"/>
            </a:ext>
          </a:extLst>
        </xdr:cNvPr>
        <xdr:cNvSpPr txBox="1"/>
      </xdr:nvSpPr>
      <xdr:spPr>
        <a:xfrm>
          <a:off x="1569484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130628</xdr:rowOff>
    </xdr:from>
    <xdr:to>
      <xdr:col>120</xdr:col>
      <xdr:colOff>114300</xdr:colOff>
      <xdr:row>64</xdr:row>
      <xdr:rowOff>130628</xdr:rowOff>
    </xdr:to>
    <xdr:cxnSp macro="">
      <xdr:nvCxnSpPr>
        <xdr:cNvPr id="483" name="直線コネクタ 482">
          <a:extLst>
            <a:ext uri="{FF2B5EF4-FFF2-40B4-BE49-F238E27FC236}">
              <a16:creationId xmlns:a16="http://schemas.microsoft.com/office/drawing/2014/main" id="{D615B501-B0EE-4F88-B9B3-6D64CE40494E}"/>
            </a:ext>
          </a:extLst>
        </xdr:cNvPr>
        <xdr:cNvCxnSpPr/>
      </xdr:nvCxnSpPr>
      <xdr:spPr>
        <a:xfrm>
          <a:off x="16093440" y="1085958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484" name="テキスト ボックス 483">
          <a:extLst>
            <a:ext uri="{FF2B5EF4-FFF2-40B4-BE49-F238E27FC236}">
              <a16:creationId xmlns:a16="http://schemas.microsoft.com/office/drawing/2014/main" id="{FCF771BE-E2B8-4D4E-AAA0-C52E4E09B718}"/>
            </a:ext>
          </a:extLst>
        </xdr:cNvPr>
        <xdr:cNvSpPr txBox="1"/>
      </xdr:nvSpPr>
      <xdr:spPr>
        <a:xfrm>
          <a:off x="1569484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485" name="直線コネクタ 484">
          <a:extLst>
            <a:ext uri="{FF2B5EF4-FFF2-40B4-BE49-F238E27FC236}">
              <a16:creationId xmlns:a16="http://schemas.microsoft.com/office/drawing/2014/main" id="{ED3EFF93-A442-412E-B52D-E2914AC447B1}"/>
            </a:ext>
          </a:extLst>
        </xdr:cNvPr>
        <xdr:cNvCxnSpPr/>
      </xdr:nvCxnSpPr>
      <xdr:spPr>
        <a:xfrm>
          <a:off x="16093440" y="1054063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486" name="テキスト ボックス 485">
          <a:extLst>
            <a:ext uri="{FF2B5EF4-FFF2-40B4-BE49-F238E27FC236}">
              <a16:creationId xmlns:a16="http://schemas.microsoft.com/office/drawing/2014/main" id="{195C1EA3-AFD0-44CF-946F-D84B874CABEA}"/>
            </a:ext>
          </a:extLst>
        </xdr:cNvPr>
        <xdr:cNvSpPr txBox="1"/>
      </xdr:nvSpPr>
      <xdr:spPr>
        <a:xfrm>
          <a:off x="15694841" y="1039841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487" name="直線コネクタ 486">
          <a:extLst>
            <a:ext uri="{FF2B5EF4-FFF2-40B4-BE49-F238E27FC236}">
              <a16:creationId xmlns:a16="http://schemas.microsoft.com/office/drawing/2014/main" id="{1CFBB913-405A-4A2F-96C0-9F2F44F0CA50}"/>
            </a:ext>
          </a:extLst>
        </xdr:cNvPr>
        <xdr:cNvCxnSpPr/>
      </xdr:nvCxnSpPr>
      <xdr:spPr>
        <a:xfrm>
          <a:off x="16093440" y="1022168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488" name="テキスト ボックス 487">
          <a:extLst>
            <a:ext uri="{FF2B5EF4-FFF2-40B4-BE49-F238E27FC236}">
              <a16:creationId xmlns:a16="http://schemas.microsoft.com/office/drawing/2014/main" id="{E0AF08A3-5925-443E-981B-8301F5E87A9F}"/>
            </a:ext>
          </a:extLst>
        </xdr:cNvPr>
        <xdr:cNvSpPr txBox="1"/>
      </xdr:nvSpPr>
      <xdr:spPr>
        <a:xfrm>
          <a:off x="15694841" y="100794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489" name="直線コネクタ 488">
          <a:extLst>
            <a:ext uri="{FF2B5EF4-FFF2-40B4-BE49-F238E27FC236}">
              <a16:creationId xmlns:a16="http://schemas.microsoft.com/office/drawing/2014/main" id="{79AE1C9B-2634-47D3-B998-7C289CEAB79A}"/>
            </a:ext>
          </a:extLst>
        </xdr:cNvPr>
        <xdr:cNvCxnSpPr/>
      </xdr:nvCxnSpPr>
      <xdr:spPr>
        <a:xfrm>
          <a:off x="16093440" y="989892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490" name="テキスト ボックス 489">
          <a:extLst>
            <a:ext uri="{FF2B5EF4-FFF2-40B4-BE49-F238E27FC236}">
              <a16:creationId xmlns:a16="http://schemas.microsoft.com/office/drawing/2014/main" id="{F4689C07-C453-4609-979C-D3D2FE9BA709}"/>
            </a:ext>
          </a:extLst>
        </xdr:cNvPr>
        <xdr:cNvSpPr txBox="1"/>
      </xdr:nvSpPr>
      <xdr:spPr>
        <a:xfrm>
          <a:off x="15694841" y="976051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491" name="直線コネクタ 490">
          <a:extLst>
            <a:ext uri="{FF2B5EF4-FFF2-40B4-BE49-F238E27FC236}">
              <a16:creationId xmlns:a16="http://schemas.microsoft.com/office/drawing/2014/main" id="{5BBE44B2-100B-4206-BB3D-96FE94DE0731}"/>
            </a:ext>
          </a:extLst>
        </xdr:cNvPr>
        <xdr:cNvCxnSpPr/>
      </xdr:nvCxnSpPr>
      <xdr:spPr>
        <a:xfrm>
          <a:off x="16093440" y="957997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492" name="テキスト ボックス 491">
          <a:extLst>
            <a:ext uri="{FF2B5EF4-FFF2-40B4-BE49-F238E27FC236}">
              <a16:creationId xmlns:a16="http://schemas.microsoft.com/office/drawing/2014/main" id="{73A11B66-928E-4F10-8E2F-CEB01A9F6721}"/>
            </a:ext>
          </a:extLst>
        </xdr:cNvPr>
        <xdr:cNvSpPr txBox="1"/>
      </xdr:nvSpPr>
      <xdr:spPr>
        <a:xfrm>
          <a:off x="15694841" y="944156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493" name="直線コネクタ 492">
          <a:extLst>
            <a:ext uri="{FF2B5EF4-FFF2-40B4-BE49-F238E27FC236}">
              <a16:creationId xmlns:a16="http://schemas.microsoft.com/office/drawing/2014/main" id="{7670A7E8-3058-47F9-89DA-3F4CBA995F96}"/>
            </a:ext>
          </a:extLst>
        </xdr:cNvPr>
        <xdr:cNvCxnSpPr/>
      </xdr:nvCxnSpPr>
      <xdr:spPr>
        <a:xfrm>
          <a:off x="16093440" y="926102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494" name="テキスト ボックス 493">
          <a:extLst>
            <a:ext uri="{FF2B5EF4-FFF2-40B4-BE49-F238E27FC236}">
              <a16:creationId xmlns:a16="http://schemas.microsoft.com/office/drawing/2014/main" id="{D4AEF9EA-8F09-4A2C-8E9C-D0F5B6760A32}"/>
            </a:ext>
          </a:extLst>
        </xdr:cNvPr>
        <xdr:cNvSpPr txBox="1"/>
      </xdr:nvSpPr>
      <xdr:spPr>
        <a:xfrm>
          <a:off x="15694841" y="912260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95" name="直線コネクタ 494">
          <a:extLst>
            <a:ext uri="{FF2B5EF4-FFF2-40B4-BE49-F238E27FC236}">
              <a16:creationId xmlns:a16="http://schemas.microsoft.com/office/drawing/2014/main" id="{8E3FE327-5E86-4798-90E6-9DF44DC71D98}"/>
            </a:ext>
          </a:extLst>
        </xdr:cNvPr>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496" name="テキスト ボックス 495">
          <a:extLst>
            <a:ext uri="{FF2B5EF4-FFF2-40B4-BE49-F238E27FC236}">
              <a16:creationId xmlns:a16="http://schemas.microsoft.com/office/drawing/2014/main" id="{A25EE973-8220-476A-8831-36745BBB42DD}"/>
            </a:ext>
          </a:extLst>
        </xdr:cNvPr>
        <xdr:cNvSpPr txBox="1"/>
      </xdr:nvSpPr>
      <xdr:spPr>
        <a:xfrm>
          <a:off x="1569484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97" name="【学校施設】&#10;一人当たり面積グラフ枠">
          <a:extLst>
            <a:ext uri="{FF2B5EF4-FFF2-40B4-BE49-F238E27FC236}">
              <a16:creationId xmlns:a16="http://schemas.microsoft.com/office/drawing/2014/main" id="{6CA6C049-B7C7-43BB-AAEC-77EF4F8FC905}"/>
            </a:ext>
          </a:extLst>
        </xdr:cNvPr>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114844</xdr:rowOff>
    </xdr:from>
    <xdr:to>
      <xdr:col>116</xdr:col>
      <xdr:colOff>62864</xdr:colOff>
      <xdr:row>64</xdr:row>
      <xdr:rowOff>53340</xdr:rowOff>
    </xdr:to>
    <xdr:cxnSp macro="">
      <xdr:nvCxnSpPr>
        <xdr:cNvPr id="498" name="直線コネクタ 497">
          <a:extLst>
            <a:ext uri="{FF2B5EF4-FFF2-40B4-BE49-F238E27FC236}">
              <a16:creationId xmlns:a16="http://schemas.microsoft.com/office/drawing/2014/main" id="{A05EF3D0-570E-41CF-BB94-337341898E53}"/>
            </a:ext>
          </a:extLst>
        </xdr:cNvPr>
        <xdr:cNvCxnSpPr/>
      </xdr:nvCxnSpPr>
      <xdr:spPr>
        <a:xfrm flipV="1">
          <a:off x="19509104" y="9335044"/>
          <a:ext cx="0" cy="14472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57167</xdr:rowOff>
    </xdr:from>
    <xdr:ext cx="469744" cy="259045"/>
    <xdr:sp macro="" textlink="">
      <xdr:nvSpPr>
        <xdr:cNvPr id="499" name="【学校施設】&#10;一人当たり面積最小値テキスト">
          <a:extLst>
            <a:ext uri="{FF2B5EF4-FFF2-40B4-BE49-F238E27FC236}">
              <a16:creationId xmlns:a16="http://schemas.microsoft.com/office/drawing/2014/main" id="{A7876B7D-2DAE-416A-A2D1-F8F06C65925C}"/>
            </a:ext>
          </a:extLst>
        </xdr:cNvPr>
        <xdr:cNvSpPr txBox="1"/>
      </xdr:nvSpPr>
      <xdr:spPr>
        <a:xfrm>
          <a:off x="19547840" y="10786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53340</xdr:rowOff>
    </xdr:from>
    <xdr:to>
      <xdr:col>116</xdr:col>
      <xdr:colOff>152400</xdr:colOff>
      <xdr:row>64</xdr:row>
      <xdr:rowOff>53340</xdr:rowOff>
    </xdr:to>
    <xdr:cxnSp macro="">
      <xdr:nvCxnSpPr>
        <xdr:cNvPr id="500" name="直線コネクタ 499">
          <a:extLst>
            <a:ext uri="{FF2B5EF4-FFF2-40B4-BE49-F238E27FC236}">
              <a16:creationId xmlns:a16="http://schemas.microsoft.com/office/drawing/2014/main" id="{C669F0E6-2F62-4B56-B8A0-3618F89228CD}"/>
            </a:ext>
          </a:extLst>
        </xdr:cNvPr>
        <xdr:cNvCxnSpPr/>
      </xdr:nvCxnSpPr>
      <xdr:spPr>
        <a:xfrm>
          <a:off x="19443700" y="107823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61521</xdr:rowOff>
    </xdr:from>
    <xdr:ext cx="469744" cy="259045"/>
    <xdr:sp macro="" textlink="">
      <xdr:nvSpPr>
        <xdr:cNvPr id="501" name="【学校施設】&#10;一人当たり面積最大値テキスト">
          <a:extLst>
            <a:ext uri="{FF2B5EF4-FFF2-40B4-BE49-F238E27FC236}">
              <a16:creationId xmlns:a16="http://schemas.microsoft.com/office/drawing/2014/main" id="{D6B9A4A4-2BE9-4DAD-9894-14E5034DD1A8}"/>
            </a:ext>
          </a:extLst>
        </xdr:cNvPr>
        <xdr:cNvSpPr txBox="1"/>
      </xdr:nvSpPr>
      <xdr:spPr>
        <a:xfrm>
          <a:off x="19547840" y="91140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114844</xdr:rowOff>
    </xdr:from>
    <xdr:to>
      <xdr:col>116</xdr:col>
      <xdr:colOff>152400</xdr:colOff>
      <xdr:row>55</xdr:row>
      <xdr:rowOff>114844</xdr:rowOff>
    </xdr:to>
    <xdr:cxnSp macro="">
      <xdr:nvCxnSpPr>
        <xdr:cNvPr id="502" name="直線コネクタ 501">
          <a:extLst>
            <a:ext uri="{FF2B5EF4-FFF2-40B4-BE49-F238E27FC236}">
              <a16:creationId xmlns:a16="http://schemas.microsoft.com/office/drawing/2014/main" id="{1F186136-84E6-4C43-8CEA-381B16544A22}"/>
            </a:ext>
          </a:extLst>
        </xdr:cNvPr>
        <xdr:cNvCxnSpPr/>
      </xdr:nvCxnSpPr>
      <xdr:spPr>
        <a:xfrm>
          <a:off x="19443700" y="933504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59</xdr:row>
      <xdr:rowOff>137177</xdr:rowOff>
    </xdr:from>
    <xdr:ext cx="469744" cy="259045"/>
    <xdr:sp macro="" textlink="">
      <xdr:nvSpPr>
        <xdr:cNvPr id="503" name="【学校施設】&#10;一人当たり面積平均値テキスト">
          <a:extLst>
            <a:ext uri="{FF2B5EF4-FFF2-40B4-BE49-F238E27FC236}">
              <a16:creationId xmlns:a16="http://schemas.microsoft.com/office/drawing/2014/main" id="{43CB950E-40F0-466F-8B43-2B9EA265A5C3}"/>
            </a:ext>
          </a:extLst>
        </xdr:cNvPr>
        <xdr:cNvSpPr txBox="1"/>
      </xdr:nvSpPr>
      <xdr:spPr>
        <a:xfrm>
          <a:off x="19547840" y="1002793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158750</xdr:rowOff>
    </xdr:from>
    <xdr:to>
      <xdr:col>116</xdr:col>
      <xdr:colOff>114300</xdr:colOff>
      <xdr:row>60</xdr:row>
      <xdr:rowOff>88900</xdr:rowOff>
    </xdr:to>
    <xdr:sp macro="" textlink="">
      <xdr:nvSpPr>
        <xdr:cNvPr id="504" name="フローチャート: 判断 503">
          <a:extLst>
            <a:ext uri="{FF2B5EF4-FFF2-40B4-BE49-F238E27FC236}">
              <a16:creationId xmlns:a16="http://schemas.microsoft.com/office/drawing/2014/main" id="{33C55EF5-5B8F-45DA-BF24-547384778112}"/>
            </a:ext>
          </a:extLst>
        </xdr:cNvPr>
        <xdr:cNvSpPr/>
      </xdr:nvSpPr>
      <xdr:spPr>
        <a:xfrm>
          <a:off x="19458940" y="100495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59</xdr:row>
      <xdr:rowOff>165281</xdr:rowOff>
    </xdr:from>
    <xdr:to>
      <xdr:col>112</xdr:col>
      <xdr:colOff>38100</xdr:colOff>
      <xdr:row>60</xdr:row>
      <xdr:rowOff>95431</xdr:rowOff>
    </xdr:to>
    <xdr:sp macro="" textlink="">
      <xdr:nvSpPr>
        <xdr:cNvPr id="505" name="フローチャート: 判断 504">
          <a:extLst>
            <a:ext uri="{FF2B5EF4-FFF2-40B4-BE49-F238E27FC236}">
              <a16:creationId xmlns:a16="http://schemas.microsoft.com/office/drawing/2014/main" id="{D837D158-CE95-419B-9733-8B088380CA30}"/>
            </a:ext>
          </a:extLst>
        </xdr:cNvPr>
        <xdr:cNvSpPr/>
      </xdr:nvSpPr>
      <xdr:spPr>
        <a:xfrm>
          <a:off x="18735040" y="1005604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59</xdr:row>
      <xdr:rowOff>163104</xdr:rowOff>
    </xdr:from>
    <xdr:to>
      <xdr:col>107</xdr:col>
      <xdr:colOff>101600</xdr:colOff>
      <xdr:row>60</xdr:row>
      <xdr:rowOff>93254</xdr:rowOff>
    </xdr:to>
    <xdr:sp macro="" textlink="">
      <xdr:nvSpPr>
        <xdr:cNvPr id="506" name="フローチャート: 判断 505">
          <a:extLst>
            <a:ext uri="{FF2B5EF4-FFF2-40B4-BE49-F238E27FC236}">
              <a16:creationId xmlns:a16="http://schemas.microsoft.com/office/drawing/2014/main" id="{8D0DA3C6-C7BF-4D68-B58E-B856B6504D38}"/>
            </a:ext>
          </a:extLst>
        </xdr:cNvPr>
        <xdr:cNvSpPr/>
      </xdr:nvSpPr>
      <xdr:spPr>
        <a:xfrm>
          <a:off x="17937480" y="1005386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7983</xdr:rowOff>
    </xdr:from>
    <xdr:to>
      <xdr:col>102</xdr:col>
      <xdr:colOff>165100</xdr:colOff>
      <xdr:row>60</xdr:row>
      <xdr:rowOff>109583</xdr:rowOff>
    </xdr:to>
    <xdr:sp macro="" textlink="">
      <xdr:nvSpPr>
        <xdr:cNvPr id="507" name="フローチャート: 判断 506">
          <a:extLst>
            <a:ext uri="{FF2B5EF4-FFF2-40B4-BE49-F238E27FC236}">
              <a16:creationId xmlns:a16="http://schemas.microsoft.com/office/drawing/2014/main" id="{C4140C33-54FE-44EF-8BA5-E409435F36B4}"/>
            </a:ext>
          </a:extLst>
        </xdr:cNvPr>
        <xdr:cNvSpPr/>
      </xdr:nvSpPr>
      <xdr:spPr>
        <a:xfrm>
          <a:off x="17162780" y="100663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59</xdr:row>
      <xdr:rowOff>25944</xdr:rowOff>
    </xdr:from>
    <xdr:to>
      <xdr:col>98</xdr:col>
      <xdr:colOff>38100</xdr:colOff>
      <xdr:row>59</xdr:row>
      <xdr:rowOff>127544</xdr:rowOff>
    </xdr:to>
    <xdr:sp macro="" textlink="">
      <xdr:nvSpPr>
        <xdr:cNvPr id="508" name="フローチャート: 判断 507">
          <a:extLst>
            <a:ext uri="{FF2B5EF4-FFF2-40B4-BE49-F238E27FC236}">
              <a16:creationId xmlns:a16="http://schemas.microsoft.com/office/drawing/2014/main" id="{FE20A0F4-60AE-41B7-B03D-FEAB17CE11C9}"/>
            </a:ext>
          </a:extLst>
        </xdr:cNvPr>
        <xdr:cNvSpPr/>
      </xdr:nvSpPr>
      <xdr:spPr>
        <a:xfrm>
          <a:off x="16388080" y="991670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09" name="テキスト ボックス 508">
          <a:extLst>
            <a:ext uri="{FF2B5EF4-FFF2-40B4-BE49-F238E27FC236}">
              <a16:creationId xmlns:a16="http://schemas.microsoft.com/office/drawing/2014/main" id="{BB76AC97-E907-477E-BC66-E51C82A5CDC3}"/>
            </a:ext>
          </a:extLst>
        </xdr:cNvPr>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10" name="テキスト ボックス 509">
          <a:extLst>
            <a:ext uri="{FF2B5EF4-FFF2-40B4-BE49-F238E27FC236}">
              <a16:creationId xmlns:a16="http://schemas.microsoft.com/office/drawing/2014/main" id="{547D8190-38D4-4DD2-BD2B-091F772ABABB}"/>
            </a:ext>
          </a:extLst>
        </xdr:cNvPr>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11" name="テキスト ボックス 510">
          <a:extLst>
            <a:ext uri="{FF2B5EF4-FFF2-40B4-BE49-F238E27FC236}">
              <a16:creationId xmlns:a16="http://schemas.microsoft.com/office/drawing/2014/main" id="{55E4B945-957D-4A1F-955C-A728282E53DF}"/>
            </a:ext>
          </a:extLst>
        </xdr:cNvPr>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12" name="テキスト ボックス 511">
          <a:extLst>
            <a:ext uri="{FF2B5EF4-FFF2-40B4-BE49-F238E27FC236}">
              <a16:creationId xmlns:a16="http://schemas.microsoft.com/office/drawing/2014/main" id="{D92DEB0B-1E25-41EF-83A7-CAF78D1B684C}"/>
            </a:ext>
          </a:extLst>
        </xdr:cNvPr>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13" name="テキスト ボックス 512">
          <a:extLst>
            <a:ext uri="{FF2B5EF4-FFF2-40B4-BE49-F238E27FC236}">
              <a16:creationId xmlns:a16="http://schemas.microsoft.com/office/drawing/2014/main" id="{C4D93A01-8C65-4A35-A588-8C173E8A355A}"/>
            </a:ext>
          </a:extLst>
        </xdr:cNvPr>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53159</xdr:rowOff>
    </xdr:from>
    <xdr:to>
      <xdr:col>116</xdr:col>
      <xdr:colOff>114300</xdr:colOff>
      <xdr:row>57</xdr:row>
      <xdr:rowOff>154759</xdr:rowOff>
    </xdr:to>
    <xdr:sp macro="" textlink="">
      <xdr:nvSpPr>
        <xdr:cNvPr id="514" name="楕円 513">
          <a:extLst>
            <a:ext uri="{FF2B5EF4-FFF2-40B4-BE49-F238E27FC236}">
              <a16:creationId xmlns:a16="http://schemas.microsoft.com/office/drawing/2014/main" id="{4776F903-4A6F-424B-8699-B5EE631696C9}"/>
            </a:ext>
          </a:extLst>
        </xdr:cNvPr>
        <xdr:cNvSpPr/>
      </xdr:nvSpPr>
      <xdr:spPr>
        <a:xfrm>
          <a:off x="19458940" y="9608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56</xdr:row>
      <xdr:rowOff>76036</xdr:rowOff>
    </xdr:from>
    <xdr:ext cx="469744" cy="259045"/>
    <xdr:sp macro="" textlink="">
      <xdr:nvSpPr>
        <xdr:cNvPr id="515" name="【学校施設】&#10;一人当たり面積該当値テキスト">
          <a:extLst>
            <a:ext uri="{FF2B5EF4-FFF2-40B4-BE49-F238E27FC236}">
              <a16:creationId xmlns:a16="http://schemas.microsoft.com/office/drawing/2014/main" id="{51159A00-12A3-4287-9AD9-4BD27B103BE6}"/>
            </a:ext>
          </a:extLst>
        </xdr:cNvPr>
        <xdr:cNvSpPr txBox="1"/>
      </xdr:nvSpPr>
      <xdr:spPr>
        <a:xfrm>
          <a:off x="19547840" y="94638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56</xdr:row>
      <xdr:rowOff>169091</xdr:rowOff>
    </xdr:from>
    <xdr:to>
      <xdr:col>112</xdr:col>
      <xdr:colOff>38100</xdr:colOff>
      <xdr:row>57</xdr:row>
      <xdr:rowOff>99241</xdr:rowOff>
    </xdr:to>
    <xdr:sp macro="" textlink="">
      <xdr:nvSpPr>
        <xdr:cNvPr id="516" name="楕円 515">
          <a:extLst>
            <a:ext uri="{FF2B5EF4-FFF2-40B4-BE49-F238E27FC236}">
              <a16:creationId xmlns:a16="http://schemas.microsoft.com/office/drawing/2014/main" id="{787BB561-0AD9-4BA6-BEBE-CCDB69660442}"/>
            </a:ext>
          </a:extLst>
        </xdr:cNvPr>
        <xdr:cNvSpPr/>
      </xdr:nvSpPr>
      <xdr:spPr>
        <a:xfrm>
          <a:off x="18735040" y="955693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57</xdr:row>
      <xdr:rowOff>48441</xdr:rowOff>
    </xdr:from>
    <xdr:to>
      <xdr:col>116</xdr:col>
      <xdr:colOff>63500</xdr:colOff>
      <xdr:row>57</xdr:row>
      <xdr:rowOff>103959</xdr:rowOff>
    </xdr:to>
    <xdr:cxnSp macro="">
      <xdr:nvCxnSpPr>
        <xdr:cNvPr id="517" name="直線コネクタ 516">
          <a:extLst>
            <a:ext uri="{FF2B5EF4-FFF2-40B4-BE49-F238E27FC236}">
              <a16:creationId xmlns:a16="http://schemas.microsoft.com/office/drawing/2014/main" id="{BDCF5E99-47B4-4323-8676-284C7BD78C8C}"/>
            </a:ext>
          </a:extLst>
        </xdr:cNvPr>
        <xdr:cNvCxnSpPr/>
      </xdr:nvCxnSpPr>
      <xdr:spPr>
        <a:xfrm>
          <a:off x="18778220" y="9603921"/>
          <a:ext cx="731520" cy="555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56</xdr:row>
      <xdr:rowOff>170180</xdr:rowOff>
    </xdr:from>
    <xdr:to>
      <xdr:col>107</xdr:col>
      <xdr:colOff>101600</xdr:colOff>
      <xdr:row>57</xdr:row>
      <xdr:rowOff>100330</xdr:rowOff>
    </xdr:to>
    <xdr:sp macro="" textlink="">
      <xdr:nvSpPr>
        <xdr:cNvPr id="518" name="楕円 517">
          <a:extLst>
            <a:ext uri="{FF2B5EF4-FFF2-40B4-BE49-F238E27FC236}">
              <a16:creationId xmlns:a16="http://schemas.microsoft.com/office/drawing/2014/main" id="{43A94540-817B-43EC-BA24-1C1F8D6B4942}"/>
            </a:ext>
          </a:extLst>
        </xdr:cNvPr>
        <xdr:cNvSpPr/>
      </xdr:nvSpPr>
      <xdr:spPr>
        <a:xfrm>
          <a:off x="17937480" y="95580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57</xdr:row>
      <xdr:rowOff>48441</xdr:rowOff>
    </xdr:from>
    <xdr:to>
      <xdr:col>111</xdr:col>
      <xdr:colOff>177800</xdr:colOff>
      <xdr:row>57</xdr:row>
      <xdr:rowOff>49530</xdr:rowOff>
    </xdr:to>
    <xdr:cxnSp macro="">
      <xdr:nvCxnSpPr>
        <xdr:cNvPr id="519" name="直線コネクタ 518">
          <a:extLst>
            <a:ext uri="{FF2B5EF4-FFF2-40B4-BE49-F238E27FC236}">
              <a16:creationId xmlns:a16="http://schemas.microsoft.com/office/drawing/2014/main" id="{267D7E8D-277F-40AA-B587-7BD828422AB3}"/>
            </a:ext>
          </a:extLst>
        </xdr:cNvPr>
        <xdr:cNvCxnSpPr/>
      </xdr:nvCxnSpPr>
      <xdr:spPr>
        <a:xfrm flipV="1">
          <a:off x="17988280" y="9603921"/>
          <a:ext cx="789940" cy="10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56</xdr:row>
      <xdr:rowOff>151674</xdr:rowOff>
    </xdr:from>
    <xdr:to>
      <xdr:col>102</xdr:col>
      <xdr:colOff>165100</xdr:colOff>
      <xdr:row>57</xdr:row>
      <xdr:rowOff>81824</xdr:rowOff>
    </xdr:to>
    <xdr:sp macro="" textlink="">
      <xdr:nvSpPr>
        <xdr:cNvPr id="520" name="楕円 519">
          <a:extLst>
            <a:ext uri="{FF2B5EF4-FFF2-40B4-BE49-F238E27FC236}">
              <a16:creationId xmlns:a16="http://schemas.microsoft.com/office/drawing/2014/main" id="{D11D42B2-FA85-4500-B0A9-34DC60395347}"/>
            </a:ext>
          </a:extLst>
        </xdr:cNvPr>
        <xdr:cNvSpPr/>
      </xdr:nvSpPr>
      <xdr:spPr>
        <a:xfrm>
          <a:off x="17162780" y="953951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57</xdr:row>
      <xdr:rowOff>31024</xdr:rowOff>
    </xdr:from>
    <xdr:to>
      <xdr:col>107</xdr:col>
      <xdr:colOff>50800</xdr:colOff>
      <xdr:row>57</xdr:row>
      <xdr:rowOff>49530</xdr:rowOff>
    </xdr:to>
    <xdr:cxnSp macro="">
      <xdr:nvCxnSpPr>
        <xdr:cNvPr id="521" name="直線コネクタ 520">
          <a:extLst>
            <a:ext uri="{FF2B5EF4-FFF2-40B4-BE49-F238E27FC236}">
              <a16:creationId xmlns:a16="http://schemas.microsoft.com/office/drawing/2014/main" id="{202BF7F5-41D1-419F-BEC4-F330AAC0C7BE}"/>
            </a:ext>
          </a:extLst>
        </xdr:cNvPr>
        <xdr:cNvCxnSpPr/>
      </xdr:nvCxnSpPr>
      <xdr:spPr>
        <a:xfrm>
          <a:off x="17213580" y="9586504"/>
          <a:ext cx="774700" cy="185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56</xdr:row>
      <xdr:rowOff>115751</xdr:rowOff>
    </xdr:from>
    <xdr:to>
      <xdr:col>98</xdr:col>
      <xdr:colOff>38100</xdr:colOff>
      <xdr:row>57</xdr:row>
      <xdr:rowOff>45901</xdr:rowOff>
    </xdr:to>
    <xdr:sp macro="" textlink="">
      <xdr:nvSpPr>
        <xdr:cNvPr id="522" name="楕円 521">
          <a:extLst>
            <a:ext uri="{FF2B5EF4-FFF2-40B4-BE49-F238E27FC236}">
              <a16:creationId xmlns:a16="http://schemas.microsoft.com/office/drawing/2014/main" id="{76E9FFBC-9583-4EB3-A806-2B33D6B9E54C}"/>
            </a:ext>
          </a:extLst>
        </xdr:cNvPr>
        <xdr:cNvSpPr/>
      </xdr:nvSpPr>
      <xdr:spPr>
        <a:xfrm>
          <a:off x="16388080" y="950359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56</xdr:row>
      <xdr:rowOff>166551</xdr:rowOff>
    </xdr:from>
    <xdr:to>
      <xdr:col>102</xdr:col>
      <xdr:colOff>114300</xdr:colOff>
      <xdr:row>57</xdr:row>
      <xdr:rowOff>31024</xdr:rowOff>
    </xdr:to>
    <xdr:cxnSp macro="">
      <xdr:nvCxnSpPr>
        <xdr:cNvPr id="523" name="直線コネクタ 522">
          <a:extLst>
            <a:ext uri="{FF2B5EF4-FFF2-40B4-BE49-F238E27FC236}">
              <a16:creationId xmlns:a16="http://schemas.microsoft.com/office/drawing/2014/main" id="{415D8622-F400-443E-A8F9-5D37027A631A}"/>
            </a:ext>
          </a:extLst>
        </xdr:cNvPr>
        <xdr:cNvCxnSpPr/>
      </xdr:nvCxnSpPr>
      <xdr:spPr>
        <a:xfrm>
          <a:off x="16431260" y="9554391"/>
          <a:ext cx="782320" cy="321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86558</xdr:rowOff>
    </xdr:from>
    <xdr:ext cx="469744" cy="259045"/>
    <xdr:sp macro="" textlink="">
      <xdr:nvSpPr>
        <xdr:cNvPr id="524" name="n_1aveValue【学校施設】&#10;一人当たり面積">
          <a:extLst>
            <a:ext uri="{FF2B5EF4-FFF2-40B4-BE49-F238E27FC236}">
              <a16:creationId xmlns:a16="http://schemas.microsoft.com/office/drawing/2014/main" id="{E7E78C2A-F17C-416A-8987-7B8CF413F10F}"/>
            </a:ext>
          </a:extLst>
        </xdr:cNvPr>
        <xdr:cNvSpPr txBox="1"/>
      </xdr:nvSpPr>
      <xdr:spPr>
        <a:xfrm>
          <a:off x="18561127" y="101449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84381</xdr:rowOff>
    </xdr:from>
    <xdr:ext cx="469744" cy="259045"/>
    <xdr:sp macro="" textlink="">
      <xdr:nvSpPr>
        <xdr:cNvPr id="525" name="n_2aveValue【学校施設】&#10;一人当たり面積">
          <a:extLst>
            <a:ext uri="{FF2B5EF4-FFF2-40B4-BE49-F238E27FC236}">
              <a16:creationId xmlns:a16="http://schemas.microsoft.com/office/drawing/2014/main" id="{6243A6BD-2345-4AF7-9820-AE5831412199}"/>
            </a:ext>
          </a:extLst>
        </xdr:cNvPr>
        <xdr:cNvSpPr txBox="1"/>
      </xdr:nvSpPr>
      <xdr:spPr>
        <a:xfrm>
          <a:off x="17776267" y="101427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100710</xdr:rowOff>
    </xdr:from>
    <xdr:ext cx="469744" cy="259045"/>
    <xdr:sp macro="" textlink="">
      <xdr:nvSpPr>
        <xdr:cNvPr id="526" name="n_3aveValue【学校施設】&#10;一人当たり面積">
          <a:extLst>
            <a:ext uri="{FF2B5EF4-FFF2-40B4-BE49-F238E27FC236}">
              <a16:creationId xmlns:a16="http://schemas.microsoft.com/office/drawing/2014/main" id="{C51974C8-B648-4141-9F53-25D6B58DDBC5}"/>
            </a:ext>
          </a:extLst>
        </xdr:cNvPr>
        <xdr:cNvSpPr txBox="1"/>
      </xdr:nvSpPr>
      <xdr:spPr>
        <a:xfrm>
          <a:off x="17001567" y="101591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118671</xdr:rowOff>
    </xdr:from>
    <xdr:ext cx="469744" cy="259045"/>
    <xdr:sp macro="" textlink="">
      <xdr:nvSpPr>
        <xdr:cNvPr id="527" name="n_4aveValue【学校施設】&#10;一人当たり面積">
          <a:extLst>
            <a:ext uri="{FF2B5EF4-FFF2-40B4-BE49-F238E27FC236}">
              <a16:creationId xmlns:a16="http://schemas.microsoft.com/office/drawing/2014/main" id="{84179B87-AA9D-4BFD-AF11-B70F451D9261}"/>
            </a:ext>
          </a:extLst>
        </xdr:cNvPr>
        <xdr:cNvSpPr txBox="1"/>
      </xdr:nvSpPr>
      <xdr:spPr>
        <a:xfrm>
          <a:off x="16226867" y="100094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55</xdr:row>
      <xdr:rowOff>115768</xdr:rowOff>
    </xdr:from>
    <xdr:ext cx="469744" cy="259045"/>
    <xdr:sp macro="" textlink="">
      <xdr:nvSpPr>
        <xdr:cNvPr id="528" name="n_1mainValue【学校施設】&#10;一人当たり面積">
          <a:extLst>
            <a:ext uri="{FF2B5EF4-FFF2-40B4-BE49-F238E27FC236}">
              <a16:creationId xmlns:a16="http://schemas.microsoft.com/office/drawing/2014/main" id="{B5815B5D-0E36-4E65-A1AA-CA0B09C54C6D}"/>
            </a:ext>
          </a:extLst>
        </xdr:cNvPr>
        <xdr:cNvSpPr txBox="1"/>
      </xdr:nvSpPr>
      <xdr:spPr>
        <a:xfrm>
          <a:off x="18561127" y="93359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55</xdr:row>
      <xdr:rowOff>116857</xdr:rowOff>
    </xdr:from>
    <xdr:ext cx="469744" cy="259045"/>
    <xdr:sp macro="" textlink="">
      <xdr:nvSpPr>
        <xdr:cNvPr id="529" name="n_2mainValue【学校施設】&#10;一人当たり面積">
          <a:extLst>
            <a:ext uri="{FF2B5EF4-FFF2-40B4-BE49-F238E27FC236}">
              <a16:creationId xmlns:a16="http://schemas.microsoft.com/office/drawing/2014/main" id="{9DCFBD72-A63C-4258-9429-FB47AD363B92}"/>
            </a:ext>
          </a:extLst>
        </xdr:cNvPr>
        <xdr:cNvSpPr txBox="1"/>
      </xdr:nvSpPr>
      <xdr:spPr>
        <a:xfrm>
          <a:off x="17776267" y="9337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55</xdr:row>
      <xdr:rowOff>98351</xdr:rowOff>
    </xdr:from>
    <xdr:ext cx="469744" cy="259045"/>
    <xdr:sp macro="" textlink="">
      <xdr:nvSpPr>
        <xdr:cNvPr id="530" name="n_3mainValue【学校施設】&#10;一人当たり面積">
          <a:extLst>
            <a:ext uri="{FF2B5EF4-FFF2-40B4-BE49-F238E27FC236}">
              <a16:creationId xmlns:a16="http://schemas.microsoft.com/office/drawing/2014/main" id="{B982CA94-FD4E-47D8-AC1A-F186A5D1FEBA}"/>
            </a:ext>
          </a:extLst>
        </xdr:cNvPr>
        <xdr:cNvSpPr txBox="1"/>
      </xdr:nvSpPr>
      <xdr:spPr>
        <a:xfrm>
          <a:off x="17001567" y="93185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55</xdr:row>
      <xdr:rowOff>62428</xdr:rowOff>
    </xdr:from>
    <xdr:ext cx="469744" cy="259045"/>
    <xdr:sp macro="" textlink="">
      <xdr:nvSpPr>
        <xdr:cNvPr id="531" name="n_4mainValue【学校施設】&#10;一人当たり面積">
          <a:extLst>
            <a:ext uri="{FF2B5EF4-FFF2-40B4-BE49-F238E27FC236}">
              <a16:creationId xmlns:a16="http://schemas.microsoft.com/office/drawing/2014/main" id="{A489091A-AD6F-4BE1-AA71-41757B9341F1}"/>
            </a:ext>
          </a:extLst>
        </xdr:cNvPr>
        <xdr:cNvSpPr txBox="1"/>
      </xdr:nvSpPr>
      <xdr:spPr>
        <a:xfrm>
          <a:off x="16226867" y="92826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32" name="正方形/長方形 531">
          <a:extLst>
            <a:ext uri="{FF2B5EF4-FFF2-40B4-BE49-F238E27FC236}">
              <a16:creationId xmlns:a16="http://schemas.microsoft.com/office/drawing/2014/main" id="{0D34F472-E0A3-4607-B72E-5A4EE19FD249}"/>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33" name="正方形/長方形 532">
          <a:extLst>
            <a:ext uri="{FF2B5EF4-FFF2-40B4-BE49-F238E27FC236}">
              <a16:creationId xmlns:a16="http://schemas.microsoft.com/office/drawing/2014/main" id="{9EF4B7A7-63FF-48D2-B15A-94439EB82425}"/>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34" name="正方形/長方形 533">
          <a:extLst>
            <a:ext uri="{FF2B5EF4-FFF2-40B4-BE49-F238E27FC236}">
              <a16:creationId xmlns:a16="http://schemas.microsoft.com/office/drawing/2014/main" id="{E5E1C42E-6888-4C35-AD9B-1FB0F03069C6}"/>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35" name="正方形/長方形 534">
          <a:extLst>
            <a:ext uri="{FF2B5EF4-FFF2-40B4-BE49-F238E27FC236}">
              <a16:creationId xmlns:a16="http://schemas.microsoft.com/office/drawing/2014/main" id="{5515CE38-3936-4999-BEBF-7AD5489392DE}"/>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36" name="正方形/長方形 535">
          <a:extLst>
            <a:ext uri="{FF2B5EF4-FFF2-40B4-BE49-F238E27FC236}">
              <a16:creationId xmlns:a16="http://schemas.microsoft.com/office/drawing/2014/main" id="{7062D547-1822-4588-B4F9-8DC44C90FC1F}"/>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37" name="正方形/長方形 536">
          <a:extLst>
            <a:ext uri="{FF2B5EF4-FFF2-40B4-BE49-F238E27FC236}">
              <a16:creationId xmlns:a16="http://schemas.microsoft.com/office/drawing/2014/main" id="{E4B2AD8D-F46B-4513-8F57-8E6663E024CC}"/>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38" name="正方形/長方形 537">
          <a:extLst>
            <a:ext uri="{FF2B5EF4-FFF2-40B4-BE49-F238E27FC236}">
              <a16:creationId xmlns:a16="http://schemas.microsoft.com/office/drawing/2014/main" id="{2D507E1E-47F2-440E-B0A3-559B4EF87E26}"/>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39" name="正方形/長方形 538">
          <a:extLst>
            <a:ext uri="{FF2B5EF4-FFF2-40B4-BE49-F238E27FC236}">
              <a16:creationId xmlns:a16="http://schemas.microsoft.com/office/drawing/2014/main" id="{18D3EAB0-7644-4F62-994D-2FFF730059F1}"/>
            </a:ext>
          </a:extLst>
        </xdr:cNvPr>
        <xdr:cNvSpPr/>
      </xdr:nvSpPr>
      <xdr:spPr>
        <a:xfrm>
          <a:off x="10960100" y="12668250"/>
          <a:ext cx="415290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540" name="正方形/長方形 539">
          <a:extLst>
            <a:ext uri="{FF2B5EF4-FFF2-40B4-BE49-F238E27FC236}">
              <a16:creationId xmlns:a16="http://schemas.microsoft.com/office/drawing/2014/main" id="{0CCBC2A2-1813-400B-A1BF-445E4EA98B10}"/>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41" name="正方形/長方形 540">
          <a:extLst>
            <a:ext uri="{FF2B5EF4-FFF2-40B4-BE49-F238E27FC236}">
              <a16:creationId xmlns:a16="http://schemas.microsoft.com/office/drawing/2014/main" id="{F9A4C338-432A-425E-96E2-17E5A46B87DC}"/>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42" name="正方形/長方形 541">
          <a:extLst>
            <a:ext uri="{FF2B5EF4-FFF2-40B4-BE49-F238E27FC236}">
              <a16:creationId xmlns:a16="http://schemas.microsoft.com/office/drawing/2014/main" id="{963298C4-1B09-4237-9C3D-0BA6EBEC079E}"/>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43" name="正方形/長方形 542">
          <a:extLst>
            <a:ext uri="{FF2B5EF4-FFF2-40B4-BE49-F238E27FC236}">
              <a16:creationId xmlns:a16="http://schemas.microsoft.com/office/drawing/2014/main" id="{FBE4F862-F171-44D1-914A-FC13B9D96414}"/>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44" name="正方形/長方形 543">
          <a:extLst>
            <a:ext uri="{FF2B5EF4-FFF2-40B4-BE49-F238E27FC236}">
              <a16:creationId xmlns:a16="http://schemas.microsoft.com/office/drawing/2014/main" id="{8430D760-E5CE-4090-8AB4-86D003614494}"/>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45" name="正方形/長方形 544">
          <a:extLst>
            <a:ext uri="{FF2B5EF4-FFF2-40B4-BE49-F238E27FC236}">
              <a16:creationId xmlns:a16="http://schemas.microsoft.com/office/drawing/2014/main" id="{6736A385-D4B7-4509-9FCE-E01C4B46AD32}"/>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46" name="正方形/長方形 545">
          <a:extLst>
            <a:ext uri="{FF2B5EF4-FFF2-40B4-BE49-F238E27FC236}">
              <a16:creationId xmlns:a16="http://schemas.microsoft.com/office/drawing/2014/main" id="{3A1608B5-B42D-4AE9-A886-4473788AFCC4}"/>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47" name="正方形/長方形 546">
          <a:extLst>
            <a:ext uri="{FF2B5EF4-FFF2-40B4-BE49-F238E27FC236}">
              <a16:creationId xmlns:a16="http://schemas.microsoft.com/office/drawing/2014/main" id="{C4337C5F-F186-4468-86EC-4339F84F2AB6}"/>
            </a:ext>
          </a:extLst>
        </xdr:cNvPr>
        <xdr:cNvSpPr/>
      </xdr:nvSpPr>
      <xdr:spPr>
        <a:xfrm>
          <a:off x="16093440" y="12668250"/>
          <a:ext cx="417576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548" name="正方形/長方形 547">
          <a:extLst>
            <a:ext uri="{FF2B5EF4-FFF2-40B4-BE49-F238E27FC236}">
              <a16:creationId xmlns:a16="http://schemas.microsoft.com/office/drawing/2014/main" id="{B4A438D4-1E9C-4D12-9C41-259E1EF2A552}"/>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549" name="正方形/長方形 548">
          <a:extLst>
            <a:ext uri="{FF2B5EF4-FFF2-40B4-BE49-F238E27FC236}">
              <a16:creationId xmlns:a16="http://schemas.microsoft.com/office/drawing/2014/main" id="{F5A08BF6-C7CA-45A3-B664-30E9DD7D9857}"/>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550" name="正方形/長方形 549">
          <a:extLst>
            <a:ext uri="{FF2B5EF4-FFF2-40B4-BE49-F238E27FC236}">
              <a16:creationId xmlns:a16="http://schemas.microsoft.com/office/drawing/2014/main" id="{EA8559E1-1B16-4F11-A516-E578B75A480C}"/>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551" name="正方形/長方形 550">
          <a:extLst>
            <a:ext uri="{FF2B5EF4-FFF2-40B4-BE49-F238E27FC236}">
              <a16:creationId xmlns:a16="http://schemas.microsoft.com/office/drawing/2014/main" id="{AC92D09A-20F1-4440-8EB4-7332A8D1833C}"/>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552" name="正方形/長方形 551">
          <a:extLst>
            <a:ext uri="{FF2B5EF4-FFF2-40B4-BE49-F238E27FC236}">
              <a16:creationId xmlns:a16="http://schemas.microsoft.com/office/drawing/2014/main" id="{E5981D40-711F-4867-9CD0-5470F437FF9C}"/>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553" name="正方形/長方形 552">
          <a:extLst>
            <a:ext uri="{FF2B5EF4-FFF2-40B4-BE49-F238E27FC236}">
              <a16:creationId xmlns:a16="http://schemas.microsoft.com/office/drawing/2014/main" id="{E149AC70-1347-406D-B007-A058628D58C3}"/>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554" name="正方形/長方形 553">
          <a:extLst>
            <a:ext uri="{FF2B5EF4-FFF2-40B4-BE49-F238E27FC236}">
              <a16:creationId xmlns:a16="http://schemas.microsoft.com/office/drawing/2014/main" id="{171B0D40-79AF-4340-8BF8-877867E0AC18}"/>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55" name="正方形/長方形 554">
          <a:extLst>
            <a:ext uri="{FF2B5EF4-FFF2-40B4-BE49-F238E27FC236}">
              <a16:creationId xmlns:a16="http://schemas.microsoft.com/office/drawing/2014/main" id="{B5467263-E3BF-4419-97E5-F8A33DBFFBA5}"/>
            </a:ext>
          </a:extLst>
        </xdr:cNvPr>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556" name="テキスト ボックス 555">
          <a:extLst>
            <a:ext uri="{FF2B5EF4-FFF2-40B4-BE49-F238E27FC236}">
              <a16:creationId xmlns:a16="http://schemas.microsoft.com/office/drawing/2014/main" id="{8F8978D7-CBC3-4A35-B581-6D9BC403FC37}"/>
            </a:ext>
          </a:extLst>
        </xdr:cNvPr>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557" name="直線コネクタ 556">
          <a:extLst>
            <a:ext uri="{FF2B5EF4-FFF2-40B4-BE49-F238E27FC236}">
              <a16:creationId xmlns:a16="http://schemas.microsoft.com/office/drawing/2014/main" id="{B6DCE365-7A98-46D3-9959-CCAC5F93861E}"/>
            </a:ext>
          </a:extLst>
        </xdr:cNvPr>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558" name="テキスト ボックス 557">
          <a:extLst>
            <a:ext uri="{FF2B5EF4-FFF2-40B4-BE49-F238E27FC236}">
              <a16:creationId xmlns:a16="http://schemas.microsoft.com/office/drawing/2014/main" id="{099BD65C-921F-4DA8-AEDC-06D5B373898C}"/>
            </a:ext>
          </a:extLst>
        </xdr:cNvPr>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559" name="直線コネクタ 558">
          <a:extLst>
            <a:ext uri="{FF2B5EF4-FFF2-40B4-BE49-F238E27FC236}">
              <a16:creationId xmlns:a16="http://schemas.microsoft.com/office/drawing/2014/main" id="{18513012-8765-4F64-9A06-9412C188B9F9}"/>
            </a:ext>
          </a:extLst>
        </xdr:cNvPr>
        <xdr:cNvCxnSpPr/>
      </xdr:nvCxnSpPr>
      <xdr:spPr>
        <a:xfrm>
          <a:off x="10960100" y="182575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560" name="テキスト ボックス 559">
          <a:extLst>
            <a:ext uri="{FF2B5EF4-FFF2-40B4-BE49-F238E27FC236}">
              <a16:creationId xmlns:a16="http://schemas.microsoft.com/office/drawing/2014/main" id="{221FDDFC-B2F1-4BC6-BBAE-738C636E8718}"/>
            </a:ext>
          </a:extLst>
        </xdr:cNvPr>
        <xdr:cNvSpPr txBox="1"/>
      </xdr:nvSpPr>
      <xdr:spPr>
        <a:xfrm>
          <a:off x="1056150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561" name="直線コネクタ 560">
          <a:extLst>
            <a:ext uri="{FF2B5EF4-FFF2-40B4-BE49-F238E27FC236}">
              <a16:creationId xmlns:a16="http://schemas.microsoft.com/office/drawing/2014/main" id="{B4E2DB63-5FB1-4EC3-B5D9-598E40C65B01}"/>
            </a:ext>
          </a:extLst>
        </xdr:cNvPr>
        <xdr:cNvCxnSpPr/>
      </xdr:nvCxnSpPr>
      <xdr:spPr>
        <a:xfrm>
          <a:off x="10960100" y="178841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562" name="テキスト ボックス 561">
          <a:extLst>
            <a:ext uri="{FF2B5EF4-FFF2-40B4-BE49-F238E27FC236}">
              <a16:creationId xmlns:a16="http://schemas.microsoft.com/office/drawing/2014/main" id="{248DF7CE-4586-4CBC-A7D8-710B0FEB12CE}"/>
            </a:ext>
          </a:extLst>
        </xdr:cNvPr>
        <xdr:cNvSpPr txBox="1"/>
      </xdr:nvSpPr>
      <xdr:spPr>
        <a:xfrm>
          <a:off x="10602761" y="17745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563" name="直線コネクタ 562">
          <a:extLst>
            <a:ext uri="{FF2B5EF4-FFF2-40B4-BE49-F238E27FC236}">
              <a16:creationId xmlns:a16="http://schemas.microsoft.com/office/drawing/2014/main" id="{8596B5E4-3AA2-4326-BA46-FC45EBEA489A}"/>
            </a:ext>
          </a:extLst>
        </xdr:cNvPr>
        <xdr:cNvCxnSpPr/>
      </xdr:nvCxnSpPr>
      <xdr:spPr>
        <a:xfrm>
          <a:off x="10960100" y="175107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564" name="テキスト ボックス 563">
          <a:extLst>
            <a:ext uri="{FF2B5EF4-FFF2-40B4-BE49-F238E27FC236}">
              <a16:creationId xmlns:a16="http://schemas.microsoft.com/office/drawing/2014/main" id="{47533F51-925E-4118-A768-8602D487CDBC}"/>
            </a:ext>
          </a:extLst>
        </xdr:cNvPr>
        <xdr:cNvSpPr txBox="1"/>
      </xdr:nvSpPr>
      <xdr:spPr>
        <a:xfrm>
          <a:off x="10602761" y="173723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565" name="直線コネクタ 564">
          <a:extLst>
            <a:ext uri="{FF2B5EF4-FFF2-40B4-BE49-F238E27FC236}">
              <a16:creationId xmlns:a16="http://schemas.microsoft.com/office/drawing/2014/main" id="{0BFE8399-95CF-4E48-84DE-C8BE8C539A71}"/>
            </a:ext>
          </a:extLst>
        </xdr:cNvPr>
        <xdr:cNvCxnSpPr/>
      </xdr:nvCxnSpPr>
      <xdr:spPr>
        <a:xfrm>
          <a:off x="10960100" y="171373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566" name="テキスト ボックス 565">
          <a:extLst>
            <a:ext uri="{FF2B5EF4-FFF2-40B4-BE49-F238E27FC236}">
              <a16:creationId xmlns:a16="http://schemas.microsoft.com/office/drawing/2014/main" id="{96DF44A3-9855-4713-BCE6-9F50D4A2EE83}"/>
            </a:ext>
          </a:extLst>
        </xdr:cNvPr>
        <xdr:cNvSpPr txBox="1"/>
      </xdr:nvSpPr>
      <xdr:spPr>
        <a:xfrm>
          <a:off x="10602761" y="169989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567" name="直線コネクタ 566">
          <a:extLst>
            <a:ext uri="{FF2B5EF4-FFF2-40B4-BE49-F238E27FC236}">
              <a16:creationId xmlns:a16="http://schemas.microsoft.com/office/drawing/2014/main" id="{4FBB13FB-CBE0-49DF-A9AA-DC4BDAF10091}"/>
            </a:ext>
          </a:extLst>
        </xdr:cNvPr>
        <xdr:cNvCxnSpPr/>
      </xdr:nvCxnSpPr>
      <xdr:spPr>
        <a:xfrm>
          <a:off x="10960100" y="167640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568" name="テキスト ボックス 567">
          <a:extLst>
            <a:ext uri="{FF2B5EF4-FFF2-40B4-BE49-F238E27FC236}">
              <a16:creationId xmlns:a16="http://schemas.microsoft.com/office/drawing/2014/main" id="{2F7E6A55-DF3B-4ECB-BBEA-1CBD096AA3BE}"/>
            </a:ext>
          </a:extLst>
        </xdr:cNvPr>
        <xdr:cNvSpPr txBox="1"/>
      </xdr:nvSpPr>
      <xdr:spPr>
        <a:xfrm>
          <a:off x="10602761" y="166255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569" name="直線コネクタ 568">
          <a:extLst>
            <a:ext uri="{FF2B5EF4-FFF2-40B4-BE49-F238E27FC236}">
              <a16:creationId xmlns:a16="http://schemas.microsoft.com/office/drawing/2014/main" id="{7B93609B-974E-4031-A06A-3984503CBC39}"/>
            </a:ext>
          </a:extLst>
        </xdr:cNvPr>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570" name="テキスト ボックス 569">
          <a:extLst>
            <a:ext uri="{FF2B5EF4-FFF2-40B4-BE49-F238E27FC236}">
              <a16:creationId xmlns:a16="http://schemas.microsoft.com/office/drawing/2014/main" id="{038112B2-CA71-4F13-B2A4-80782C7DBC53}"/>
            </a:ext>
          </a:extLst>
        </xdr:cNvPr>
        <xdr:cNvSpPr txBox="1"/>
      </xdr:nvSpPr>
      <xdr:spPr>
        <a:xfrm>
          <a:off x="10666881" y="1625601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571" name="【公民館】&#10;有形固定資産減価償却率グラフ枠">
          <a:extLst>
            <a:ext uri="{FF2B5EF4-FFF2-40B4-BE49-F238E27FC236}">
              <a16:creationId xmlns:a16="http://schemas.microsoft.com/office/drawing/2014/main" id="{26B86E63-626D-4B90-B45C-A3A285729B31}"/>
            </a:ext>
          </a:extLst>
        </xdr:cNvPr>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0</xdr:rowOff>
    </xdr:from>
    <xdr:to>
      <xdr:col>85</xdr:col>
      <xdr:colOff>126364</xdr:colOff>
      <xdr:row>108</xdr:row>
      <xdr:rowOff>45720</xdr:rowOff>
    </xdr:to>
    <xdr:cxnSp macro="">
      <xdr:nvCxnSpPr>
        <xdr:cNvPr id="572" name="直線コネクタ 571">
          <a:extLst>
            <a:ext uri="{FF2B5EF4-FFF2-40B4-BE49-F238E27FC236}">
              <a16:creationId xmlns:a16="http://schemas.microsoft.com/office/drawing/2014/main" id="{9C3BEC59-BEE1-407C-B2CB-F869CDAE6E29}"/>
            </a:ext>
          </a:extLst>
        </xdr:cNvPr>
        <xdr:cNvCxnSpPr/>
      </xdr:nvCxnSpPr>
      <xdr:spPr>
        <a:xfrm flipV="1">
          <a:off x="14375764" y="16764000"/>
          <a:ext cx="0" cy="13868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49547</xdr:rowOff>
    </xdr:from>
    <xdr:ext cx="405111" cy="259045"/>
    <xdr:sp macro="" textlink="">
      <xdr:nvSpPr>
        <xdr:cNvPr id="573" name="【公民館】&#10;有形固定資産減価償却率最小値テキスト">
          <a:extLst>
            <a:ext uri="{FF2B5EF4-FFF2-40B4-BE49-F238E27FC236}">
              <a16:creationId xmlns:a16="http://schemas.microsoft.com/office/drawing/2014/main" id="{A769CF98-08B9-4B2F-BE3B-53E84ADE4A18}"/>
            </a:ext>
          </a:extLst>
        </xdr:cNvPr>
        <xdr:cNvSpPr txBox="1"/>
      </xdr:nvSpPr>
      <xdr:spPr>
        <a:xfrm>
          <a:off x="14414500" y="18154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45720</xdr:rowOff>
    </xdr:from>
    <xdr:to>
      <xdr:col>86</xdr:col>
      <xdr:colOff>25400</xdr:colOff>
      <xdr:row>108</xdr:row>
      <xdr:rowOff>45720</xdr:rowOff>
    </xdr:to>
    <xdr:cxnSp macro="">
      <xdr:nvCxnSpPr>
        <xdr:cNvPr id="574" name="直線コネクタ 573">
          <a:extLst>
            <a:ext uri="{FF2B5EF4-FFF2-40B4-BE49-F238E27FC236}">
              <a16:creationId xmlns:a16="http://schemas.microsoft.com/office/drawing/2014/main" id="{07D77864-1360-4A76-B4A2-525ABDF97A14}"/>
            </a:ext>
          </a:extLst>
        </xdr:cNvPr>
        <xdr:cNvCxnSpPr/>
      </xdr:nvCxnSpPr>
      <xdr:spPr>
        <a:xfrm>
          <a:off x="14287500" y="181508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118127</xdr:rowOff>
    </xdr:from>
    <xdr:ext cx="405111" cy="259045"/>
    <xdr:sp macro="" textlink="">
      <xdr:nvSpPr>
        <xdr:cNvPr id="575" name="【公民館】&#10;有形固定資産減価償却率最大値テキスト">
          <a:extLst>
            <a:ext uri="{FF2B5EF4-FFF2-40B4-BE49-F238E27FC236}">
              <a16:creationId xmlns:a16="http://schemas.microsoft.com/office/drawing/2014/main" id="{F53E2B35-3DB7-443B-A46C-2BCB0A0705B8}"/>
            </a:ext>
          </a:extLst>
        </xdr:cNvPr>
        <xdr:cNvSpPr txBox="1"/>
      </xdr:nvSpPr>
      <xdr:spPr>
        <a:xfrm>
          <a:off x="14414500" y="16546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0</xdr:rowOff>
    </xdr:from>
    <xdr:to>
      <xdr:col>86</xdr:col>
      <xdr:colOff>25400</xdr:colOff>
      <xdr:row>100</xdr:row>
      <xdr:rowOff>0</xdr:rowOff>
    </xdr:to>
    <xdr:cxnSp macro="">
      <xdr:nvCxnSpPr>
        <xdr:cNvPr id="576" name="直線コネクタ 575">
          <a:extLst>
            <a:ext uri="{FF2B5EF4-FFF2-40B4-BE49-F238E27FC236}">
              <a16:creationId xmlns:a16="http://schemas.microsoft.com/office/drawing/2014/main" id="{DE14333E-C0BF-415D-BF85-E7E206BB6B51}"/>
            </a:ext>
          </a:extLst>
        </xdr:cNvPr>
        <xdr:cNvCxnSpPr/>
      </xdr:nvCxnSpPr>
      <xdr:spPr>
        <a:xfrm>
          <a:off x="14287500" y="167640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49547</xdr:rowOff>
    </xdr:from>
    <xdr:ext cx="405111" cy="259045"/>
    <xdr:sp macro="" textlink="">
      <xdr:nvSpPr>
        <xdr:cNvPr id="577" name="【公民館】&#10;有形固定資産減価償却率平均値テキスト">
          <a:extLst>
            <a:ext uri="{FF2B5EF4-FFF2-40B4-BE49-F238E27FC236}">
              <a16:creationId xmlns:a16="http://schemas.microsoft.com/office/drawing/2014/main" id="{4AFFCA5F-FE51-4033-BC90-0945C7B16DD6}"/>
            </a:ext>
          </a:extLst>
        </xdr:cNvPr>
        <xdr:cNvSpPr txBox="1"/>
      </xdr:nvSpPr>
      <xdr:spPr>
        <a:xfrm>
          <a:off x="14414500" y="174841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71120</xdr:rowOff>
    </xdr:from>
    <xdr:to>
      <xdr:col>85</xdr:col>
      <xdr:colOff>177800</xdr:colOff>
      <xdr:row>105</xdr:row>
      <xdr:rowOff>1270</xdr:rowOff>
    </xdr:to>
    <xdr:sp macro="" textlink="">
      <xdr:nvSpPr>
        <xdr:cNvPr id="578" name="フローチャート: 判断 577">
          <a:extLst>
            <a:ext uri="{FF2B5EF4-FFF2-40B4-BE49-F238E27FC236}">
              <a16:creationId xmlns:a16="http://schemas.microsoft.com/office/drawing/2014/main" id="{7187ECDE-DD9A-4DE2-9ED5-33DD1A98322A}"/>
            </a:ext>
          </a:extLst>
        </xdr:cNvPr>
        <xdr:cNvSpPr/>
      </xdr:nvSpPr>
      <xdr:spPr>
        <a:xfrm>
          <a:off x="14325600" y="17505680"/>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55880</xdr:rowOff>
    </xdr:from>
    <xdr:to>
      <xdr:col>81</xdr:col>
      <xdr:colOff>101600</xdr:colOff>
      <xdr:row>104</xdr:row>
      <xdr:rowOff>157480</xdr:rowOff>
    </xdr:to>
    <xdr:sp macro="" textlink="">
      <xdr:nvSpPr>
        <xdr:cNvPr id="579" name="フローチャート: 判断 578">
          <a:extLst>
            <a:ext uri="{FF2B5EF4-FFF2-40B4-BE49-F238E27FC236}">
              <a16:creationId xmlns:a16="http://schemas.microsoft.com/office/drawing/2014/main" id="{4C81AB0E-1C57-48BF-BF78-0E60F3490B79}"/>
            </a:ext>
          </a:extLst>
        </xdr:cNvPr>
        <xdr:cNvSpPr/>
      </xdr:nvSpPr>
      <xdr:spPr>
        <a:xfrm>
          <a:off x="13578840" y="17490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13970</xdr:rowOff>
    </xdr:from>
    <xdr:to>
      <xdr:col>76</xdr:col>
      <xdr:colOff>165100</xdr:colOff>
      <xdr:row>104</xdr:row>
      <xdr:rowOff>115570</xdr:rowOff>
    </xdr:to>
    <xdr:sp macro="" textlink="">
      <xdr:nvSpPr>
        <xdr:cNvPr id="580" name="フローチャート: 判断 579">
          <a:extLst>
            <a:ext uri="{FF2B5EF4-FFF2-40B4-BE49-F238E27FC236}">
              <a16:creationId xmlns:a16="http://schemas.microsoft.com/office/drawing/2014/main" id="{3297F711-C16D-43B3-A691-5A62CE32F31F}"/>
            </a:ext>
          </a:extLst>
        </xdr:cNvPr>
        <xdr:cNvSpPr/>
      </xdr:nvSpPr>
      <xdr:spPr>
        <a:xfrm>
          <a:off x="12804140" y="17448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149225</xdr:rowOff>
    </xdr:from>
    <xdr:to>
      <xdr:col>72</xdr:col>
      <xdr:colOff>38100</xdr:colOff>
      <xdr:row>104</xdr:row>
      <xdr:rowOff>79375</xdr:rowOff>
    </xdr:to>
    <xdr:sp macro="" textlink="">
      <xdr:nvSpPr>
        <xdr:cNvPr id="581" name="フローチャート: 判断 580">
          <a:extLst>
            <a:ext uri="{FF2B5EF4-FFF2-40B4-BE49-F238E27FC236}">
              <a16:creationId xmlns:a16="http://schemas.microsoft.com/office/drawing/2014/main" id="{B5074147-CF6A-4B78-B9C9-3F9C05D0DBD4}"/>
            </a:ext>
          </a:extLst>
        </xdr:cNvPr>
        <xdr:cNvSpPr/>
      </xdr:nvSpPr>
      <xdr:spPr>
        <a:xfrm>
          <a:off x="12029440" y="1741614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154939</xdr:rowOff>
    </xdr:from>
    <xdr:to>
      <xdr:col>67</xdr:col>
      <xdr:colOff>101600</xdr:colOff>
      <xdr:row>104</xdr:row>
      <xdr:rowOff>85089</xdr:rowOff>
    </xdr:to>
    <xdr:sp macro="" textlink="">
      <xdr:nvSpPr>
        <xdr:cNvPr id="582" name="フローチャート: 判断 581">
          <a:extLst>
            <a:ext uri="{FF2B5EF4-FFF2-40B4-BE49-F238E27FC236}">
              <a16:creationId xmlns:a16="http://schemas.microsoft.com/office/drawing/2014/main" id="{2649CDFD-93D2-44B5-A85F-A7541EEEBFD4}"/>
            </a:ext>
          </a:extLst>
        </xdr:cNvPr>
        <xdr:cNvSpPr/>
      </xdr:nvSpPr>
      <xdr:spPr>
        <a:xfrm>
          <a:off x="11231880" y="1742185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583" name="テキスト ボックス 582">
          <a:extLst>
            <a:ext uri="{FF2B5EF4-FFF2-40B4-BE49-F238E27FC236}">
              <a16:creationId xmlns:a16="http://schemas.microsoft.com/office/drawing/2014/main" id="{306CE32F-126F-4E4F-BFB1-6A44D6756BFA}"/>
            </a:ext>
          </a:extLst>
        </xdr:cNvPr>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584" name="テキスト ボックス 583">
          <a:extLst>
            <a:ext uri="{FF2B5EF4-FFF2-40B4-BE49-F238E27FC236}">
              <a16:creationId xmlns:a16="http://schemas.microsoft.com/office/drawing/2014/main" id="{D6973253-86DC-4F6E-92C2-E328AAF8527F}"/>
            </a:ext>
          </a:extLst>
        </xdr:cNvPr>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585" name="テキスト ボックス 584">
          <a:extLst>
            <a:ext uri="{FF2B5EF4-FFF2-40B4-BE49-F238E27FC236}">
              <a16:creationId xmlns:a16="http://schemas.microsoft.com/office/drawing/2014/main" id="{C468BDB4-0243-459F-8F57-A0111EFE6917}"/>
            </a:ext>
          </a:extLst>
        </xdr:cNvPr>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586" name="テキスト ボックス 585">
          <a:extLst>
            <a:ext uri="{FF2B5EF4-FFF2-40B4-BE49-F238E27FC236}">
              <a16:creationId xmlns:a16="http://schemas.microsoft.com/office/drawing/2014/main" id="{AA43EFE1-C6AA-487E-91EE-DFD6E7309F62}"/>
            </a:ext>
          </a:extLst>
        </xdr:cNvPr>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587" name="テキスト ボックス 586">
          <a:extLst>
            <a:ext uri="{FF2B5EF4-FFF2-40B4-BE49-F238E27FC236}">
              <a16:creationId xmlns:a16="http://schemas.microsoft.com/office/drawing/2014/main" id="{98983E8C-834D-4E8D-B0A2-B02B2FE8A3A9}"/>
            </a:ext>
          </a:extLst>
        </xdr:cNvPr>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102</xdr:row>
      <xdr:rowOff>116839</xdr:rowOff>
    </xdr:from>
    <xdr:to>
      <xdr:col>85</xdr:col>
      <xdr:colOff>177800</xdr:colOff>
      <xdr:row>103</xdr:row>
      <xdr:rowOff>46989</xdr:rowOff>
    </xdr:to>
    <xdr:sp macro="" textlink="">
      <xdr:nvSpPr>
        <xdr:cNvPr id="588" name="楕円 587">
          <a:extLst>
            <a:ext uri="{FF2B5EF4-FFF2-40B4-BE49-F238E27FC236}">
              <a16:creationId xmlns:a16="http://schemas.microsoft.com/office/drawing/2014/main" id="{B0D5BC61-4AE2-4C43-82BA-4076B4F15B62}"/>
            </a:ext>
          </a:extLst>
        </xdr:cNvPr>
        <xdr:cNvSpPr/>
      </xdr:nvSpPr>
      <xdr:spPr>
        <a:xfrm>
          <a:off x="14325600" y="17216119"/>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101</xdr:row>
      <xdr:rowOff>139716</xdr:rowOff>
    </xdr:from>
    <xdr:ext cx="405111" cy="259045"/>
    <xdr:sp macro="" textlink="">
      <xdr:nvSpPr>
        <xdr:cNvPr id="589" name="【公民館】&#10;有形固定資産減価償却率該当値テキスト">
          <a:extLst>
            <a:ext uri="{FF2B5EF4-FFF2-40B4-BE49-F238E27FC236}">
              <a16:creationId xmlns:a16="http://schemas.microsoft.com/office/drawing/2014/main" id="{867B2421-3F18-416F-942C-F666EBE2F2CA}"/>
            </a:ext>
          </a:extLst>
        </xdr:cNvPr>
        <xdr:cNvSpPr txBox="1"/>
      </xdr:nvSpPr>
      <xdr:spPr>
        <a:xfrm>
          <a:off x="14414500" y="170713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102</xdr:row>
      <xdr:rowOff>143511</xdr:rowOff>
    </xdr:from>
    <xdr:to>
      <xdr:col>81</xdr:col>
      <xdr:colOff>101600</xdr:colOff>
      <xdr:row>103</xdr:row>
      <xdr:rowOff>73661</xdr:rowOff>
    </xdr:to>
    <xdr:sp macro="" textlink="">
      <xdr:nvSpPr>
        <xdr:cNvPr id="590" name="楕円 589">
          <a:extLst>
            <a:ext uri="{FF2B5EF4-FFF2-40B4-BE49-F238E27FC236}">
              <a16:creationId xmlns:a16="http://schemas.microsoft.com/office/drawing/2014/main" id="{23133E9F-6020-459F-BEB8-C926B41F554E}"/>
            </a:ext>
          </a:extLst>
        </xdr:cNvPr>
        <xdr:cNvSpPr/>
      </xdr:nvSpPr>
      <xdr:spPr>
        <a:xfrm>
          <a:off x="13578840" y="1724279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102</xdr:row>
      <xdr:rowOff>167639</xdr:rowOff>
    </xdr:from>
    <xdr:to>
      <xdr:col>85</xdr:col>
      <xdr:colOff>127000</xdr:colOff>
      <xdr:row>103</xdr:row>
      <xdr:rowOff>22861</xdr:rowOff>
    </xdr:to>
    <xdr:cxnSp macro="">
      <xdr:nvCxnSpPr>
        <xdr:cNvPr id="591" name="直線コネクタ 590">
          <a:extLst>
            <a:ext uri="{FF2B5EF4-FFF2-40B4-BE49-F238E27FC236}">
              <a16:creationId xmlns:a16="http://schemas.microsoft.com/office/drawing/2014/main" id="{E7086121-71A9-4488-A452-4D80B6C8F8AC}"/>
            </a:ext>
          </a:extLst>
        </xdr:cNvPr>
        <xdr:cNvCxnSpPr/>
      </xdr:nvCxnSpPr>
      <xdr:spPr>
        <a:xfrm flipV="1">
          <a:off x="13629640" y="17266919"/>
          <a:ext cx="746760" cy="22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102</xdr:row>
      <xdr:rowOff>101600</xdr:rowOff>
    </xdr:from>
    <xdr:to>
      <xdr:col>76</xdr:col>
      <xdr:colOff>165100</xdr:colOff>
      <xdr:row>103</xdr:row>
      <xdr:rowOff>31750</xdr:rowOff>
    </xdr:to>
    <xdr:sp macro="" textlink="">
      <xdr:nvSpPr>
        <xdr:cNvPr id="592" name="楕円 591">
          <a:extLst>
            <a:ext uri="{FF2B5EF4-FFF2-40B4-BE49-F238E27FC236}">
              <a16:creationId xmlns:a16="http://schemas.microsoft.com/office/drawing/2014/main" id="{1FB84B11-169F-4FD6-8656-5A1A90B95B47}"/>
            </a:ext>
          </a:extLst>
        </xdr:cNvPr>
        <xdr:cNvSpPr/>
      </xdr:nvSpPr>
      <xdr:spPr>
        <a:xfrm>
          <a:off x="12804140" y="1720088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102</xdr:row>
      <xdr:rowOff>152400</xdr:rowOff>
    </xdr:from>
    <xdr:to>
      <xdr:col>81</xdr:col>
      <xdr:colOff>50800</xdr:colOff>
      <xdr:row>103</xdr:row>
      <xdr:rowOff>22861</xdr:rowOff>
    </xdr:to>
    <xdr:cxnSp macro="">
      <xdr:nvCxnSpPr>
        <xdr:cNvPr id="593" name="直線コネクタ 592">
          <a:extLst>
            <a:ext uri="{FF2B5EF4-FFF2-40B4-BE49-F238E27FC236}">
              <a16:creationId xmlns:a16="http://schemas.microsoft.com/office/drawing/2014/main" id="{B9B07316-4CA8-403D-AC1D-F8AAD3A8A0E6}"/>
            </a:ext>
          </a:extLst>
        </xdr:cNvPr>
        <xdr:cNvCxnSpPr/>
      </xdr:nvCxnSpPr>
      <xdr:spPr>
        <a:xfrm>
          <a:off x="12854940" y="17251680"/>
          <a:ext cx="774700" cy="381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113030</xdr:rowOff>
    </xdr:from>
    <xdr:to>
      <xdr:col>72</xdr:col>
      <xdr:colOff>38100</xdr:colOff>
      <xdr:row>104</xdr:row>
      <xdr:rowOff>43180</xdr:rowOff>
    </xdr:to>
    <xdr:sp macro="" textlink="">
      <xdr:nvSpPr>
        <xdr:cNvPr id="594" name="楕円 593">
          <a:extLst>
            <a:ext uri="{FF2B5EF4-FFF2-40B4-BE49-F238E27FC236}">
              <a16:creationId xmlns:a16="http://schemas.microsoft.com/office/drawing/2014/main" id="{D6F16F9E-934D-4EDD-94F2-B1CB14530BBF}"/>
            </a:ext>
          </a:extLst>
        </xdr:cNvPr>
        <xdr:cNvSpPr/>
      </xdr:nvSpPr>
      <xdr:spPr>
        <a:xfrm>
          <a:off x="12029440" y="173799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102</xdr:row>
      <xdr:rowOff>152400</xdr:rowOff>
    </xdr:from>
    <xdr:to>
      <xdr:col>76</xdr:col>
      <xdr:colOff>114300</xdr:colOff>
      <xdr:row>103</xdr:row>
      <xdr:rowOff>163830</xdr:rowOff>
    </xdr:to>
    <xdr:cxnSp macro="">
      <xdr:nvCxnSpPr>
        <xdr:cNvPr id="595" name="直線コネクタ 594">
          <a:extLst>
            <a:ext uri="{FF2B5EF4-FFF2-40B4-BE49-F238E27FC236}">
              <a16:creationId xmlns:a16="http://schemas.microsoft.com/office/drawing/2014/main" id="{3B94DF35-A178-4AD5-85C6-3699BBBDC3D9}"/>
            </a:ext>
          </a:extLst>
        </xdr:cNvPr>
        <xdr:cNvCxnSpPr/>
      </xdr:nvCxnSpPr>
      <xdr:spPr>
        <a:xfrm flipV="1">
          <a:off x="12072620" y="17251680"/>
          <a:ext cx="782320" cy="1790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103</xdr:row>
      <xdr:rowOff>67311</xdr:rowOff>
    </xdr:from>
    <xdr:to>
      <xdr:col>67</xdr:col>
      <xdr:colOff>101600</xdr:colOff>
      <xdr:row>103</xdr:row>
      <xdr:rowOff>168911</xdr:rowOff>
    </xdr:to>
    <xdr:sp macro="" textlink="">
      <xdr:nvSpPr>
        <xdr:cNvPr id="596" name="楕円 595">
          <a:extLst>
            <a:ext uri="{FF2B5EF4-FFF2-40B4-BE49-F238E27FC236}">
              <a16:creationId xmlns:a16="http://schemas.microsoft.com/office/drawing/2014/main" id="{B460C27E-92EE-44F0-A4E1-76567C71E0EB}"/>
            </a:ext>
          </a:extLst>
        </xdr:cNvPr>
        <xdr:cNvSpPr/>
      </xdr:nvSpPr>
      <xdr:spPr>
        <a:xfrm>
          <a:off x="11231880" y="17334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103</xdr:row>
      <xdr:rowOff>118111</xdr:rowOff>
    </xdr:from>
    <xdr:to>
      <xdr:col>71</xdr:col>
      <xdr:colOff>177800</xdr:colOff>
      <xdr:row>103</xdr:row>
      <xdr:rowOff>163830</xdr:rowOff>
    </xdr:to>
    <xdr:cxnSp macro="">
      <xdr:nvCxnSpPr>
        <xdr:cNvPr id="597" name="直線コネクタ 596">
          <a:extLst>
            <a:ext uri="{FF2B5EF4-FFF2-40B4-BE49-F238E27FC236}">
              <a16:creationId xmlns:a16="http://schemas.microsoft.com/office/drawing/2014/main" id="{B0BCC1DD-FDCB-4FB6-9B9F-27FD12A68293}"/>
            </a:ext>
          </a:extLst>
        </xdr:cNvPr>
        <xdr:cNvCxnSpPr/>
      </xdr:nvCxnSpPr>
      <xdr:spPr>
        <a:xfrm>
          <a:off x="11282680" y="17385031"/>
          <a:ext cx="78994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148607</xdr:rowOff>
    </xdr:from>
    <xdr:ext cx="405111" cy="259045"/>
    <xdr:sp macro="" textlink="">
      <xdr:nvSpPr>
        <xdr:cNvPr id="598" name="n_1aveValue【公民館】&#10;有形固定資産減価償却率">
          <a:extLst>
            <a:ext uri="{FF2B5EF4-FFF2-40B4-BE49-F238E27FC236}">
              <a16:creationId xmlns:a16="http://schemas.microsoft.com/office/drawing/2014/main" id="{6DB17F7A-A390-4E07-99B1-25B6D2ADE6D8}"/>
            </a:ext>
          </a:extLst>
        </xdr:cNvPr>
        <xdr:cNvSpPr txBox="1"/>
      </xdr:nvSpPr>
      <xdr:spPr>
        <a:xfrm>
          <a:off x="13437244" y="17583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106697</xdr:rowOff>
    </xdr:from>
    <xdr:ext cx="405111" cy="259045"/>
    <xdr:sp macro="" textlink="">
      <xdr:nvSpPr>
        <xdr:cNvPr id="599" name="n_2aveValue【公民館】&#10;有形固定資産減価償却率">
          <a:extLst>
            <a:ext uri="{FF2B5EF4-FFF2-40B4-BE49-F238E27FC236}">
              <a16:creationId xmlns:a16="http://schemas.microsoft.com/office/drawing/2014/main" id="{9BD3D516-E925-4450-ABA8-0FBB213BC6FF}"/>
            </a:ext>
          </a:extLst>
        </xdr:cNvPr>
        <xdr:cNvSpPr txBox="1"/>
      </xdr:nvSpPr>
      <xdr:spPr>
        <a:xfrm>
          <a:off x="12675244" y="17541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70502</xdr:rowOff>
    </xdr:from>
    <xdr:ext cx="405111" cy="259045"/>
    <xdr:sp macro="" textlink="">
      <xdr:nvSpPr>
        <xdr:cNvPr id="600" name="n_3aveValue【公民館】&#10;有形固定資産減価償却率">
          <a:extLst>
            <a:ext uri="{FF2B5EF4-FFF2-40B4-BE49-F238E27FC236}">
              <a16:creationId xmlns:a16="http://schemas.microsoft.com/office/drawing/2014/main" id="{B0367F2B-043B-4BBE-9CB0-F10806E48975}"/>
            </a:ext>
          </a:extLst>
        </xdr:cNvPr>
        <xdr:cNvSpPr txBox="1"/>
      </xdr:nvSpPr>
      <xdr:spPr>
        <a:xfrm>
          <a:off x="11900544" y="17505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76216</xdr:rowOff>
    </xdr:from>
    <xdr:ext cx="405111" cy="259045"/>
    <xdr:sp macro="" textlink="">
      <xdr:nvSpPr>
        <xdr:cNvPr id="601" name="n_4aveValue【公民館】&#10;有形固定資産減価償却率">
          <a:extLst>
            <a:ext uri="{FF2B5EF4-FFF2-40B4-BE49-F238E27FC236}">
              <a16:creationId xmlns:a16="http://schemas.microsoft.com/office/drawing/2014/main" id="{E7570B65-87A2-4551-B0F6-2C188F17789B}"/>
            </a:ext>
          </a:extLst>
        </xdr:cNvPr>
        <xdr:cNvSpPr txBox="1"/>
      </xdr:nvSpPr>
      <xdr:spPr>
        <a:xfrm>
          <a:off x="11102984" y="175107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101</xdr:row>
      <xdr:rowOff>90188</xdr:rowOff>
    </xdr:from>
    <xdr:ext cx="405111" cy="259045"/>
    <xdr:sp macro="" textlink="">
      <xdr:nvSpPr>
        <xdr:cNvPr id="602" name="n_1mainValue【公民館】&#10;有形固定資産減価償却率">
          <a:extLst>
            <a:ext uri="{FF2B5EF4-FFF2-40B4-BE49-F238E27FC236}">
              <a16:creationId xmlns:a16="http://schemas.microsoft.com/office/drawing/2014/main" id="{0CE5B006-FCCF-4281-815D-D3718AC650EE}"/>
            </a:ext>
          </a:extLst>
        </xdr:cNvPr>
        <xdr:cNvSpPr txBox="1"/>
      </xdr:nvSpPr>
      <xdr:spPr>
        <a:xfrm>
          <a:off x="13437244" y="170218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48277</xdr:rowOff>
    </xdr:from>
    <xdr:ext cx="405111" cy="259045"/>
    <xdr:sp macro="" textlink="">
      <xdr:nvSpPr>
        <xdr:cNvPr id="603" name="n_2mainValue【公民館】&#10;有形固定資産減価償却率">
          <a:extLst>
            <a:ext uri="{FF2B5EF4-FFF2-40B4-BE49-F238E27FC236}">
              <a16:creationId xmlns:a16="http://schemas.microsoft.com/office/drawing/2014/main" id="{241E9B89-D27E-4BC9-8D2C-599F2C2CC7F6}"/>
            </a:ext>
          </a:extLst>
        </xdr:cNvPr>
        <xdr:cNvSpPr txBox="1"/>
      </xdr:nvSpPr>
      <xdr:spPr>
        <a:xfrm>
          <a:off x="12675244" y="16979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59707</xdr:rowOff>
    </xdr:from>
    <xdr:ext cx="405111" cy="259045"/>
    <xdr:sp macro="" textlink="">
      <xdr:nvSpPr>
        <xdr:cNvPr id="604" name="n_3mainValue【公民館】&#10;有形固定資産減価償却率">
          <a:extLst>
            <a:ext uri="{FF2B5EF4-FFF2-40B4-BE49-F238E27FC236}">
              <a16:creationId xmlns:a16="http://schemas.microsoft.com/office/drawing/2014/main" id="{9A38D114-898B-4C86-BA77-E7093D50DF42}"/>
            </a:ext>
          </a:extLst>
        </xdr:cNvPr>
        <xdr:cNvSpPr txBox="1"/>
      </xdr:nvSpPr>
      <xdr:spPr>
        <a:xfrm>
          <a:off x="11900544" y="17158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13988</xdr:rowOff>
    </xdr:from>
    <xdr:ext cx="405111" cy="259045"/>
    <xdr:sp macro="" textlink="">
      <xdr:nvSpPr>
        <xdr:cNvPr id="605" name="n_4mainValue【公民館】&#10;有形固定資産減価償却率">
          <a:extLst>
            <a:ext uri="{FF2B5EF4-FFF2-40B4-BE49-F238E27FC236}">
              <a16:creationId xmlns:a16="http://schemas.microsoft.com/office/drawing/2014/main" id="{378C2C0A-4D2D-44FA-B50F-40770DE3D2FE}"/>
            </a:ext>
          </a:extLst>
        </xdr:cNvPr>
        <xdr:cNvSpPr txBox="1"/>
      </xdr:nvSpPr>
      <xdr:spPr>
        <a:xfrm>
          <a:off x="11102984" y="171132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06" name="正方形/長方形 605">
          <a:extLst>
            <a:ext uri="{FF2B5EF4-FFF2-40B4-BE49-F238E27FC236}">
              <a16:creationId xmlns:a16="http://schemas.microsoft.com/office/drawing/2014/main" id="{9EE9CAAF-27B8-4829-BD45-F72C8991C883}"/>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07" name="正方形/長方形 606">
          <a:extLst>
            <a:ext uri="{FF2B5EF4-FFF2-40B4-BE49-F238E27FC236}">
              <a16:creationId xmlns:a16="http://schemas.microsoft.com/office/drawing/2014/main" id="{AD28A91D-8FAF-43BB-AAF8-ACE94F55C36C}"/>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08" name="正方形/長方形 607">
          <a:extLst>
            <a:ext uri="{FF2B5EF4-FFF2-40B4-BE49-F238E27FC236}">
              <a16:creationId xmlns:a16="http://schemas.microsoft.com/office/drawing/2014/main" id="{AFC362FA-3A97-4EF6-B2C3-E3E6A65C6FAA}"/>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09" name="正方形/長方形 608">
          <a:extLst>
            <a:ext uri="{FF2B5EF4-FFF2-40B4-BE49-F238E27FC236}">
              <a16:creationId xmlns:a16="http://schemas.microsoft.com/office/drawing/2014/main" id="{21396467-C19A-450D-9D75-640DB06A9C0F}"/>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10" name="正方形/長方形 609">
          <a:extLst>
            <a:ext uri="{FF2B5EF4-FFF2-40B4-BE49-F238E27FC236}">
              <a16:creationId xmlns:a16="http://schemas.microsoft.com/office/drawing/2014/main" id="{FE9E4AC2-B6C8-4E77-A2A8-1EC4E76FA637}"/>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11" name="正方形/長方形 610">
          <a:extLst>
            <a:ext uri="{FF2B5EF4-FFF2-40B4-BE49-F238E27FC236}">
              <a16:creationId xmlns:a16="http://schemas.microsoft.com/office/drawing/2014/main" id="{4A7D495E-727C-4A68-81FE-F10BC4332ED4}"/>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12" name="正方形/長方形 611">
          <a:extLst>
            <a:ext uri="{FF2B5EF4-FFF2-40B4-BE49-F238E27FC236}">
              <a16:creationId xmlns:a16="http://schemas.microsoft.com/office/drawing/2014/main" id="{D8C243FB-79AA-4DA4-B987-6DDFAB18E741}"/>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13" name="正方形/長方形 612">
          <a:extLst>
            <a:ext uri="{FF2B5EF4-FFF2-40B4-BE49-F238E27FC236}">
              <a16:creationId xmlns:a16="http://schemas.microsoft.com/office/drawing/2014/main" id="{6D887F45-CCB9-4972-987E-044F523504C0}"/>
            </a:ext>
          </a:extLst>
        </xdr:cNvPr>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14" name="テキスト ボックス 613">
          <a:extLst>
            <a:ext uri="{FF2B5EF4-FFF2-40B4-BE49-F238E27FC236}">
              <a16:creationId xmlns:a16="http://schemas.microsoft.com/office/drawing/2014/main" id="{84C1F918-E17E-449E-B1AD-84785D579FF8}"/>
            </a:ext>
          </a:extLst>
        </xdr:cNvPr>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15" name="直線コネクタ 614">
          <a:extLst>
            <a:ext uri="{FF2B5EF4-FFF2-40B4-BE49-F238E27FC236}">
              <a16:creationId xmlns:a16="http://schemas.microsoft.com/office/drawing/2014/main" id="{4ABBF963-8ED7-44FA-9FBB-FD729F4D0AF8}"/>
            </a:ext>
          </a:extLst>
        </xdr:cNvPr>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616" name="直線コネクタ 615">
          <a:extLst>
            <a:ext uri="{FF2B5EF4-FFF2-40B4-BE49-F238E27FC236}">
              <a16:creationId xmlns:a16="http://schemas.microsoft.com/office/drawing/2014/main" id="{A2474BDB-11FD-49DC-AA6E-F542299D5520}"/>
            </a:ext>
          </a:extLst>
        </xdr:cNvPr>
        <xdr:cNvCxnSpPr/>
      </xdr:nvCxnSpPr>
      <xdr:spPr>
        <a:xfrm>
          <a:off x="16093440" y="182575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617" name="テキスト ボックス 616">
          <a:extLst>
            <a:ext uri="{FF2B5EF4-FFF2-40B4-BE49-F238E27FC236}">
              <a16:creationId xmlns:a16="http://schemas.microsoft.com/office/drawing/2014/main" id="{27FAB099-F25A-443C-B04D-91AABA83D1ED}"/>
            </a:ext>
          </a:extLst>
        </xdr:cNvPr>
        <xdr:cNvSpPr txBox="1"/>
      </xdr:nvSpPr>
      <xdr:spPr>
        <a:xfrm>
          <a:off x="1569484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618" name="直線コネクタ 617">
          <a:extLst>
            <a:ext uri="{FF2B5EF4-FFF2-40B4-BE49-F238E27FC236}">
              <a16:creationId xmlns:a16="http://schemas.microsoft.com/office/drawing/2014/main" id="{BE26528E-A556-4F3A-8785-6C40FA369CB7}"/>
            </a:ext>
          </a:extLst>
        </xdr:cNvPr>
        <xdr:cNvCxnSpPr/>
      </xdr:nvCxnSpPr>
      <xdr:spPr>
        <a:xfrm>
          <a:off x="16093440" y="17884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619" name="テキスト ボックス 618">
          <a:extLst>
            <a:ext uri="{FF2B5EF4-FFF2-40B4-BE49-F238E27FC236}">
              <a16:creationId xmlns:a16="http://schemas.microsoft.com/office/drawing/2014/main" id="{33B873B1-1F48-4E44-B93D-575330E1D3C0}"/>
            </a:ext>
          </a:extLst>
        </xdr:cNvPr>
        <xdr:cNvSpPr txBox="1"/>
      </xdr:nvSpPr>
      <xdr:spPr>
        <a:xfrm>
          <a:off x="15694841" y="17745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620" name="直線コネクタ 619">
          <a:extLst>
            <a:ext uri="{FF2B5EF4-FFF2-40B4-BE49-F238E27FC236}">
              <a16:creationId xmlns:a16="http://schemas.microsoft.com/office/drawing/2014/main" id="{9B76FD44-9F3A-4319-95C5-B841D22001BE}"/>
            </a:ext>
          </a:extLst>
        </xdr:cNvPr>
        <xdr:cNvCxnSpPr/>
      </xdr:nvCxnSpPr>
      <xdr:spPr>
        <a:xfrm>
          <a:off x="16093440" y="175107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621" name="テキスト ボックス 620">
          <a:extLst>
            <a:ext uri="{FF2B5EF4-FFF2-40B4-BE49-F238E27FC236}">
              <a16:creationId xmlns:a16="http://schemas.microsoft.com/office/drawing/2014/main" id="{33B0DF5C-91D7-4DA4-9D7C-9638424D2B4F}"/>
            </a:ext>
          </a:extLst>
        </xdr:cNvPr>
        <xdr:cNvSpPr txBox="1"/>
      </xdr:nvSpPr>
      <xdr:spPr>
        <a:xfrm>
          <a:off x="15694841" y="173723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622" name="直線コネクタ 621">
          <a:extLst>
            <a:ext uri="{FF2B5EF4-FFF2-40B4-BE49-F238E27FC236}">
              <a16:creationId xmlns:a16="http://schemas.microsoft.com/office/drawing/2014/main" id="{C7353008-7F4D-4441-AF57-92CE23ED9822}"/>
            </a:ext>
          </a:extLst>
        </xdr:cNvPr>
        <xdr:cNvCxnSpPr/>
      </xdr:nvCxnSpPr>
      <xdr:spPr>
        <a:xfrm>
          <a:off x="16093440" y="171373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623" name="テキスト ボックス 622">
          <a:extLst>
            <a:ext uri="{FF2B5EF4-FFF2-40B4-BE49-F238E27FC236}">
              <a16:creationId xmlns:a16="http://schemas.microsoft.com/office/drawing/2014/main" id="{720E4059-0157-4E7D-9C64-DC77F7D70F1C}"/>
            </a:ext>
          </a:extLst>
        </xdr:cNvPr>
        <xdr:cNvSpPr txBox="1"/>
      </xdr:nvSpPr>
      <xdr:spPr>
        <a:xfrm>
          <a:off x="15694841" y="169989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624" name="直線コネクタ 623">
          <a:extLst>
            <a:ext uri="{FF2B5EF4-FFF2-40B4-BE49-F238E27FC236}">
              <a16:creationId xmlns:a16="http://schemas.microsoft.com/office/drawing/2014/main" id="{DE8F8F51-5823-48AB-BAE9-7CBFFBB7A8E1}"/>
            </a:ext>
          </a:extLst>
        </xdr:cNvPr>
        <xdr:cNvCxnSpPr/>
      </xdr:nvCxnSpPr>
      <xdr:spPr>
        <a:xfrm>
          <a:off x="16093440" y="167640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625" name="テキスト ボックス 624">
          <a:extLst>
            <a:ext uri="{FF2B5EF4-FFF2-40B4-BE49-F238E27FC236}">
              <a16:creationId xmlns:a16="http://schemas.microsoft.com/office/drawing/2014/main" id="{32468E58-036C-416D-89A6-82EC585B9084}"/>
            </a:ext>
          </a:extLst>
        </xdr:cNvPr>
        <xdr:cNvSpPr txBox="1"/>
      </xdr:nvSpPr>
      <xdr:spPr>
        <a:xfrm>
          <a:off x="15694841" y="166255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626" name="直線コネクタ 625">
          <a:extLst>
            <a:ext uri="{FF2B5EF4-FFF2-40B4-BE49-F238E27FC236}">
              <a16:creationId xmlns:a16="http://schemas.microsoft.com/office/drawing/2014/main" id="{FF56ABB3-7147-4E1F-A02A-D2EA841B2A6E}"/>
            </a:ext>
          </a:extLst>
        </xdr:cNvPr>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627" name="テキスト ボックス 626">
          <a:extLst>
            <a:ext uri="{FF2B5EF4-FFF2-40B4-BE49-F238E27FC236}">
              <a16:creationId xmlns:a16="http://schemas.microsoft.com/office/drawing/2014/main" id="{067B54C8-47C4-47A2-ACAB-9FA03368771F}"/>
            </a:ext>
          </a:extLst>
        </xdr:cNvPr>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628" name="【公民館】&#10;一人当たり面積グラフ枠">
          <a:extLst>
            <a:ext uri="{FF2B5EF4-FFF2-40B4-BE49-F238E27FC236}">
              <a16:creationId xmlns:a16="http://schemas.microsoft.com/office/drawing/2014/main" id="{AD9D2ACE-2EBF-48CB-825E-311A5ECBA825}"/>
            </a:ext>
          </a:extLst>
        </xdr:cNvPr>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87630</xdr:rowOff>
    </xdr:from>
    <xdr:to>
      <xdr:col>116</xdr:col>
      <xdr:colOff>62864</xdr:colOff>
      <xdr:row>108</xdr:row>
      <xdr:rowOff>114300</xdr:rowOff>
    </xdr:to>
    <xdr:cxnSp macro="">
      <xdr:nvCxnSpPr>
        <xdr:cNvPr id="629" name="直線コネクタ 628">
          <a:extLst>
            <a:ext uri="{FF2B5EF4-FFF2-40B4-BE49-F238E27FC236}">
              <a16:creationId xmlns:a16="http://schemas.microsoft.com/office/drawing/2014/main" id="{97B72944-9D7C-419C-A1CC-FB44A574557E}"/>
            </a:ext>
          </a:extLst>
        </xdr:cNvPr>
        <xdr:cNvCxnSpPr/>
      </xdr:nvCxnSpPr>
      <xdr:spPr>
        <a:xfrm flipV="1">
          <a:off x="19509104" y="17019270"/>
          <a:ext cx="0" cy="12001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118127</xdr:rowOff>
    </xdr:from>
    <xdr:ext cx="469744" cy="259045"/>
    <xdr:sp macro="" textlink="">
      <xdr:nvSpPr>
        <xdr:cNvPr id="630" name="【公民館】&#10;一人当たり面積最小値テキスト">
          <a:extLst>
            <a:ext uri="{FF2B5EF4-FFF2-40B4-BE49-F238E27FC236}">
              <a16:creationId xmlns:a16="http://schemas.microsoft.com/office/drawing/2014/main" id="{12AF3545-F996-43D7-8011-AFD85908B8BA}"/>
            </a:ext>
          </a:extLst>
        </xdr:cNvPr>
        <xdr:cNvSpPr txBox="1"/>
      </xdr:nvSpPr>
      <xdr:spPr>
        <a:xfrm>
          <a:off x="19547840" y="18223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114300</xdr:rowOff>
    </xdr:from>
    <xdr:to>
      <xdr:col>116</xdr:col>
      <xdr:colOff>152400</xdr:colOff>
      <xdr:row>108</xdr:row>
      <xdr:rowOff>114300</xdr:rowOff>
    </xdr:to>
    <xdr:cxnSp macro="">
      <xdr:nvCxnSpPr>
        <xdr:cNvPr id="631" name="直線コネクタ 630">
          <a:extLst>
            <a:ext uri="{FF2B5EF4-FFF2-40B4-BE49-F238E27FC236}">
              <a16:creationId xmlns:a16="http://schemas.microsoft.com/office/drawing/2014/main" id="{5884C1AA-AF35-48AA-8128-952D82C46A4B}"/>
            </a:ext>
          </a:extLst>
        </xdr:cNvPr>
        <xdr:cNvCxnSpPr/>
      </xdr:nvCxnSpPr>
      <xdr:spPr>
        <a:xfrm>
          <a:off x="19443700" y="182194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100</xdr:row>
      <xdr:rowOff>34307</xdr:rowOff>
    </xdr:from>
    <xdr:ext cx="469744" cy="259045"/>
    <xdr:sp macro="" textlink="">
      <xdr:nvSpPr>
        <xdr:cNvPr id="632" name="【公民館】&#10;一人当たり面積最大値テキスト">
          <a:extLst>
            <a:ext uri="{FF2B5EF4-FFF2-40B4-BE49-F238E27FC236}">
              <a16:creationId xmlns:a16="http://schemas.microsoft.com/office/drawing/2014/main" id="{B541D4D6-5525-49B5-9296-30EF9AF86032}"/>
            </a:ext>
          </a:extLst>
        </xdr:cNvPr>
        <xdr:cNvSpPr txBox="1"/>
      </xdr:nvSpPr>
      <xdr:spPr>
        <a:xfrm>
          <a:off x="19547840" y="16798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87630</xdr:rowOff>
    </xdr:from>
    <xdr:to>
      <xdr:col>116</xdr:col>
      <xdr:colOff>152400</xdr:colOff>
      <xdr:row>101</xdr:row>
      <xdr:rowOff>87630</xdr:rowOff>
    </xdr:to>
    <xdr:cxnSp macro="">
      <xdr:nvCxnSpPr>
        <xdr:cNvPr id="633" name="直線コネクタ 632">
          <a:extLst>
            <a:ext uri="{FF2B5EF4-FFF2-40B4-BE49-F238E27FC236}">
              <a16:creationId xmlns:a16="http://schemas.microsoft.com/office/drawing/2014/main" id="{CCB40858-463A-4632-B2CC-316CC3492C57}"/>
            </a:ext>
          </a:extLst>
        </xdr:cNvPr>
        <xdr:cNvCxnSpPr/>
      </xdr:nvCxnSpPr>
      <xdr:spPr>
        <a:xfrm>
          <a:off x="19443700" y="170192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99077</xdr:rowOff>
    </xdr:from>
    <xdr:ext cx="469744" cy="259045"/>
    <xdr:sp macro="" textlink="">
      <xdr:nvSpPr>
        <xdr:cNvPr id="634" name="【公民館】&#10;一人当たり面積平均値テキスト">
          <a:extLst>
            <a:ext uri="{FF2B5EF4-FFF2-40B4-BE49-F238E27FC236}">
              <a16:creationId xmlns:a16="http://schemas.microsoft.com/office/drawing/2014/main" id="{39C97D1D-AF19-4C45-B81F-59C6EF265239}"/>
            </a:ext>
          </a:extLst>
        </xdr:cNvPr>
        <xdr:cNvSpPr txBox="1"/>
      </xdr:nvSpPr>
      <xdr:spPr>
        <a:xfrm>
          <a:off x="19547840" y="177012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120650</xdr:rowOff>
    </xdr:from>
    <xdr:to>
      <xdr:col>116</xdr:col>
      <xdr:colOff>114300</xdr:colOff>
      <xdr:row>106</xdr:row>
      <xdr:rowOff>50800</xdr:rowOff>
    </xdr:to>
    <xdr:sp macro="" textlink="">
      <xdr:nvSpPr>
        <xdr:cNvPr id="635" name="フローチャート: 判断 634">
          <a:extLst>
            <a:ext uri="{FF2B5EF4-FFF2-40B4-BE49-F238E27FC236}">
              <a16:creationId xmlns:a16="http://schemas.microsoft.com/office/drawing/2014/main" id="{E0AE49BC-1FE1-4AC4-BB48-779F36CFD9CB}"/>
            </a:ext>
          </a:extLst>
        </xdr:cNvPr>
        <xdr:cNvSpPr/>
      </xdr:nvSpPr>
      <xdr:spPr>
        <a:xfrm>
          <a:off x="19458940" y="1772285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113030</xdr:rowOff>
    </xdr:from>
    <xdr:to>
      <xdr:col>112</xdr:col>
      <xdr:colOff>38100</xdr:colOff>
      <xdr:row>106</xdr:row>
      <xdr:rowOff>43180</xdr:rowOff>
    </xdr:to>
    <xdr:sp macro="" textlink="">
      <xdr:nvSpPr>
        <xdr:cNvPr id="636" name="フローチャート: 判断 635">
          <a:extLst>
            <a:ext uri="{FF2B5EF4-FFF2-40B4-BE49-F238E27FC236}">
              <a16:creationId xmlns:a16="http://schemas.microsoft.com/office/drawing/2014/main" id="{6AC839F7-F332-4B06-A31B-EB09DC8BDB99}"/>
            </a:ext>
          </a:extLst>
        </xdr:cNvPr>
        <xdr:cNvSpPr/>
      </xdr:nvSpPr>
      <xdr:spPr>
        <a:xfrm>
          <a:off x="18735040" y="1771523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97789</xdr:rowOff>
    </xdr:from>
    <xdr:to>
      <xdr:col>107</xdr:col>
      <xdr:colOff>101600</xdr:colOff>
      <xdr:row>106</xdr:row>
      <xdr:rowOff>27939</xdr:rowOff>
    </xdr:to>
    <xdr:sp macro="" textlink="">
      <xdr:nvSpPr>
        <xdr:cNvPr id="637" name="フローチャート: 判断 636">
          <a:extLst>
            <a:ext uri="{FF2B5EF4-FFF2-40B4-BE49-F238E27FC236}">
              <a16:creationId xmlns:a16="http://schemas.microsoft.com/office/drawing/2014/main" id="{8BBCB532-A726-4003-B426-72B8E8BC996C}"/>
            </a:ext>
          </a:extLst>
        </xdr:cNvPr>
        <xdr:cNvSpPr/>
      </xdr:nvSpPr>
      <xdr:spPr>
        <a:xfrm>
          <a:off x="17937480" y="1769998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36830</xdr:rowOff>
    </xdr:from>
    <xdr:to>
      <xdr:col>102</xdr:col>
      <xdr:colOff>165100</xdr:colOff>
      <xdr:row>105</xdr:row>
      <xdr:rowOff>138430</xdr:rowOff>
    </xdr:to>
    <xdr:sp macro="" textlink="">
      <xdr:nvSpPr>
        <xdr:cNvPr id="638" name="フローチャート: 判断 637">
          <a:extLst>
            <a:ext uri="{FF2B5EF4-FFF2-40B4-BE49-F238E27FC236}">
              <a16:creationId xmlns:a16="http://schemas.microsoft.com/office/drawing/2014/main" id="{127EF006-F95D-48A1-B183-A13764BA5B91}"/>
            </a:ext>
          </a:extLst>
        </xdr:cNvPr>
        <xdr:cNvSpPr/>
      </xdr:nvSpPr>
      <xdr:spPr>
        <a:xfrm>
          <a:off x="17162780" y="17639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104</xdr:row>
      <xdr:rowOff>132080</xdr:rowOff>
    </xdr:from>
    <xdr:to>
      <xdr:col>98</xdr:col>
      <xdr:colOff>38100</xdr:colOff>
      <xdr:row>105</xdr:row>
      <xdr:rowOff>62230</xdr:rowOff>
    </xdr:to>
    <xdr:sp macro="" textlink="">
      <xdr:nvSpPr>
        <xdr:cNvPr id="639" name="フローチャート: 判断 638">
          <a:extLst>
            <a:ext uri="{FF2B5EF4-FFF2-40B4-BE49-F238E27FC236}">
              <a16:creationId xmlns:a16="http://schemas.microsoft.com/office/drawing/2014/main" id="{8207E301-CF5A-42BA-8C2D-D8EFA173F134}"/>
            </a:ext>
          </a:extLst>
        </xdr:cNvPr>
        <xdr:cNvSpPr/>
      </xdr:nvSpPr>
      <xdr:spPr>
        <a:xfrm>
          <a:off x="16388080" y="1756664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640" name="テキスト ボックス 639">
          <a:extLst>
            <a:ext uri="{FF2B5EF4-FFF2-40B4-BE49-F238E27FC236}">
              <a16:creationId xmlns:a16="http://schemas.microsoft.com/office/drawing/2014/main" id="{B426E82A-2ABD-4E16-A6B9-EF7465A4D3CA}"/>
            </a:ext>
          </a:extLst>
        </xdr:cNvPr>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641" name="テキスト ボックス 640">
          <a:extLst>
            <a:ext uri="{FF2B5EF4-FFF2-40B4-BE49-F238E27FC236}">
              <a16:creationId xmlns:a16="http://schemas.microsoft.com/office/drawing/2014/main" id="{AFF86780-653D-41C4-A25F-DC399E5F5EC2}"/>
            </a:ext>
          </a:extLst>
        </xdr:cNvPr>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642" name="テキスト ボックス 641">
          <a:extLst>
            <a:ext uri="{FF2B5EF4-FFF2-40B4-BE49-F238E27FC236}">
              <a16:creationId xmlns:a16="http://schemas.microsoft.com/office/drawing/2014/main" id="{C91CB06A-2479-4727-9EDC-ACBE75D36E11}"/>
            </a:ext>
          </a:extLst>
        </xdr:cNvPr>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643" name="テキスト ボックス 642">
          <a:extLst>
            <a:ext uri="{FF2B5EF4-FFF2-40B4-BE49-F238E27FC236}">
              <a16:creationId xmlns:a16="http://schemas.microsoft.com/office/drawing/2014/main" id="{3BCDE0D9-8F83-4B44-9D5F-98C850598982}"/>
            </a:ext>
          </a:extLst>
        </xdr:cNvPr>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644" name="テキスト ボックス 643">
          <a:extLst>
            <a:ext uri="{FF2B5EF4-FFF2-40B4-BE49-F238E27FC236}">
              <a16:creationId xmlns:a16="http://schemas.microsoft.com/office/drawing/2014/main" id="{1F4B6B6F-E5C6-498B-B55B-A1249E3FE795}"/>
            </a:ext>
          </a:extLst>
        </xdr:cNvPr>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101</xdr:row>
      <xdr:rowOff>36830</xdr:rowOff>
    </xdr:from>
    <xdr:to>
      <xdr:col>116</xdr:col>
      <xdr:colOff>114300</xdr:colOff>
      <xdr:row>101</xdr:row>
      <xdr:rowOff>138430</xdr:rowOff>
    </xdr:to>
    <xdr:sp macro="" textlink="">
      <xdr:nvSpPr>
        <xdr:cNvPr id="645" name="楕円 644">
          <a:extLst>
            <a:ext uri="{FF2B5EF4-FFF2-40B4-BE49-F238E27FC236}">
              <a16:creationId xmlns:a16="http://schemas.microsoft.com/office/drawing/2014/main" id="{519B8F29-AA62-42D1-A87D-7017F5422608}"/>
            </a:ext>
          </a:extLst>
        </xdr:cNvPr>
        <xdr:cNvSpPr/>
      </xdr:nvSpPr>
      <xdr:spPr>
        <a:xfrm>
          <a:off x="19458940" y="16968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100</xdr:row>
      <xdr:rowOff>161307</xdr:rowOff>
    </xdr:from>
    <xdr:ext cx="469744" cy="259045"/>
    <xdr:sp macro="" textlink="">
      <xdr:nvSpPr>
        <xdr:cNvPr id="646" name="【公民館】&#10;一人当たり面積該当値テキスト">
          <a:extLst>
            <a:ext uri="{FF2B5EF4-FFF2-40B4-BE49-F238E27FC236}">
              <a16:creationId xmlns:a16="http://schemas.microsoft.com/office/drawing/2014/main" id="{3E8D1947-1A29-4A2F-8C48-6EF24CE692B5}"/>
            </a:ext>
          </a:extLst>
        </xdr:cNvPr>
        <xdr:cNvSpPr txBox="1"/>
      </xdr:nvSpPr>
      <xdr:spPr>
        <a:xfrm>
          <a:off x="19547840" y="16925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101</xdr:row>
      <xdr:rowOff>21589</xdr:rowOff>
    </xdr:from>
    <xdr:to>
      <xdr:col>112</xdr:col>
      <xdr:colOff>38100</xdr:colOff>
      <xdr:row>101</xdr:row>
      <xdr:rowOff>123189</xdr:rowOff>
    </xdr:to>
    <xdr:sp macro="" textlink="">
      <xdr:nvSpPr>
        <xdr:cNvPr id="647" name="楕円 646">
          <a:extLst>
            <a:ext uri="{FF2B5EF4-FFF2-40B4-BE49-F238E27FC236}">
              <a16:creationId xmlns:a16="http://schemas.microsoft.com/office/drawing/2014/main" id="{8D889B0D-35C4-4980-9808-ECF860D095D8}"/>
            </a:ext>
          </a:extLst>
        </xdr:cNvPr>
        <xdr:cNvSpPr/>
      </xdr:nvSpPr>
      <xdr:spPr>
        <a:xfrm>
          <a:off x="18735040" y="1695322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101</xdr:row>
      <xdr:rowOff>72389</xdr:rowOff>
    </xdr:from>
    <xdr:to>
      <xdr:col>116</xdr:col>
      <xdr:colOff>63500</xdr:colOff>
      <xdr:row>101</xdr:row>
      <xdr:rowOff>87630</xdr:rowOff>
    </xdr:to>
    <xdr:cxnSp macro="">
      <xdr:nvCxnSpPr>
        <xdr:cNvPr id="648" name="直線コネクタ 647">
          <a:extLst>
            <a:ext uri="{FF2B5EF4-FFF2-40B4-BE49-F238E27FC236}">
              <a16:creationId xmlns:a16="http://schemas.microsoft.com/office/drawing/2014/main" id="{570D7D4B-D634-4139-BE86-80ED156A0A9C}"/>
            </a:ext>
          </a:extLst>
        </xdr:cNvPr>
        <xdr:cNvCxnSpPr/>
      </xdr:nvCxnSpPr>
      <xdr:spPr>
        <a:xfrm>
          <a:off x="18778220" y="17004029"/>
          <a:ext cx="731520" cy="1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100</xdr:row>
      <xdr:rowOff>170180</xdr:rowOff>
    </xdr:from>
    <xdr:to>
      <xdr:col>107</xdr:col>
      <xdr:colOff>101600</xdr:colOff>
      <xdr:row>101</xdr:row>
      <xdr:rowOff>100330</xdr:rowOff>
    </xdr:to>
    <xdr:sp macro="" textlink="">
      <xdr:nvSpPr>
        <xdr:cNvPr id="649" name="楕円 648">
          <a:extLst>
            <a:ext uri="{FF2B5EF4-FFF2-40B4-BE49-F238E27FC236}">
              <a16:creationId xmlns:a16="http://schemas.microsoft.com/office/drawing/2014/main" id="{C90B4F2A-BD14-4094-B59E-6B7E247E48BD}"/>
            </a:ext>
          </a:extLst>
        </xdr:cNvPr>
        <xdr:cNvSpPr/>
      </xdr:nvSpPr>
      <xdr:spPr>
        <a:xfrm>
          <a:off x="17937480" y="1693418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101</xdr:row>
      <xdr:rowOff>49530</xdr:rowOff>
    </xdr:from>
    <xdr:to>
      <xdr:col>111</xdr:col>
      <xdr:colOff>177800</xdr:colOff>
      <xdr:row>101</xdr:row>
      <xdr:rowOff>72389</xdr:rowOff>
    </xdr:to>
    <xdr:cxnSp macro="">
      <xdr:nvCxnSpPr>
        <xdr:cNvPr id="650" name="直線コネクタ 649">
          <a:extLst>
            <a:ext uri="{FF2B5EF4-FFF2-40B4-BE49-F238E27FC236}">
              <a16:creationId xmlns:a16="http://schemas.microsoft.com/office/drawing/2014/main" id="{B09C5B7F-5F12-422D-8C1D-D88EAA1CB555}"/>
            </a:ext>
          </a:extLst>
        </xdr:cNvPr>
        <xdr:cNvCxnSpPr/>
      </xdr:nvCxnSpPr>
      <xdr:spPr>
        <a:xfrm>
          <a:off x="17988280" y="16981170"/>
          <a:ext cx="78994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100</xdr:row>
      <xdr:rowOff>147320</xdr:rowOff>
    </xdr:from>
    <xdr:to>
      <xdr:col>102</xdr:col>
      <xdr:colOff>165100</xdr:colOff>
      <xdr:row>101</xdr:row>
      <xdr:rowOff>77470</xdr:rowOff>
    </xdr:to>
    <xdr:sp macro="" textlink="">
      <xdr:nvSpPr>
        <xdr:cNvPr id="651" name="楕円 650">
          <a:extLst>
            <a:ext uri="{FF2B5EF4-FFF2-40B4-BE49-F238E27FC236}">
              <a16:creationId xmlns:a16="http://schemas.microsoft.com/office/drawing/2014/main" id="{DC9E2E5A-C1B6-4870-AE87-E323F23EEED9}"/>
            </a:ext>
          </a:extLst>
        </xdr:cNvPr>
        <xdr:cNvSpPr/>
      </xdr:nvSpPr>
      <xdr:spPr>
        <a:xfrm>
          <a:off x="17162780" y="169113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101</xdr:row>
      <xdr:rowOff>26670</xdr:rowOff>
    </xdr:from>
    <xdr:to>
      <xdr:col>107</xdr:col>
      <xdr:colOff>50800</xdr:colOff>
      <xdr:row>101</xdr:row>
      <xdr:rowOff>49530</xdr:rowOff>
    </xdr:to>
    <xdr:cxnSp macro="">
      <xdr:nvCxnSpPr>
        <xdr:cNvPr id="652" name="直線コネクタ 651">
          <a:extLst>
            <a:ext uri="{FF2B5EF4-FFF2-40B4-BE49-F238E27FC236}">
              <a16:creationId xmlns:a16="http://schemas.microsoft.com/office/drawing/2014/main" id="{8C5A746B-8E95-4D33-BB46-132CE81BA288}"/>
            </a:ext>
          </a:extLst>
        </xdr:cNvPr>
        <xdr:cNvCxnSpPr/>
      </xdr:nvCxnSpPr>
      <xdr:spPr>
        <a:xfrm>
          <a:off x="17213580" y="16958310"/>
          <a:ext cx="7747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100</xdr:row>
      <xdr:rowOff>116839</xdr:rowOff>
    </xdr:from>
    <xdr:to>
      <xdr:col>98</xdr:col>
      <xdr:colOff>38100</xdr:colOff>
      <xdr:row>101</xdr:row>
      <xdr:rowOff>46989</xdr:rowOff>
    </xdr:to>
    <xdr:sp macro="" textlink="">
      <xdr:nvSpPr>
        <xdr:cNvPr id="653" name="楕円 652">
          <a:extLst>
            <a:ext uri="{FF2B5EF4-FFF2-40B4-BE49-F238E27FC236}">
              <a16:creationId xmlns:a16="http://schemas.microsoft.com/office/drawing/2014/main" id="{AE1CA32B-E48E-49D0-8C0F-1DC43AF11598}"/>
            </a:ext>
          </a:extLst>
        </xdr:cNvPr>
        <xdr:cNvSpPr/>
      </xdr:nvSpPr>
      <xdr:spPr>
        <a:xfrm>
          <a:off x="16388080" y="1688083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100</xdr:row>
      <xdr:rowOff>167639</xdr:rowOff>
    </xdr:from>
    <xdr:to>
      <xdr:col>102</xdr:col>
      <xdr:colOff>114300</xdr:colOff>
      <xdr:row>101</xdr:row>
      <xdr:rowOff>26670</xdr:rowOff>
    </xdr:to>
    <xdr:cxnSp macro="">
      <xdr:nvCxnSpPr>
        <xdr:cNvPr id="654" name="直線コネクタ 653">
          <a:extLst>
            <a:ext uri="{FF2B5EF4-FFF2-40B4-BE49-F238E27FC236}">
              <a16:creationId xmlns:a16="http://schemas.microsoft.com/office/drawing/2014/main" id="{1D7ED53E-8EDF-4DE6-A378-55119B60D176}"/>
            </a:ext>
          </a:extLst>
        </xdr:cNvPr>
        <xdr:cNvCxnSpPr/>
      </xdr:nvCxnSpPr>
      <xdr:spPr>
        <a:xfrm>
          <a:off x="16431260" y="16931639"/>
          <a:ext cx="782320" cy="266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34307</xdr:rowOff>
    </xdr:from>
    <xdr:ext cx="469744" cy="259045"/>
    <xdr:sp macro="" textlink="">
      <xdr:nvSpPr>
        <xdr:cNvPr id="655" name="n_1aveValue【公民館】&#10;一人当たり面積">
          <a:extLst>
            <a:ext uri="{FF2B5EF4-FFF2-40B4-BE49-F238E27FC236}">
              <a16:creationId xmlns:a16="http://schemas.microsoft.com/office/drawing/2014/main" id="{EBCD02A8-351E-4D35-96E5-21C028857356}"/>
            </a:ext>
          </a:extLst>
        </xdr:cNvPr>
        <xdr:cNvSpPr txBox="1"/>
      </xdr:nvSpPr>
      <xdr:spPr>
        <a:xfrm>
          <a:off x="18561127" y="17804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19066</xdr:rowOff>
    </xdr:from>
    <xdr:ext cx="469744" cy="259045"/>
    <xdr:sp macro="" textlink="">
      <xdr:nvSpPr>
        <xdr:cNvPr id="656" name="n_2aveValue【公民館】&#10;一人当たり面積">
          <a:extLst>
            <a:ext uri="{FF2B5EF4-FFF2-40B4-BE49-F238E27FC236}">
              <a16:creationId xmlns:a16="http://schemas.microsoft.com/office/drawing/2014/main" id="{96FD9DA3-4C70-456C-BD1B-D3EF22D3A63C}"/>
            </a:ext>
          </a:extLst>
        </xdr:cNvPr>
        <xdr:cNvSpPr txBox="1"/>
      </xdr:nvSpPr>
      <xdr:spPr>
        <a:xfrm>
          <a:off x="17776267" y="177889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129557</xdr:rowOff>
    </xdr:from>
    <xdr:ext cx="469744" cy="259045"/>
    <xdr:sp macro="" textlink="">
      <xdr:nvSpPr>
        <xdr:cNvPr id="657" name="n_3aveValue【公民館】&#10;一人当たり面積">
          <a:extLst>
            <a:ext uri="{FF2B5EF4-FFF2-40B4-BE49-F238E27FC236}">
              <a16:creationId xmlns:a16="http://schemas.microsoft.com/office/drawing/2014/main" id="{A89C71B1-CDC8-4DF9-AF0D-40CF19934DAB}"/>
            </a:ext>
          </a:extLst>
        </xdr:cNvPr>
        <xdr:cNvSpPr txBox="1"/>
      </xdr:nvSpPr>
      <xdr:spPr>
        <a:xfrm>
          <a:off x="17001567" y="17731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53357</xdr:rowOff>
    </xdr:from>
    <xdr:ext cx="469744" cy="259045"/>
    <xdr:sp macro="" textlink="">
      <xdr:nvSpPr>
        <xdr:cNvPr id="658" name="n_4aveValue【公民館】&#10;一人当たり面積">
          <a:extLst>
            <a:ext uri="{FF2B5EF4-FFF2-40B4-BE49-F238E27FC236}">
              <a16:creationId xmlns:a16="http://schemas.microsoft.com/office/drawing/2014/main" id="{20D7A6FF-9D2F-4CC3-A6E5-60FC8EBFDA44}"/>
            </a:ext>
          </a:extLst>
        </xdr:cNvPr>
        <xdr:cNvSpPr txBox="1"/>
      </xdr:nvSpPr>
      <xdr:spPr>
        <a:xfrm>
          <a:off x="16226867" y="17655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99</xdr:row>
      <xdr:rowOff>139716</xdr:rowOff>
    </xdr:from>
    <xdr:ext cx="469744" cy="259045"/>
    <xdr:sp macro="" textlink="">
      <xdr:nvSpPr>
        <xdr:cNvPr id="659" name="n_1mainValue【公民館】&#10;一人当たり面積">
          <a:extLst>
            <a:ext uri="{FF2B5EF4-FFF2-40B4-BE49-F238E27FC236}">
              <a16:creationId xmlns:a16="http://schemas.microsoft.com/office/drawing/2014/main" id="{721E3850-5881-4FC3-86A7-9E4FD59CBB54}"/>
            </a:ext>
          </a:extLst>
        </xdr:cNvPr>
        <xdr:cNvSpPr txBox="1"/>
      </xdr:nvSpPr>
      <xdr:spPr>
        <a:xfrm>
          <a:off x="18561127" y="167360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99</xdr:row>
      <xdr:rowOff>116857</xdr:rowOff>
    </xdr:from>
    <xdr:ext cx="469744" cy="259045"/>
    <xdr:sp macro="" textlink="">
      <xdr:nvSpPr>
        <xdr:cNvPr id="660" name="n_2mainValue【公民館】&#10;一人当たり面積">
          <a:extLst>
            <a:ext uri="{FF2B5EF4-FFF2-40B4-BE49-F238E27FC236}">
              <a16:creationId xmlns:a16="http://schemas.microsoft.com/office/drawing/2014/main" id="{AC7601DD-D0AB-4324-954E-43C7D91ED32D}"/>
            </a:ext>
          </a:extLst>
        </xdr:cNvPr>
        <xdr:cNvSpPr txBox="1"/>
      </xdr:nvSpPr>
      <xdr:spPr>
        <a:xfrm>
          <a:off x="17776267" y="167132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99</xdr:row>
      <xdr:rowOff>93997</xdr:rowOff>
    </xdr:from>
    <xdr:ext cx="469744" cy="259045"/>
    <xdr:sp macro="" textlink="">
      <xdr:nvSpPr>
        <xdr:cNvPr id="661" name="n_3mainValue【公民館】&#10;一人当たり面積">
          <a:extLst>
            <a:ext uri="{FF2B5EF4-FFF2-40B4-BE49-F238E27FC236}">
              <a16:creationId xmlns:a16="http://schemas.microsoft.com/office/drawing/2014/main" id="{8DCAA48D-48B4-4587-86FE-BE9DF97B59E0}"/>
            </a:ext>
          </a:extLst>
        </xdr:cNvPr>
        <xdr:cNvSpPr txBox="1"/>
      </xdr:nvSpPr>
      <xdr:spPr>
        <a:xfrm>
          <a:off x="17001567" y="16690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99</xdr:row>
      <xdr:rowOff>63516</xdr:rowOff>
    </xdr:from>
    <xdr:ext cx="469744" cy="259045"/>
    <xdr:sp macro="" textlink="">
      <xdr:nvSpPr>
        <xdr:cNvPr id="662" name="n_4mainValue【公民館】&#10;一人当たり面積">
          <a:extLst>
            <a:ext uri="{FF2B5EF4-FFF2-40B4-BE49-F238E27FC236}">
              <a16:creationId xmlns:a16="http://schemas.microsoft.com/office/drawing/2014/main" id="{E8ADA285-2586-4831-8F4C-F9D43BD263FA}"/>
            </a:ext>
          </a:extLst>
        </xdr:cNvPr>
        <xdr:cNvSpPr txBox="1"/>
      </xdr:nvSpPr>
      <xdr:spPr>
        <a:xfrm>
          <a:off x="16226867" y="166598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663" name="正方形/長方形 662">
          <a:extLst>
            <a:ext uri="{FF2B5EF4-FFF2-40B4-BE49-F238E27FC236}">
              <a16:creationId xmlns:a16="http://schemas.microsoft.com/office/drawing/2014/main" id="{7DA72E84-9F53-482D-BB50-6154FD4FCD62}"/>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64" name="正方形/長方形 663">
          <a:extLst>
            <a:ext uri="{FF2B5EF4-FFF2-40B4-BE49-F238E27FC236}">
              <a16:creationId xmlns:a16="http://schemas.microsoft.com/office/drawing/2014/main" id="{650B064D-C58C-4014-8F93-FBF340074490}"/>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65" name="テキスト ボックス 664">
          <a:extLst>
            <a:ext uri="{FF2B5EF4-FFF2-40B4-BE49-F238E27FC236}">
              <a16:creationId xmlns:a16="http://schemas.microsoft.com/office/drawing/2014/main" id="{951C07DC-08BC-43F1-BDAD-F5BC6EFE0F28}"/>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400" b="0" i="0" baseline="0">
              <a:solidFill>
                <a:schemeClr val="dk1"/>
              </a:solidFill>
              <a:effectLst/>
              <a:latin typeface="+mn-lt"/>
              <a:ea typeface="+mn-ea"/>
              <a:cs typeface="+mn-cs"/>
            </a:rPr>
            <a:t>本表における公共施設で、有形固定資産減価償却率が類似団体平均値を上回っているのは、</a:t>
          </a:r>
          <a:r>
            <a:rPr kumimoji="1" lang="en-US" altLang="ja-JP" sz="1400" b="0" i="0" baseline="0">
              <a:solidFill>
                <a:schemeClr val="dk1"/>
              </a:solidFill>
              <a:effectLst/>
              <a:latin typeface="+mn-lt"/>
              <a:ea typeface="+mn-ea"/>
              <a:cs typeface="+mn-cs"/>
            </a:rPr>
            <a:t>【</a:t>
          </a:r>
          <a:r>
            <a:rPr kumimoji="1" lang="ja-JP" altLang="ja-JP" sz="1400" b="0" i="0" baseline="0">
              <a:solidFill>
                <a:schemeClr val="dk1"/>
              </a:solidFill>
              <a:effectLst/>
              <a:latin typeface="+mn-lt"/>
              <a:ea typeface="+mn-ea"/>
              <a:cs typeface="+mn-cs"/>
            </a:rPr>
            <a:t>橋りょう・トンネル</a:t>
          </a:r>
          <a:r>
            <a:rPr kumimoji="1" lang="en-US" altLang="ja-JP" sz="1400" b="0" i="0" baseline="0">
              <a:solidFill>
                <a:schemeClr val="dk1"/>
              </a:solidFill>
              <a:effectLst/>
              <a:latin typeface="+mn-lt"/>
              <a:ea typeface="+mn-ea"/>
              <a:cs typeface="+mn-cs"/>
            </a:rPr>
            <a:t>】</a:t>
          </a:r>
          <a:r>
            <a:rPr kumimoji="1" lang="ja-JP" altLang="ja-JP" sz="1400" b="0" i="0" baseline="0">
              <a:solidFill>
                <a:schemeClr val="dk1"/>
              </a:solidFill>
              <a:effectLst/>
              <a:latin typeface="+mn-lt"/>
              <a:ea typeface="+mn-ea"/>
              <a:cs typeface="+mn-cs"/>
            </a:rPr>
            <a:t>及び</a:t>
          </a:r>
          <a:r>
            <a:rPr kumimoji="1" lang="en-US" altLang="ja-JP" sz="1400" b="0" i="0" baseline="0">
              <a:solidFill>
                <a:schemeClr val="dk1"/>
              </a:solidFill>
              <a:effectLst/>
              <a:latin typeface="+mn-lt"/>
              <a:ea typeface="+mn-ea"/>
              <a:cs typeface="+mn-cs"/>
            </a:rPr>
            <a:t>【</a:t>
          </a:r>
          <a:r>
            <a:rPr kumimoji="1" lang="ja-JP" altLang="ja-JP" sz="1400" b="0" i="0" baseline="0">
              <a:solidFill>
                <a:schemeClr val="dk1"/>
              </a:solidFill>
              <a:effectLst/>
              <a:latin typeface="+mn-lt"/>
              <a:ea typeface="+mn-ea"/>
              <a:cs typeface="+mn-cs"/>
            </a:rPr>
            <a:t>認定こども園・幼稚園・保育所</a:t>
          </a:r>
          <a:r>
            <a:rPr kumimoji="1" lang="en-US" altLang="ja-JP" sz="1400" b="0" i="0" baseline="0">
              <a:solidFill>
                <a:schemeClr val="dk1"/>
              </a:solidFill>
              <a:effectLst/>
              <a:latin typeface="+mn-lt"/>
              <a:ea typeface="+mn-ea"/>
              <a:cs typeface="+mn-cs"/>
            </a:rPr>
            <a:t>】</a:t>
          </a:r>
          <a:r>
            <a:rPr kumimoji="1" lang="ja-JP" altLang="ja-JP" sz="1400" b="0" i="0" baseline="0">
              <a:solidFill>
                <a:schemeClr val="dk1"/>
              </a:solidFill>
              <a:effectLst/>
              <a:latin typeface="+mn-lt"/>
              <a:ea typeface="+mn-ea"/>
              <a:cs typeface="+mn-cs"/>
            </a:rPr>
            <a:t>である。橋りょうについては、継続的に国の交付金を活用し、点検調査及び修繕設計を行い、効率的なメンテナンスサイクルの確立及び長期的な修繕コストの低減等を図る。また、保育所等については、地域の子育ての拠点として、定期的な点検や計画的な修繕・改修の実施により適切な維持管理に努め、老朽化が著しい施設については、財政負担の平準化に留意しつつ、計画的な修繕・改修を行い、施設の長期利用を図る。</a:t>
          </a:r>
          <a:r>
            <a:rPr kumimoji="1" lang="en-US" altLang="ja-JP" sz="1400" b="0" i="0" baseline="0">
              <a:solidFill>
                <a:schemeClr val="dk1"/>
              </a:solidFill>
              <a:effectLst/>
              <a:latin typeface="+mn-lt"/>
              <a:ea typeface="+mn-ea"/>
              <a:cs typeface="+mn-cs"/>
            </a:rPr>
            <a:t>【</a:t>
          </a:r>
          <a:r>
            <a:rPr kumimoji="1" lang="ja-JP" altLang="ja-JP" sz="1400" b="0" i="0" baseline="0">
              <a:solidFill>
                <a:schemeClr val="dk1"/>
              </a:solidFill>
              <a:effectLst/>
              <a:latin typeface="+mn-lt"/>
              <a:ea typeface="+mn-ea"/>
              <a:cs typeface="+mn-cs"/>
            </a:rPr>
            <a:t>認定こども園・幼稚園・保育所</a:t>
          </a:r>
          <a:r>
            <a:rPr kumimoji="1" lang="en-US" altLang="ja-JP" sz="1400" b="0" i="0" baseline="0">
              <a:solidFill>
                <a:schemeClr val="dk1"/>
              </a:solidFill>
              <a:effectLst/>
              <a:latin typeface="+mn-lt"/>
              <a:ea typeface="+mn-ea"/>
              <a:cs typeface="+mn-cs"/>
            </a:rPr>
            <a:t>】</a:t>
          </a:r>
          <a:r>
            <a:rPr kumimoji="1" lang="ja-JP" altLang="en-US" sz="1400" b="0" i="0" baseline="0">
              <a:solidFill>
                <a:schemeClr val="dk1"/>
              </a:solidFill>
              <a:effectLst/>
              <a:latin typeface="+mn-lt"/>
              <a:ea typeface="+mn-ea"/>
              <a:cs typeface="+mn-cs"/>
            </a:rPr>
            <a:t>は内野保育園を令和５年度に</a:t>
          </a:r>
          <a:r>
            <a:rPr kumimoji="1" lang="ja-JP" altLang="ja-JP" sz="1400" b="0" i="0" baseline="0">
              <a:solidFill>
                <a:schemeClr val="dk1"/>
              </a:solidFill>
              <a:effectLst/>
              <a:latin typeface="+mn-lt"/>
              <a:ea typeface="+mn-ea"/>
              <a:cs typeface="+mn-cs"/>
            </a:rPr>
            <a:t>改修したため、有形固定資産減価償却率が低下した。</a:t>
          </a:r>
          <a:endParaRPr lang="ja-JP" altLang="ja-JP" sz="1400" baseline="0">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7DF1884D-0CC8-45FD-886A-47AA82C0F703}"/>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4E5C0C64-C0A6-4BEC-A21E-8868F3E8E4A0}"/>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36AED96E-9920-4EFF-909E-52D51C9AA86A}"/>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A692D326-C6D1-4828-B11F-5A451C253EEE}"/>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千葉県印西市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80CA17CA-AF0C-4544-9F26-E17DF13F27D8}"/>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634255D2-D5C7-4143-B158-FFB7F0CC9ADE}"/>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EBB74F75-916D-4106-98C5-C81279E6C6D4}"/>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8837A3F9-2ED5-45C3-9EE0-1D68CF2988F7}"/>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C5223ED0-141C-4C53-BC2D-A9828BE4F3F9}"/>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8EFA50D0-21A1-40F7-8974-ECCAB7C27FEF}"/>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111,274
108,196
123.79
52,903,853
49,413,102
3,296,045
25,602,587
15,281,579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572EC735-8D83-4179-9896-790D2A90A871}"/>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E856EED-4FAE-46A2-B865-E6236749BA2B}"/>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CF18266E-7784-4CE0-806B-1A14B7EA260F}"/>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0.5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91F9DC3B-2EED-4600-B948-CD62894028CF}"/>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E461E296-A9C6-4D00-960A-B2AD5FEC1B7E}"/>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AB07CB40-A380-45AB-ACDC-A6A5F3726115}"/>
            </a:ext>
          </a:extLst>
        </xdr:cNvPr>
        <xdr:cNvSpPr/>
      </xdr:nvSpPr>
      <xdr:spPr>
        <a:xfrm>
          <a:off x="6329680" y="1676400"/>
          <a:ext cx="30175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CA597C4F-44DA-43FD-B7D7-0716CED08ED5}"/>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A696C729-0B35-4CFE-9AE6-09D4F732EB2A}"/>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2D2CAAD4-6BE4-4E49-A00B-814932948176}"/>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535CDA9F-872C-4384-92B5-24FEA8B65CEB}"/>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C3939EB3-2FD8-47E4-9AD3-46DAE468F671}"/>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25AECC73-4AEE-405C-A04F-1CD168CBC5EC}"/>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6373593B-1B01-44B5-9384-FCAE50F8A48F}"/>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231A54E-DD62-48DB-ABDA-388528334C58}"/>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70D605D-04F1-4FDF-9282-4BB964E6F64A}"/>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2116C52D-63A7-4F8E-94CD-9AF6821C1349}"/>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9DA0DCF-8732-417D-92D9-1FE301ED6773}"/>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B369C146-9EBA-40C2-91AF-A61B0D14C91A}"/>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2AF8E841-8A7B-42FA-82AD-94C05B2AAB49}"/>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ED930924-0351-4549-B841-7E15931BDEE0}"/>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26815AED-D351-4D68-8A63-66B02CF898C4}"/>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EAE0DF60-7358-4AF9-AB99-FDB8423C37C2}"/>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60FED759-E76F-4885-81D0-4CFBF02F63E6}"/>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94F5B91C-E374-4F38-B88C-DAB25CF31ABD}"/>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7050A04D-5482-438F-8F5D-6098A1EB06E3}"/>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B25C11FC-621F-4E14-A981-D412D8F19A20}"/>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B92AEBB-319B-4919-A3C1-FDD628196B56}"/>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BAD8651A-AA0C-4073-A766-2DF0CE5E680D}"/>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83F251BC-B874-4C5E-91D1-942ECF535365}"/>
            </a:ext>
          </a:extLst>
        </xdr:cNvPr>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14825899-CBC6-4834-AA78-2904E57F7889}"/>
            </a:ext>
          </a:extLst>
        </xdr:cNvPr>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D3BA80CA-C6F2-4E3F-AF4A-E4C909C7C2A1}"/>
            </a:ext>
          </a:extLst>
        </xdr:cNvPr>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34EC2E49-F786-48C1-99B3-17BD9FBCDA2D}"/>
            </a:ext>
          </a:extLst>
        </xdr:cNvPr>
        <xdr:cNvSpPr txBox="1"/>
      </xdr:nvSpPr>
      <xdr:spPr>
        <a:xfrm>
          <a:off x="27196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B22D9687-C0A1-49A3-B14E-4A7AA81BFC20}"/>
            </a:ext>
          </a:extLst>
        </xdr:cNvPr>
        <xdr:cNvCxnSpPr/>
      </xdr:nvCxnSpPr>
      <xdr:spPr>
        <a:xfrm>
          <a:off x="670560" y="713340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8591669F-5337-4DCC-AB3C-BB8C9D564618}"/>
            </a:ext>
          </a:extLst>
        </xdr:cNvPr>
        <xdr:cNvSpPr txBox="1"/>
      </xdr:nvSpPr>
      <xdr:spPr>
        <a:xfrm>
          <a:off x="27196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2C09A84A-293D-4587-A6E4-7C5BB71A9DD9}"/>
            </a:ext>
          </a:extLst>
        </xdr:cNvPr>
        <xdr:cNvCxnSpPr/>
      </xdr:nvCxnSpPr>
      <xdr:spPr>
        <a:xfrm>
          <a:off x="670560" y="681445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69629850-8EEA-46B9-8696-0BC72D8B1813}"/>
            </a:ext>
          </a:extLst>
        </xdr:cNvPr>
        <xdr:cNvSpPr txBox="1"/>
      </xdr:nvSpPr>
      <xdr:spPr>
        <a:xfrm>
          <a:off x="336081" y="66760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D19F1558-9C7F-4773-B2CD-81A5FA6F0ABB}"/>
            </a:ext>
          </a:extLst>
        </xdr:cNvPr>
        <xdr:cNvCxnSpPr/>
      </xdr:nvCxnSpPr>
      <xdr:spPr>
        <a:xfrm>
          <a:off x="670560" y="649550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EE8B091C-DF2A-405D-A7E3-8197D53453C7}"/>
            </a:ext>
          </a:extLst>
        </xdr:cNvPr>
        <xdr:cNvSpPr txBox="1"/>
      </xdr:nvSpPr>
      <xdr:spPr>
        <a:xfrm>
          <a:off x="336081" y="63570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A4C21FDD-9EBE-4C4D-89CB-49D4A6755D43}"/>
            </a:ext>
          </a:extLst>
        </xdr:cNvPr>
        <xdr:cNvCxnSpPr/>
      </xdr:nvCxnSpPr>
      <xdr:spPr>
        <a:xfrm>
          <a:off x="670560" y="617655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0749A602-CD4B-4286-BF86-2DBAF465FE88}"/>
            </a:ext>
          </a:extLst>
        </xdr:cNvPr>
        <xdr:cNvSpPr txBox="1"/>
      </xdr:nvSpPr>
      <xdr:spPr>
        <a:xfrm>
          <a:off x="336081" y="60381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5BAFA219-7E48-4BCE-8C9A-6E3E760DE9E1}"/>
            </a:ext>
          </a:extLst>
        </xdr:cNvPr>
        <xdr:cNvCxnSpPr/>
      </xdr:nvCxnSpPr>
      <xdr:spPr>
        <a:xfrm>
          <a:off x="670560" y="585760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7BEE85C6-60CF-4274-86E9-0CC72F609488}"/>
            </a:ext>
          </a:extLst>
        </xdr:cNvPr>
        <xdr:cNvSpPr txBox="1"/>
      </xdr:nvSpPr>
      <xdr:spPr>
        <a:xfrm>
          <a:off x="336081" y="571538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F5C37735-25B1-4CE1-B2D5-676A950E7E2C}"/>
            </a:ext>
          </a:extLst>
        </xdr:cNvPr>
        <xdr:cNvCxnSpPr/>
      </xdr:nvCxnSpPr>
      <xdr:spPr>
        <a:xfrm>
          <a:off x="670560" y="553484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5B5BF7EC-2F75-4394-8362-6300DBA5FFCA}"/>
            </a:ext>
          </a:extLst>
        </xdr:cNvPr>
        <xdr:cNvSpPr txBox="1"/>
      </xdr:nvSpPr>
      <xdr:spPr>
        <a:xfrm>
          <a:off x="377341" y="539642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83B29ED8-4138-4B1E-898C-2824C9DDCCE2}"/>
            </a:ext>
          </a:extLst>
        </xdr:cNvPr>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9F62D35C-9734-4BB7-909C-DF91C4D966F7}"/>
            </a:ext>
          </a:extLst>
        </xdr:cNvPr>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33746</xdr:rowOff>
    </xdr:from>
    <xdr:to>
      <xdr:col>24</xdr:col>
      <xdr:colOff>62865</xdr:colOff>
      <xdr:row>41</xdr:row>
      <xdr:rowOff>139881</xdr:rowOff>
    </xdr:to>
    <xdr:cxnSp macro="">
      <xdr:nvCxnSpPr>
        <xdr:cNvPr id="58" name="直線コネクタ 57">
          <a:extLst>
            <a:ext uri="{FF2B5EF4-FFF2-40B4-BE49-F238E27FC236}">
              <a16:creationId xmlns:a16="http://schemas.microsoft.com/office/drawing/2014/main" id="{FC49A407-2B99-4253-AD36-69ADEA03E31F}"/>
            </a:ext>
          </a:extLst>
        </xdr:cNvPr>
        <xdr:cNvCxnSpPr/>
      </xdr:nvCxnSpPr>
      <xdr:spPr>
        <a:xfrm flipV="1">
          <a:off x="4086225" y="5733506"/>
          <a:ext cx="0" cy="12796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143708</xdr:rowOff>
    </xdr:from>
    <xdr:ext cx="405111" cy="259045"/>
    <xdr:sp macro="" textlink="">
      <xdr:nvSpPr>
        <xdr:cNvPr id="59" name="【図書館】&#10;有形固定資産減価償却率最小値テキスト">
          <a:extLst>
            <a:ext uri="{FF2B5EF4-FFF2-40B4-BE49-F238E27FC236}">
              <a16:creationId xmlns:a16="http://schemas.microsoft.com/office/drawing/2014/main" id="{7FD9B179-B077-4AE2-903F-8721A85001EB}"/>
            </a:ext>
          </a:extLst>
        </xdr:cNvPr>
        <xdr:cNvSpPr txBox="1"/>
      </xdr:nvSpPr>
      <xdr:spPr>
        <a:xfrm>
          <a:off x="4124960" y="70169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139881</xdr:rowOff>
    </xdr:from>
    <xdr:to>
      <xdr:col>24</xdr:col>
      <xdr:colOff>152400</xdr:colOff>
      <xdr:row>41</xdr:row>
      <xdr:rowOff>139881</xdr:rowOff>
    </xdr:to>
    <xdr:cxnSp macro="">
      <xdr:nvCxnSpPr>
        <xdr:cNvPr id="60" name="直線コネクタ 59">
          <a:extLst>
            <a:ext uri="{FF2B5EF4-FFF2-40B4-BE49-F238E27FC236}">
              <a16:creationId xmlns:a16="http://schemas.microsoft.com/office/drawing/2014/main" id="{5C21EB79-9AB3-4404-B620-536D8BD7C9B3}"/>
            </a:ext>
          </a:extLst>
        </xdr:cNvPr>
        <xdr:cNvCxnSpPr/>
      </xdr:nvCxnSpPr>
      <xdr:spPr>
        <a:xfrm>
          <a:off x="4020820" y="701312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151873</xdr:rowOff>
    </xdr:from>
    <xdr:ext cx="405111" cy="259045"/>
    <xdr:sp macro="" textlink="">
      <xdr:nvSpPr>
        <xdr:cNvPr id="61" name="【図書館】&#10;有形固定資産減価償却率最大値テキスト">
          <a:extLst>
            <a:ext uri="{FF2B5EF4-FFF2-40B4-BE49-F238E27FC236}">
              <a16:creationId xmlns:a16="http://schemas.microsoft.com/office/drawing/2014/main" id="{FD66B9E2-3A81-4DFB-BDD7-8E5D82C8C3A1}"/>
            </a:ext>
          </a:extLst>
        </xdr:cNvPr>
        <xdr:cNvSpPr txBox="1"/>
      </xdr:nvSpPr>
      <xdr:spPr>
        <a:xfrm>
          <a:off x="4124960" y="55163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33746</xdr:rowOff>
    </xdr:from>
    <xdr:to>
      <xdr:col>24</xdr:col>
      <xdr:colOff>152400</xdr:colOff>
      <xdr:row>34</xdr:row>
      <xdr:rowOff>33746</xdr:rowOff>
    </xdr:to>
    <xdr:cxnSp macro="">
      <xdr:nvCxnSpPr>
        <xdr:cNvPr id="62" name="直線コネクタ 61">
          <a:extLst>
            <a:ext uri="{FF2B5EF4-FFF2-40B4-BE49-F238E27FC236}">
              <a16:creationId xmlns:a16="http://schemas.microsoft.com/office/drawing/2014/main" id="{B6BF5A87-B705-4873-812F-FE3727FB396B}"/>
            </a:ext>
          </a:extLst>
        </xdr:cNvPr>
        <xdr:cNvCxnSpPr/>
      </xdr:nvCxnSpPr>
      <xdr:spPr>
        <a:xfrm>
          <a:off x="4020820" y="573350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80571</xdr:rowOff>
    </xdr:from>
    <xdr:ext cx="405111" cy="259045"/>
    <xdr:sp macro="" textlink="">
      <xdr:nvSpPr>
        <xdr:cNvPr id="63" name="【図書館】&#10;有形固定資産減価償却率平均値テキスト">
          <a:extLst>
            <a:ext uri="{FF2B5EF4-FFF2-40B4-BE49-F238E27FC236}">
              <a16:creationId xmlns:a16="http://schemas.microsoft.com/office/drawing/2014/main" id="{3803B866-D4A1-4A3A-9ED7-0950B95E8952}"/>
            </a:ext>
          </a:extLst>
        </xdr:cNvPr>
        <xdr:cNvSpPr txBox="1"/>
      </xdr:nvSpPr>
      <xdr:spPr>
        <a:xfrm>
          <a:off x="4124960" y="628325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102144</xdr:rowOff>
    </xdr:from>
    <xdr:to>
      <xdr:col>24</xdr:col>
      <xdr:colOff>114300</xdr:colOff>
      <xdr:row>38</xdr:row>
      <xdr:rowOff>32294</xdr:rowOff>
    </xdr:to>
    <xdr:sp macro="" textlink="">
      <xdr:nvSpPr>
        <xdr:cNvPr id="64" name="フローチャート: 判断 63">
          <a:extLst>
            <a:ext uri="{FF2B5EF4-FFF2-40B4-BE49-F238E27FC236}">
              <a16:creationId xmlns:a16="http://schemas.microsoft.com/office/drawing/2014/main" id="{97DB9D14-2391-4BD6-813B-F416FDC0A4EE}"/>
            </a:ext>
          </a:extLst>
        </xdr:cNvPr>
        <xdr:cNvSpPr/>
      </xdr:nvSpPr>
      <xdr:spPr>
        <a:xfrm>
          <a:off x="4036060" y="630482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76019</xdr:rowOff>
    </xdr:from>
    <xdr:to>
      <xdr:col>20</xdr:col>
      <xdr:colOff>38100</xdr:colOff>
      <xdr:row>38</xdr:row>
      <xdr:rowOff>6169</xdr:rowOff>
    </xdr:to>
    <xdr:sp macro="" textlink="">
      <xdr:nvSpPr>
        <xdr:cNvPr id="65" name="フローチャート: 判断 64">
          <a:extLst>
            <a:ext uri="{FF2B5EF4-FFF2-40B4-BE49-F238E27FC236}">
              <a16:creationId xmlns:a16="http://schemas.microsoft.com/office/drawing/2014/main" id="{428B1C8F-7EAC-4A9A-A4D7-DCE4C39040D2}"/>
            </a:ext>
          </a:extLst>
        </xdr:cNvPr>
        <xdr:cNvSpPr/>
      </xdr:nvSpPr>
      <xdr:spPr>
        <a:xfrm>
          <a:off x="3312160" y="627869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97246</xdr:rowOff>
    </xdr:from>
    <xdr:to>
      <xdr:col>15</xdr:col>
      <xdr:colOff>101600</xdr:colOff>
      <xdr:row>38</xdr:row>
      <xdr:rowOff>27395</xdr:rowOff>
    </xdr:to>
    <xdr:sp macro="" textlink="">
      <xdr:nvSpPr>
        <xdr:cNvPr id="66" name="フローチャート: 判断 65">
          <a:extLst>
            <a:ext uri="{FF2B5EF4-FFF2-40B4-BE49-F238E27FC236}">
              <a16:creationId xmlns:a16="http://schemas.microsoft.com/office/drawing/2014/main" id="{B9BC40D4-C077-4A01-B405-773A14A9E7FC}"/>
            </a:ext>
          </a:extLst>
        </xdr:cNvPr>
        <xdr:cNvSpPr/>
      </xdr:nvSpPr>
      <xdr:spPr>
        <a:xfrm>
          <a:off x="2514600" y="6299926"/>
          <a:ext cx="101600" cy="9778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66222</xdr:rowOff>
    </xdr:from>
    <xdr:to>
      <xdr:col>10</xdr:col>
      <xdr:colOff>165100</xdr:colOff>
      <xdr:row>37</xdr:row>
      <xdr:rowOff>167822</xdr:rowOff>
    </xdr:to>
    <xdr:sp macro="" textlink="">
      <xdr:nvSpPr>
        <xdr:cNvPr id="67" name="フローチャート: 判断 66">
          <a:extLst>
            <a:ext uri="{FF2B5EF4-FFF2-40B4-BE49-F238E27FC236}">
              <a16:creationId xmlns:a16="http://schemas.microsoft.com/office/drawing/2014/main" id="{B46A0013-97B6-4DDC-82F2-1C394D3BFBB6}"/>
            </a:ext>
          </a:extLst>
        </xdr:cNvPr>
        <xdr:cNvSpPr/>
      </xdr:nvSpPr>
      <xdr:spPr>
        <a:xfrm>
          <a:off x="1739900" y="6268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27033</xdr:rowOff>
    </xdr:from>
    <xdr:to>
      <xdr:col>6</xdr:col>
      <xdr:colOff>38100</xdr:colOff>
      <xdr:row>37</xdr:row>
      <xdr:rowOff>128633</xdr:rowOff>
    </xdr:to>
    <xdr:sp macro="" textlink="">
      <xdr:nvSpPr>
        <xdr:cNvPr id="68" name="フローチャート: 判断 67">
          <a:extLst>
            <a:ext uri="{FF2B5EF4-FFF2-40B4-BE49-F238E27FC236}">
              <a16:creationId xmlns:a16="http://schemas.microsoft.com/office/drawing/2014/main" id="{589B4759-05A5-44CE-8991-BF5983ADAD6B}"/>
            </a:ext>
          </a:extLst>
        </xdr:cNvPr>
        <xdr:cNvSpPr/>
      </xdr:nvSpPr>
      <xdr:spPr>
        <a:xfrm>
          <a:off x="965200" y="622971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1618C5F7-AD70-45F7-82F8-437355569A37}"/>
            </a:ext>
          </a:extLst>
        </xdr:cNvPr>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48BCAEE3-F264-45FE-9DC4-DEFADD9279BC}"/>
            </a:ext>
          </a:extLst>
        </xdr:cNvPr>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2EF65A98-3DE1-4A6E-9AF1-57FCE492D37B}"/>
            </a:ext>
          </a:extLst>
        </xdr:cNvPr>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F95E0D53-BBC7-438C-8D3F-E5EFC5D19228}"/>
            </a:ext>
          </a:extLst>
        </xdr:cNvPr>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FED102C8-8FD2-4C75-87CB-4AACE7FC98D0}"/>
            </a:ext>
          </a:extLst>
        </xdr:cNvPr>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82550</xdr:rowOff>
    </xdr:from>
    <xdr:to>
      <xdr:col>24</xdr:col>
      <xdr:colOff>114300</xdr:colOff>
      <xdr:row>38</xdr:row>
      <xdr:rowOff>12700</xdr:rowOff>
    </xdr:to>
    <xdr:sp macro="" textlink="">
      <xdr:nvSpPr>
        <xdr:cNvPr id="74" name="楕円 73">
          <a:extLst>
            <a:ext uri="{FF2B5EF4-FFF2-40B4-BE49-F238E27FC236}">
              <a16:creationId xmlns:a16="http://schemas.microsoft.com/office/drawing/2014/main" id="{2E867714-8F35-4380-8D77-C2D08CB4520B}"/>
            </a:ext>
          </a:extLst>
        </xdr:cNvPr>
        <xdr:cNvSpPr/>
      </xdr:nvSpPr>
      <xdr:spPr>
        <a:xfrm>
          <a:off x="4036060" y="62852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105427</xdr:rowOff>
    </xdr:from>
    <xdr:ext cx="405111" cy="259045"/>
    <xdr:sp macro="" textlink="">
      <xdr:nvSpPr>
        <xdr:cNvPr id="75" name="【図書館】&#10;有形固定資産減価償却率該当値テキスト">
          <a:extLst>
            <a:ext uri="{FF2B5EF4-FFF2-40B4-BE49-F238E27FC236}">
              <a16:creationId xmlns:a16="http://schemas.microsoft.com/office/drawing/2014/main" id="{F03A4C82-8980-4EA9-9CFB-F22416EF4E70}"/>
            </a:ext>
          </a:extLst>
        </xdr:cNvPr>
        <xdr:cNvSpPr txBox="1"/>
      </xdr:nvSpPr>
      <xdr:spPr>
        <a:xfrm>
          <a:off x="4124960" y="6140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46627</xdr:rowOff>
    </xdr:from>
    <xdr:to>
      <xdr:col>20</xdr:col>
      <xdr:colOff>38100</xdr:colOff>
      <xdr:row>37</xdr:row>
      <xdr:rowOff>148227</xdr:rowOff>
    </xdr:to>
    <xdr:sp macro="" textlink="">
      <xdr:nvSpPr>
        <xdr:cNvPr id="76" name="楕円 75">
          <a:extLst>
            <a:ext uri="{FF2B5EF4-FFF2-40B4-BE49-F238E27FC236}">
              <a16:creationId xmlns:a16="http://schemas.microsoft.com/office/drawing/2014/main" id="{4DC6DCAA-399F-40D5-88C5-27ABE16A6571}"/>
            </a:ext>
          </a:extLst>
        </xdr:cNvPr>
        <xdr:cNvSpPr/>
      </xdr:nvSpPr>
      <xdr:spPr>
        <a:xfrm>
          <a:off x="3312160" y="624930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97427</xdr:rowOff>
    </xdr:from>
    <xdr:to>
      <xdr:col>24</xdr:col>
      <xdr:colOff>63500</xdr:colOff>
      <xdr:row>37</xdr:row>
      <xdr:rowOff>133350</xdr:rowOff>
    </xdr:to>
    <xdr:cxnSp macro="">
      <xdr:nvCxnSpPr>
        <xdr:cNvPr id="77" name="直線コネクタ 76">
          <a:extLst>
            <a:ext uri="{FF2B5EF4-FFF2-40B4-BE49-F238E27FC236}">
              <a16:creationId xmlns:a16="http://schemas.microsoft.com/office/drawing/2014/main" id="{D87EE75B-C1F2-4B3E-9113-CD4E3F98D2FE}"/>
            </a:ext>
          </a:extLst>
        </xdr:cNvPr>
        <xdr:cNvCxnSpPr/>
      </xdr:nvCxnSpPr>
      <xdr:spPr>
        <a:xfrm>
          <a:off x="3355340" y="6300107"/>
          <a:ext cx="73152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4173</xdr:rowOff>
    </xdr:from>
    <xdr:to>
      <xdr:col>15</xdr:col>
      <xdr:colOff>101600</xdr:colOff>
      <xdr:row>37</xdr:row>
      <xdr:rowOff>105773</xdr:rowOff>
    </xdr:to>
    <xdr:sp macro="" textlink="">
      <xdr:nvSpPr>
        <xdr:cNvPr id="78" name="楕円 77">
          <a:extLst>
            <a:ext uri="{FF2B5EF4-FFF2-40B4-BE49-F238E27FC236}">
              <a16:creationId xmlns:a16="http://schemas.microsoft.com/office/drawing/2014/main" id="{F525984E-6DA3-4247-A5DF-85292CCE87FF}"/>
            </a:ext>
          </a:extLst>
        </xdr:cNvPr>
        <xdr:cNvSpPr/>
      </xdr:nvSpPr>
      <xdr:spPr>
        <a:xfrm>
          <a:off x="2514600" y="62068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54973</xdr:rowOff>
    </xdr:from>
    <xdr:to>
      <xdr:col>19</xdr:col>
      <xdr:colOff>177800</xdr:colOff>
      <xdr:row>37</xdr:row>
      <xdr:rowOff>97427</xdr:rowOff>
    </xdr:to>
    <xdr:cxnSp macro="">
      <xdr:nvCxnSpPr>
        <xdr:cNvPr id="79" name="直線コネクタ 78">
          <a:extLst>
            <a:ext uri="{FF2B5EF4-FFF2-40B4-BE49-F238E27FC236}">
              <a16:creationId xmlns:a16="http://schemas.microsoft.com/office/drawing/2014/main" id="{BD8FACC5-02C0-49A0-9EA3-B9A536E9D7B9}"/>
            </a:ext>
          </a:extLst>
        </xdr:cNvPr>
        <xdr:cNvCxnSpPr/>
      </xdr:nvCxnSpPr>
      <xdr:spPr>
        <a:xfrm>
          <a:off x="2565400" y="6257653"/>
          <a:ext cx="789940" cy="42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134801</xdr:rowOff>
    </xdr:from>
    <xdr:to>
      <xdr:col>10</xdr:col>
      <xdr:colOff>165100</xdr:colOff>
      <xdr:row>37</xdr:row>
      <xdr:rowOff>64951</xdr:rowOff>
    </xdr:to>
    <xdr:sp macro="" textlink="">
      <xdr:nvSpPr>
        <xdr:cNvPr id="80" name="楕円 79">
          <a:extLst>
            <a:ext uri="{FF2B5EF4-FFF2-40B4-BE49-F238E27FC236}">
              <a16:creationId xmlns:a16="http://schemas.microsoft.com/office/drawing/2014/main" id="{32E90608-8E6C-47F5-BCD3-F739BAD2C7DA}"/>
            </a:ext>
          </a:extLst>
        </xdr:cNvPr>
        <xdr:cNvSpPr/>
      </xdr:nvSpPr>
      <xdr:spPr>
        <a:xfrm>
          <a:off x="1739900" y="616984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14151</xdr:rowOff>
    </xdr:from>
    <xdr:to>
      <xdr:col>15</xdr:col>
      <xdr:colOff>50800</xdr:colOff>
      <xdr:row>37</xdr:row>
      <xdr:rowOff>54973</xdr:rowOff>
    </xdr:to>
    <xdr:cxnSp macro="">
      <xdr:nvCxnSpPr>
        <xdr:cNvPr id="81" name="直線コネクタ 80">
          <a:extLst>
            <a:ext uri="{FF2B5EF4-FFF2-40B4-BE49-F238E27FC236}">
              <a16:creationId xmlns:a16="http://schemas.microsoft.com/office/drawing/2014/main" id="{885DF19C-E7D9-4B78-9621-DE58160B9A70}"/>
            </a:ext>
          </a:extLst>
        </xdr:cNvPr>
        <xdr:cNvCxnSpPr/>
      </xdr:nvCxnSpPr>
      <xdr:spPr>
        <a:xfrm>
          <a:off x="1790700" y="6216831"/>
          <a:ext cx="774700" cy="40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93980</xdr:rowOff>
    </xdr:from>
    <xdr:to>
      <xdr:col>6</xdr:col>
      <xdr:colOff>38100</xdr:colOff>
      <xdr:row>37</xdr:row>
      <xdr:rowOff>24130</xdr:rowOff>
    </xdr:to>
    <xdr:sp macro="" textlink="">
      <xdr:nvSpPr>
        <xdr:cNvPr id="82" name="楕円 81">
          <a:extLst>
            <a:ext uri="{FF2B5EF4-FFF2-40B4-BE49-F238E27FC236}">
              <a16:creationId xmlns:a16="http://schemas.microsoft.com/office/drawing/2014/main" id="{D1F460E1-31D1-442F-BF32-E2F115AE2AF3}"/>
            </a:ext>
          </a:extLst>
        </xdr:cNvPr>
        <xdr:cNvSpPr/>
      </xdr:nvSpPr>
      <xdr:spPr>
        <a:xfrm>
          <a:off x="965200" y="612902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144780</xdr:rowOff>
    </xdr:from>
    <xdr:to>
      <xdr:col>10</xdr:col>
      <xdr:colOff>114300</xdr:colOff>
      <xdr:row>37</xdr:row>
      <xdr:rowOff>14151</xdr:rowOff>
    </xdr:to>
    <xdr:cxnSp macro="">
      <xdr:nvCxnSpPr>
        <xdr:cNvPr id="83" name="直線コネクタ 82">
          <a:extLst>
            <a:ext uri="{FF2B5EF4-FFF2-40B4-BE49-F238E27FC236}">
              <a16:creationId xmlns:a16="http://schemas.microsoft.com/office/drawing/2014/main" id="{C15CFA06-9C81-4AC0-9AE1-B0A3270AF028}"/>
            </a:ext>
          </a:extLst>
        </xdr:cNvPr>
        <xdr:cNvCxnSpPr/>
      </xdr:nvCxnSpPr>
      <xdr:spPr>
        <a:xfrm>
          <a:off x="1008380" y="6179820"/>
          <a:ext cx="782320" cy="37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168746</xdr:rowOff>
    </xdr:from>
    <xdr:ext cx="405111" cy="259045"/>
    <xdr:sp macro="" textlink="">
      <xdr:nvSpPr>
        <xdr:cNvPr id="84" name="n_1aveValue【図書館】&#10;有形固定資産減価償却率">
          <a:extLst>
            <a:ext uri="{FF2B5EF4-FFF2-40B4-BE49-F238E27FC236}">
              <a16:creationId xmlns:a16="http://schemas.microsoft.com/office/drawing/2014/main" id="{AE7D5E33-2220-419D-B4EF-1C472AFCF43F}"/>
            </a:ext>
          </a:extLst>
        </xdr:cNvPr>
        <xdr:cNvSpPr txBox="1"/>
      </xdr:nvSpPr>
      <xdr:spPr>
        <a:xfrm>
          <a:off x="3170564" y="63714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18523</xdr:rowOff>
    </xdr:from>
    <xdr:ext cx="405111" cy="259045"/>
    <xdr:sp macro="" textlink="">
      <xdr:nvSpPr>
        <xdr:cNvPr id="85" name="n_2aveValue【図書館】&#10;有形固定資産減価償却率">
          <a:extLst>
            <a:ext uri="{FF2B5EF4-FFF2-40B4-BE49-F238E27FC236}">
              <a16:creationId xmlns:a16="http://schemas.microsoft.com/office/drawing/2014/main" id="{3589BDF2-6D78-4724-99F8-CE45850E2F14}"/>
            </a:ext>
          </a:extLst>
        </xdr:cNvPr>
        <xdr:cNvSpPr txBox="1"/>
      </xdr:nvSpPr>
      <xdr:spPr>
        <a:xfrm>
          <a:off x="2385704" y="63888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158949</xdr:rowOff>
    </xdr:from>
    <xdr:ext cx="405111" cy="259045"/>
    <xdr:sp macro="" textlink="">
      <xdr:nvSpPr>
        <xdr:cNvPr id="86" name="n_3aveValue【図書館】&#10;有形固定資産減価償却率">
          <a:extLst>
            <a:ext uri="{FF2B5EF4-FFF2-40B4-BE49-F238E27FC236}">
              <a16:creationId xmlns:a16="http://schemas.microsoft.com/office/drawing/2014/main" id="{A07D2FFF-EB37-441D-BC22-EEBBCE681051}"/>
            </a:ext>
          </a:extLst>
        </xdr:cNvPr>
        <xdr:cNvSpPr txBox="1"/>
      </xdr:nvSpPr>
      <xdr:spPr>
        <a:xfrm>
          <a:off x="1611004" y="63616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119760</xdr:rowOff>
    </xdr:from>
    <xdr:ext cx="405111" cy="259045"/>
    <xdr:sp macro="" textlink="">
      <xdr:nvSpPr>
        <xdr:cNvPr id="87" name="n_4aveValue【図書館】&#10;有形固定資産減価償却率">
          <a:extLst>
            <a:ext uri="{FF2B5EF4-FFF2-40B4-BE49-F238E27FC236}">
              <a16:creationId xmlns:a16="http://schemas.microsoft.com/office/drawing/2014/main" id="{27CBE38A-F429-410C-B449-4AD0E6794567}"/>
            </a:ext>
          </a:extLst>
        </xdr:cNvPr>
        <xdr:cNvSpPr txBox="1"/>
      </xdr:nvSpPr>
      <xdr:spPr>
        <a:xfrm>
          <a:off x="836304" y="63224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164754</xdr:rowOff>
    </xdr:from>
    <xdr:ext cx="405111" cy="259045"/>
    <xdr:sp macro="" textlink="">
      <xdr:nvSpPr>
        <xdr:cNvPr id="88" name="n_1mainValue【図書館】&#10;有形固定資産減価償却率">
          <a:extLst>
            <a:ext uri="{FF2B5EF4-FFF2-40B4-BE49-F238E27FC236}">
              <a16:creationId xmlns:a16="http://schemas.microsoft.com/office/drawing/2014/main" id="{761E431D-2FF1-491D-B7BA-3AF1F048659E}"/>
            </a:ext>
          </a:extLst>
        </xdr:cNvPr>
        <xdr:cNvSpPr txBox="1"/>
      </xdr:nvSpPr>
      <xdr:spPr>
        <a:xfrm>
          <a:off x="3170564" y="60321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122300</xdr:rowOff>
    </xdr:from>
    <xdr:ext cx="405111" cy="259045"/>
    <xdr:sp macro="" textlink="">
      <xdr:nvSpPr>
        <xdr:cNvPr id="89" name="n_2mainValue【図書館】&#10;有形固定資産減価償却率">
          <a:extLst>
            <a:ext uri="{FF2B5EF4-FFF2-40B4-BE49-F238E27FC236}">
              <a16:creationId xmlns:a16="http://schemas.microsoft.com/office/drawing/2014/main" id="{E585059D-E4EB-4E7D-AB80-9E1F24EA0A1F}"/>
            </a:ext>
          </a:extLst>
        </xdr:cNvPr>
        <xdr:cNvSpPr txBox="1"/>
      </xdr:nvSpPr>
      <xdr:spPr>
        <a:xfrm>
          <a:off x="2385704" y="59897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81478</xdr:rowOff>
    </xdr:from>
    <xdr:ext cx="405111" cy="259045"/>
    <xdr:sp macro="" textlink="">
      <xdr:nvSpPr>
        <xdr:cNvPr id="90" name="n_3mainValue【図書館】&#10;有形固定資産減価償却率">
          <a:extLst>
            <a:ext uri="{FF2B5EF4-FFF2-40B4-BE49-F238E27FC236}">
              <a16:creationId xmlns:a16="http://schemas.microsoft.com/office/drawing/2014/main" id="{1E65BB3C-6532-4294-946B-4950D5A09DAB}"/>
            </a:ext>
          </a:extLst>
        </xdr:cNvPr>
        <xdr:cNvSpPr txBox="1"/>
      </xdr:nvSpPr>
      <xdr:spPr>
        <a:xfrm>
          <a:off x="1611004" y="59488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40657</xdr:rowOff>
    </xdr:from>
    <xdr:ext cx="405111" cy="259045"/>
    <xdr:sp macro="" textlink="">
      <xdr:nvSpPr>
        <xdr:cNvPr id="91" name="n_4mainValue【図書館】&#10;有形固定資産減価償却率">
          <a:extLst>
            <a:ext uri="{FF2B5EF4-FFF2-40B4-BE49-F238E27FC236}">
              <a16:creationId xmlns:a16="http://schemas.microsoft.com/office/drawing/2014/main" id="{7D3A97A2-4D0E-4255-A431-B61E9965F90D}"/>
            </a:ext>
          </a:extLst>
        </xdr:cNvPr>
        <xdr:cNvSpPr txBox="1"/>
      </xdr:nvSpPr>
      <xdr:spPr>
        <a:xfrm>
          <a:off x="836304" y="5908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59FDD51C-6F1C-4805-AB7A-EE0874283A95}"/>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5FBD29D9-E2C2-4460-8A40-7A60B5B66C43}"/>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1AC2E8D6-CB13-43C8-AC73-63529C1BF756}"/>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E2DFB501-FED0-4EA7-937B-8883BB3582C7}"/>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B0437D67-D43D-4AEB-856D-C636DFE6E830}"/>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83F0C183-F596-4C5B-A938-B94C95D6FB83}"/>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93CE8D75-AE40-4E6C-879E-BD479B0F9D4F}"/>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60BACC06-FCC3-49C9-A759-14CB2BD06143}"/>
            </a:ext>
          </a:extLst>
        </xdr:cNvPr>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3AFF2C4A-3554-4201-8AF1-81B2EC731267}"/>
            </a:ext>
          </a:extLst>
        </xdr:cNvPr>
        <xdr:cNvSpPr txBox="1"/>
      </xdr:nvSpPr>
      <xdr:spPr>
        <a:xfrm>
          <a:off x="578866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89449CEC-2DCA-4976-BFAC-32D6FB1E85F4}"/>
            </a:ext>
          </a:extLst>
        </xdr:cNvPr>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2" name="直線コネクタ 101">
          <a:extLst>
            <a:ext uri="{FF2B5EF4-FFF2-40B4-BE49-F238E27FC236}">
              <a16:creationId xmlns:a16="http://schemas.microsoft.com/office/drawing/2014/main" id="{9DA37FCA-60CF-4765-A9B2-AB3D6E69E584}"/>
            </a:ext>
          </a:extLst>
        </xdr:cNvPr>
        <xdr:cNvCxnSpPr/>
      </xdr:nvCxnSpPr>
      <xdr:spPr>
        <a:xfrm>
          <a:off x="5826760" y="7133408"/>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3" name="テキスト ボックス 102">
          <a:extLst>
            <a:ext uri="{FF2B5EF4-FFF2-40B4-BE49-F238E27FC236}">
              <a16:creationId xmlns:a16="http://schemas.microsoft.com/office/drawing/2014/main" id="{A20C0E54-0A02-497D-96D0-F048CE804A72}"/>
            </a:ext>
          </a:extLst>
        </xdr:cNvPr>
        <xdr:cNvSpPr txBox="1"/>
      </xdr:nvSpPr>
      <xdr:spPr>
        <a:xfrm>
          <a:off x="540530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4" name="直線コネクタ 103">
          <a:extLst>
            <a:ext uri="{FF2B5EF4-FFF2-40B4-BE49-F238E27FC236}">
              <a16:creationId xmlns:a16="http://schemas.microsoft.com/office/drawing/2014/main" id="{86286817-954B-445B-B0FA-2B5217C8EBA3}"/>
            </a:ext>
          </a:extLst>
        </xdr:cNvPr>
        <xdr:cNvCxnSpPr/>
      </xdr:nvCxnSpPr>
      <xdr:spPr>
        <a:xfrm>
          <a:off x="5826760" y="6814457"/>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138084</xdr:rowOff>
    </xdr:from>
    <xdr:ext cx="467179" cy="259045"/>
    <xdr:sp macro="" textlink="">
      <xdr:nvSpPr>
        <xdr:cNvPr id="105" name="テキスト ボックス 104">
          <a:extLst>
            <a:ext uri="{FF2B5EF4-FFF2-40B4-BE49-F238E27FC236}">
              <a16:creationId xmlns:a16="http://schemas.microsoft.com/office/drawing/2014/main" id="{F892D5BF-AB3E-4B9F-8C60-6B4DD4094DB3}"/>
            </a:ext>
          </a:extLst>
        </xdr:cNvPr>
        <xdr:cNvSpPr txBox="1"/>
      </xdr:nvSpPr>
      <xdr:spPr>
        <a:xfrm>
          <a:off x="5405301" y="667604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6" name="直線コネクタ 105">
          <a:extLst>
            <a:ext uri="{FF2B5EF4-FFF2-40B4-BE49-F238E27FC236}">
              <a16:creationId xmlns:a16="http://schemas.microsoft.com/office/drawing/2014/main" id="{9CAB9357-C5E7-4CF8-A602-E09FC0CE2726}"/>
            </a:ext>
          </a:extLst>
        </xdr:cNvPr>
        <xdr:cNvCxnSpPr/>
      </xdr:nvCxnSpPr>
      <xdr:spPr>
        <a:xfrm>
          <a:off x="5826760" y="6495505"/>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37</xdr:row>
      <xdr:rowOff>154412</xdr:rowOff>
    </xdr:from>
    <xdr:ext cx="467179" cy="259045"/>
    <xdr:sp macro="" textlink="">
      <xdr:nvSpPr>
        <xdr:cNvPr id="107" name="テキスト ボックス 106">
          <a:extLst>
            <a:ext uri="{FF2B5EF4-FFF2-40B4-BE49-F238E27FC236}">
              <a16:creationId xmlns:a16="http://schemas.microsoft.com/office/drawing/2014/main" id="{D24DE912-5044-4B0A-B1CE-EC137E5FF944}"/>
            </a:ext>
          </a:extLst>
        </xdr:cNvPr>
        <xdr:cNvSpPr txBox="1"/>
      </xdr:nvSpPr>
      <xdr:spPr>
        <a:xfrm>
          <a:off x="5405301" y="63570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8" name="直線コネクタ 107">
          <a:extLst>
            <a:ext uri="{FF2B5EF4-FFF2-40B4-BE49-F238E27FC236}">
              <a16:creationId xmlns:a16="http://schemas.microsoft.com/office/drawing/2014/main" id="{3AEEF75E-977C-4FD8-BE43-A19197BA8767}"/>
            </a:ext>
          </a:extLst>
        </xdr:cNvPr>
        <xdr:cNvCxnSpPr/>
      </xdr:nvCxnSpPr>
      <xdr:spPr>
        <a:xfrm>
          <a:off x="5826760" y="6176554"/>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170741</xdr:rowOff>
    </xdr:from>
    <xdr:ext cx="467179" cy="259045"/>
    <xdr:sp macro="" textlink="">
      <xdr:nvSpPr>
        <xdr:cNvPr id="109" name="テキスト ボックス 108">
          <a:extLst>
            <a:ext uri="{FF2B5EF4-FFF2-40B4-BE49-F238E27FC236}">
              <a16:creationId xmlns:a16="http://schemas.microsoft.com/office/drawing/2014/main" id="{DFBA0589-7CB4-4FCB-A058-9852FD6EE148}"/>
            </a:ext>
          </a:extLst>
        </xdr:cNvPr>
        <xdr:cNvSpPr txBox="1"/>
      </xdr:nvSpPr>
      <xdr:spPr>
        <a:xfrm>
          <a:off x="5405301" y="603814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10" name="直線コネクタ 109">
          <a:extLst>
            <a:ext uri="{FF2B5EF4-FFF2-40B4-BE49-F238E27FC236}">
              <a16:creationId xmlns:a16="http://schemas.microsoft.com/office/drawing/2014/main" id="{1B2B8D80-3408-444B-8450-EE8728C25CE8}"/>
            </a:ext>
          </a:extLst>
        </xdr:cNvPr>
        <xdr:cNvCxnSpPr/>
      </xdr:nvCxnSpPr>
      <xdr:spPr>
        <a:xfrm>
          <a:off x="5826760" y="5857603"/>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15620</xdr:rowOff>
    </xdr:from>
    <xdr:ext cx="467179" cy="259045"/>
    <xdr:sp macro="" textlink="">
      <xdr:nvSpPr>
        <xdr:cNvPr id="111" name="テキスト ボックス 110">
          <a:extLst>
            <a:ext uri="{FF2B5EF4-FFF2-40B4-BE49-F238E27FC236}">
              <a16:creationId xmlns:a16="http://schemas.microsoft.com/office/drawing/2014/main" id="{D4211E25-8827-4CBB-9268-E4D26EB0BF23}"/>
            </a:ext>
          </a:extLst>
        </xdr:cNvPr>
        <xdr:cNvSpPr txBox="1"/>
      </xdr:nvSpPr>
      <xdr:spPr>
        <a:xfrm>
          <a:off x="5405301" y="57153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2" name="直線コネクタ 111">
          <a:extLst>
            <a:ext uri="{FF2B5EF4-FFF2-40B4-BE49-F238E27FC236}">
              <a16:creationId xmlns:a16="http://schemas.microsoft.com/office/drawing/2014/main" id="{7108DB87-FD42-4E1E-8316-96E2D8E3EC7B}"/>
            </a:ext>
          </a:extLst>
        </xdr:cNvPr>
        <xdr:cNvCxnSpPr/>
      </xdr:nvCxnSpPr>
      <xdr:spPr>
        <a:xfrm>
          <a:off x="5826760" y="5534842"/>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31949</xdr:rowOff>
    </xdr:from>
    <xdr:ext cx="467179" cy="259045"/>
    <xdr:sp macro="" textlink="">
      <xdr:nvSpPr>
        <xdr:cNvPr id="113" name="テキスト ボックス 112">
          <a:extLst>
            <a:ext uri="{FF2B5EF4-FFF2-40B4-BE49-F238E27FC236}">
              <a16:creationId xmlns:a16="http://schemas.microsoft.com/office/drawing/2014/main" id="{2EC1A4B2-A1A7-4199-84B1-E638ACD8A440}"/>
            </a:ext>
          </a:extLst>
        </xdr:cNvPr>
        <xdr:cNvSpPr txBox="1"/>
      </xdr:nvSpPr>
      <xdr:spPr>
        <a:xfrm>
          <a:off x="5405301" y="539642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4" name="直線コネクタ 113">
          <a:extLst>
            <a:ext uri="{FF2B5EF4-FFF2-40B4-BE49-F238E27FC236}">
              <a16:creationId xmlns:a16="http://schemas.microsoft.com/office/drawing/2014/main" id="{70406CC6-6B4E-45C1-942C-55AB80B9B7A8}"/>
            </a:ext>
          </a:extLst>
        </xdr:cNvPr>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5" name="テキスト ボックス 114">
          <a:extLst>
            <a:ext uri="{FF2B5EF4-FFF2-40B4-BE49-F238E27FC236}">
              <a16:creationId xmlns:a16="http://schemas.microsoft.com/office/drawing/2014/main" id="{F365F2AE-CD9A-431E-8B50-A13EC2932234}"/>
            </a:ext>
          </a:extLst>
        </xdr:cNvPr>
        <xdr:cNvSpPr txBox="1"/>
      </xdr:nvSpPr>
      <xdr:spPr>
        <a:xfrm>
          <a:off x="540530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6" name="【図書館】&#10;一人当たり面積グラフ枠">
          <a:extLst>
            <a:ext uri="{FF2B5EF4-FFF2-40B4-BE49-F238E27FC236}">
              <a16:creationId xmlns:a16="http://schemas.microsoft.com/office/drawing/2014/main" id="{F0E036FC-71BB-4D70-9401-89D67D52D72F}"/>
            </a:ext>
          </a:extLst>
        </xdr:cNvPr>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16328</xdr:rowOff>
    </xdr:from>
    <xdr:to>
      <xdr:col>54</xdr:col>
      <xdr:colOff>189865</xdr:colOff>
      <xdr:row>42</xdr:row>
      <xdr:rowOff>48985</xdr:rowOff>
    </xdr:to>
    <xdr:cxnSp macro="">
      <xdr:nvCxnSpPr>
        <xdr:cNvPr id="117" name="直線コネクタ 116">
          <a:extLst>
            <a:ext uri="{FF2B5EF4-FFF2-40B4-BE49-F238E27FC236}">
              <a16:creationId xmlns:a16="http://schemas.microsoft.com/office/drawing/2014/main" id="{FF55DF85-A928-4778-B61E-25089314AAA2}"/>
            </a:ext>
          </a:extLst>
        </xdr:cNvPr>
        <xdr:cNvCxnSpPr/>
      </xdr:nvCxnSpPr>
      <xdr:spPr>
        <a:xfrm flipV="1">
          <a:off x="9219565" y="5716088"/>
          <a:ext cx="0" cy="13737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52812</xdr:rowOff>
    </xdr:from>
    <xdr:ext cx="469744" cy="259045"/>
    <xdr:sp macro="" textlink="">
      <xdr:nvSpPr>
        <xdr:cNvPr id="118" name="【図書館】&#10;一人当たり面積最小値テキスト">
          <a:extLst>
            <a:ext uri="{FF2B5EF4-FFF2-40B4-BE49-F238E27FC236}">
              <a16:creationId xmlns:a16="http://schemas.microsoft.com/office/drawing/2014/main" id="{739EA3B5-F015-46F3-BB62-FF3EA8E1E211}"/>
            </a:ext>
          </a:extLst>
        </xdr:cNvPr>
        <xdr:cNvSpPr txBox="1"/>
      </xdr:nvSpPr>
      <xdr:spPr>
        <a:xfrm>
          <a:off x="9258300" y="70936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48985</xdr:rowOff>
    </xdr:from>
    <xdr:to>
      <xdr:col>55</xdr:col>
      <xdr:colOff>88900</xdr:colOff>
      <xdr:row>42</xdr:row>
      <xdr:rowOff>48985</xdr:rowOff>
    </xdr:to>
    <xdr:cxnSp macro="">
      <xdr:nvCxnSpPr>
        <xdr:cNvPr id="119" name="直線コネクタ 118">
          <a:extLst>
            <a:ext uri="{FF2B5EF4-FFF2-40B4-BE49-F238E27FC236}">
              <a16:creationId xmlns:a16="http://schemas.microsoft.com/office/drawing/2014/main" id="{8FCF779B-F062-4CBD-8332-3A889DDF7573}"/>
            </a:ext>
          </a:extLst>
        </xdr:cNvPr>
        <xdr:cNvCxnSpPr/>
      </xdr:nvCxnSpPr>
      <xdr:spPr>
        <a:xfrm>
          <a:off x="9154160" y="708986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134455</xdr:rowOff>
    </xdr:from>
    <xdr:ext cx="469744" cy="259045"/>
    <xdr:sp macro="" textlink="">
      <xdr:nvSpPr>
        <xdr:cNvPr id="120" name="【図書館】&#10;一人当たり面積最大値テキスト">
          <a:extLst>
            <a:ext uri="{FF2B5EF4-FFF2-40B4-BE49-F238E27FC236}">
              <a16:creationId xmlns:a16="http://schemas.microsoft.com/office/drawing/2014/main" id="{610F49BF-45FF-400E-81D4-1C634E84A8DE}"/>
            </a:ext>
          </a:extLst>
        </xdr:cNvPr>
        <xdr:cNvSpPr txBox="1"/>
      </xdr:nvSpPr>
      <xdr:spPr>
        <a:xfrm>
          <a:off x="9258300" y="54989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16328</xdr:rowOff>
    </xdr:from>
    <xdr:to>
      <xdr:col>55</xdr:col>
      <xdr:colOff>88900</xdr:colOff>
      <xdr:row>34</xdr:row>
      <xdr:rowOff>16328</xdr:rowOff>
    </xdr:to>
    <xdr:cxnSp macro="">
      <xdr:nvCxnSpPr>
        <xdr:cNvPr id="121" name="直線コネクタ 120">
          <a:extLst>
            <a:ext uri="{FF2B5EF4-FFF2-40B4-BE49-F238E27FC236}">
              <a16:creationId xmlns:a16="http://schemas.microsoft.com/office/drawing/2014/main" id="{D37ECEBA-7939-4210-B369-7A75788E4586}"/>
            </a:ext>
          </a:extLst>
        </xdr:cNvPr>
        <xdr:cNvCxnSpPr/>
      </xdr:nvCxnSpPr>
      <xdr:spPr>
        <a:xfrm>
          <a:off x="9154160" y="571608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4734</xdr:rowOff>
    </xdr:from>
    <xdr:ext cx="469744" cy="259045"/>
    <xdr:sp macro="" textlink="">
      <xdr:nvSpPr>
        <xdr:cNvPr id="122" name="【図書館】&#10;一人当たり面積平均値テキスト">
          <a:extLst>
            <a:ext uri="{FF2B5EF4-FFF2-40B4-BE49-F238E27FC236}">
              <a16:creationId xmlns:a16="http://schemas.microsoft.com/office/drawing/2014/main" id="{0C73EAF7-5847-4F99-965B-9C07E411B149}"/>
            </a:ext>
          </a:extLst>
        </xdr:cNvPr>
        <xdr:cNvSpPr txBox="1"/>
      </xdr:nvSpPr>
      <xdr:spPr>
        <a:xfrm>
          <a:off x="9258300" y="654269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153307</xdr:rowOff>
    </xdr:from>
    <xdr:to>
      <xdr:col>55</xdr:col>
      <xdr:colOff>50800</xdr:colOff>
      <xdr:row>40</xdr:row>
      <xdr:rowOff>83457</xdr:rowOff>
    </xdr:to>
    <xdr:sp macro="" textlink="">
      <xdr:nvSpPr>
        <xdr:cNvPr id="123" name="フローチャート: 判断 122">
          <a:extLst>
            <a:ext uri="{FF2B5EF4-FFF2-40B4-BE49-F238E27FC236}">
              <a16:creationId xmlns:a16="http://schemas.microsoft.com/office/drawing/2014/main" id="{A0D6598A-E443-454A-956A-53DDE88C9096}"/>
            </a:ext>
          </a:extLst>
        </xdr:cNvPr>
        <xdr:cNvSpPr/>
      </xdr:nvSpPr>
      <xdr:spPr>
        <a:xfrm>
          <a:off x="9192260" y="669126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153307</xdr:rowOff>
    </xdr:from>
    <xdr:to>
      <xdr:col>50</xdr:col>
      <xdr:colOff>165100</xdr:colOff>
      <xdr:row>40</xdr:row>
      <xdr:rowOff>83457</xdr:rowOff>
    </xdr:to>
    <xdr:sp macro="" textlink="">
      <xdr:nvSpPr>
        <xdr:cNvPr id="124" name="フローチャート: 判断 123">
          <a:extLst>
            <a:ext uri="{FF2B5EF4-FFF2-40B4-BE49-F238E27FC236}">
              <a16:creationId xmlns:a16="http://schemas.microsoft.com/office/drawing/2014/main" id="{82F07A79-F785-48B0-A259-695E04608FF9}"/>
            </a:ext>
          </a:extLst>
        </xdr:cNvPr>
        <xdr:cNvSpPr/>
      </xdr:nvSpPr>
      <xdr:spPr>
        <a:xfrm>
          <a:off x="8445500" y="669126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164193</xdr:rowOff>
    </xdr:from>
    <xdr:to>
      <xdr:col>46</xdr:col>
      <xdr:colOff>38100</xdr:colOff>
      <xdr:row>40</xdr:row>
      <xdr:rowOff>94343</xdr:rowOff>
    </xdr:to>
    <xdr:sp macro="" textlink="">
      <xdr:nvSpPr>
        <xdr:cNvPr id="125" name="フローチャート: 判断 124">
          <a:extLst>
            <a:ext uri="{FF2B5EF4-FFF2-40B4-BE49-F238E27FC236}">
              <a16:creationId xmlns:a16="http://schemas.microsoft.com/office/drawing/2014/main" id="{0E755200-4446-4B4D-822E-E45547D9323F}"/>
            </a:ext>
          </a:extLst>
        </xdr:cNvPr>
        <xdr:cNvSpPr/>
      </xdr:nvSpPr>
      <xdr:spPr>
        <a:xfrm>
          <a:off x="7670800" y="670215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14515</xdr:rowOff>
    </xdr:from>
    <xdr:to>
      <xdr:col>41</xdr:col>
      <xdr:colOff>101600</xdr:colOff>
      <xdr:row>40</xdr:row>
      <xdr:rowOff>116115</xdr:rowOff>
    </xdr:to>
    <xdr:sp macro="" textlink="">
      <xdr:nvSpPr>
        <xdr:cNvPr id="126" name="フローチャート: 判断 125">
          <a:extLst>
            <a:ext uri="{FF2B5EF4-FFF2-40B4-BE49-F238E27FC236}">
              <a16:creationId xmlns:a16="http://schemas.microsoft.com/office/drawing/2014/main" id="{8D449AC4-3E77-4613-B278-149C80A47962}"/>
            </a:ext>
          </a:extLst>
        </xdr:cNvPr>
        <xdr:cNvSpPr/>
      </xdr:nvSpPr>
      <xdr:spPr>
        <a:xfrm>
          <a:off x="6873240" y="6720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120650</xdr:rowOff>
    </xdr:from>
    <xdr:to>
      <xdr:col>36</xdr:col>
      <xdr:colOff>165100</xdr:colOff>
      <xdr:row>40</xdr:row>
      <xdr:rowOff>50800</xdr:rowOff>
    </xdr:to>
    <xdr:sp macro="" textlink="">
      <xdr:nvSpPr>
        <xdr:cNvPr id="127" name="フローチャート: 判断 126">
          <a:extLst>
            <a:ext uri="{FF2B5EF4-FFF2-40B4-BE49-F238E27FC236}">
              <a16:creationId xmlns:a16="http://schemas.microsoft.com/office/drawing/2014/main" id="{ED789B5A-34BF-4117-BD4A-21846177684B}"/>
            </a:ext>
          </a:extLst>
        </xdr:cNvPr>
        <xdr:cNvSpPr/>
      </xdr:nvSpPr>
      <xdr:spPr>
        <a:xfrm>
          <a:off x="6098540" y="66586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ED43387B-14BD-4233-B8AF-452D408A273C}"/>
            </a:ext>
          </a:extLst>
        </xdr:cNvPr>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45A4BCF6-9E17-4908-9A0E-D2EE99438FCB}"/>
            </a:ext>
          </a:extLst>
        </xdr:cNvPr>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B3D4676B-85EE-4B69-91DA-B52A3CCFA14A}"/>
            </a:ext>
          </a:extLst>
        </xdr:cNvPr>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CBD3DAFD-23FD-4D43-BA2E-F7272D5DA0DF}"/>
            </a:ext>
          </a:extLst>
        </xdr:cNvPr>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2" name="テキスト ボックス 131">
          <a:extLst>
            <a:ext uri="{FF2B5EF4-FFF2-40B4-BE49-F238E27FC236}">
              <a16:creationId xmlns:a16="http://schemas.microsoft.com/office/drawing/2014/main" id="{5AFCF404-1F97-4755-A606-B52261077C00}"/>
            </a:ext>
          </a:extLst>
        </xdr:cNvPr>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123372</xdr:rowOff>
    </xdr:from>
    <xdr:to>
      <xdr:col>55</xdr:col>
      <xdr:colOff>50800</xdr:colOff>
      <xdr:row>41</xdr:row>
      <xdr:rowOff>53522</xdr:rowOff>
    </xdr:to>
    <xdr:sp macro="" textlink="">
      <xdr:nvSpPr>
        <xdr:cNvPr id="133" name="楕円 132">
          <a:extLst>
            <a:ext uri="{FF2B5EF4-FFF2-40B4-BE49-F238E27FC236}">
              <a16:creationId xmlns:a16="http://schemas.microsoft.com/office/drawing/2014/main" id="{B75BF208-17E2-413A-B048-7538853DD320}"/>
            </a:ext>
          </a:extLst>
        </xdr:cNvPr>
        <xdr:cNvSpPr/>
      </xdr:nvSpPr>
      <xdr:spPr>
        <a:xfrm>
          <a:off x="9192260" y="682897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101799</xdr:rowOff>
    </xdr:from>
    <xdr:ext cx="469744" cy="259045"/>
    <xdr:sp macro="" textlink="">
      <xdr:nvSpPr>
        <xdr:cNvPr id="134" name="【図書館】&#10;一人当たり面積該当値テキスト">
          <a:extLst>
            <a:ext uri="{FF2B5EF4-FFF2-40B4-BE49-F238E27FC236}">
              <a16:creationId xmlns:a16="http://schemas.microsoft.com/office/drawing/2014/main" id="{2250751D-0BCA-4D68-A0B0-8C586FA4F837}"/>
            </a:ext>
          </a:extLst>
        </xdr:cNvPr>
        <xdr:cNvSpPr txBox="1"/>
      </xdr:nvSpPr>
      <xdr:spPr>
        <a:xfrm>
          <a:off x="9258300" y="68073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112485</xdr:rowOff>
    </xdr:from>
    <xdr:to>
      <xdr:col>50</xdr:col>
      <xdr:colOff>165100</xdr:colOff>
      <xdr:row>41</xdr:row>
      <xdr:rowOff>42635</xdr:rowOff>
    </xdr:to>
    <xdr:sp macro="" textlink="">
      <xdr:nvSpPr>
        <xdr:cNvPr id="135" name="楕円 134">
          <a:extLst>
            <a:ext uri="{FF2B5EF4-FFF2-40B4-BE49-F238E27FC236}">
              <a16:creationId xmlns:a16="http://schemas.microsoft.com/office/drawing/2014/main" id="{52E94DC6-1AD6-4C26-8C1F-5A93D48692E2}"/>
            </a:ext>
          </a:extLst>
        </xdr:cNvPr>
        <xdr:cNvSpPr/>
      </xdr:nvSpPr>
      <xdr:spPr>
        <a:xfrm>
          <a:off x="8445500" y="681808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163285</xdr:rowOff>
    </xdr:from>
    <xdr:to>
      <xdr:col>55</xdr:col>
      <xdr:colOff>0</xdr:colOff>
      <xdr:row>41</xdr:row>
      <xdr:rowOff>2722</xdr:rowOff>
    </xdr:to>
    <xdr:cxnSp macro="">
      <xdr:nvCxnSpPr>
        <xdr:cNvPr id="136" name="直線コネクタ 135">
          <a:extLst>
            <a:ext uri="{FF2B5EF4-FFF2-40B4-BE49-F238E27FC236}">
              <a16:creationId xmlns:a16="http://schemas.microsoft.com/office/drawing/2014/main" id="{BA15B656-5B11-44F7-BDC7-72AD9B594A51}"/>
            </a:ext>
          </a:extLst>
        </xdr:cNvPr>
        <xdr:cNvCxnSpPr/>
      </xdr:nvCxnSpPr>
      <xdr:spPr>
        <a:xfrm>
          <a:off x="8496300" y="6868885"/>
          <a:ext cx="723900" cy="70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112485</xdr:rowOff>
    </xdr:from>
    <xdr:to>
      <xdr:col>46</xdr:col>
      <xdr:colOff>38100</xdr:colOff>
      <xdr:row>41</xdr:row>
      <xdr:rowOff>42635</xdr:rowOff>
    </xdr:to>
    <xdr:sp macro="" textlink="">
      <xdr:nvSpPr>
        <xdr:cNvPr id="137" name="楕円 136">
          <a:extLst>
            <a:ext uri="{FF2B5EF4-FFF2-40B4-BE49-F238E27FC236}">
              <a16:creationId xmlns:a16="http://schemas.microsoft.com/office/drawing/2014/main" id="{D57BB47C-C7B0-4481-BB04-1906344490BE}"/>
            </a:ext>
          </a:extLst>
        </xdr:cNvPr>
        <xdr:cNvSpPr/>
      </xdr:nvSpPr>
      <xdr:spPr>
        <a:xfrm>
          <a:off x="7670800" y="681808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163285</xdr:rowOff>
    </xdr:from>
    <xdr:to>
      <xdr:col>50</xdr:col>
      <xdr:colOff>114300</xdr:colOff>
      <xdr:row>40</xdr:row>
      <xdr:rowOff>163285</xdr:rowOff>
    </xdr:to>
    <xdr:cxnSp macro="">
      <xdr:nvCxnSpPr>
        <xdr:cNvPr id="138" name="直線コネクタ 137">
          <a:extLst>
            <a:ext uri="{FF2B5EF4-FFF2-40B4-BE49-F238E27FC236}">
              <a16:creationId xmlns:a16="http://schemas.microsoft.com/office/drawing/2014/main" id="{F22D76E4-C0F2-47DD-B6E4-2297A4BFC834}"/>
            </a:ext>
          </a:extLst>
        </xdr:cNvPr>
        <xdr:cNvCxnSpPr/>
      </xdr:nvCxnSpPr>
      <xdr:spPr>
        <a:xfrm>
          <a:off x="7713980" y="6868885"/>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101600</xdr:rowOff>
    </xdr:from>
    <xdr:to>
      <xdr:col>41</xdr:col>
      <xdr:colOff>101600</xdr:colOff>
      <xdr:row>41</xdr:row>
      <xdr:rowOff>31750</xdr:rowOff>
    </xdr:to>
    <xdr:sp macro="" textlink="">
      <xdr:nvSpPr>
        <xdr:cNvPr id="139" name="楕円 138">
          <a:extLst>
            <a:ext uri="{FF2B5EF4-FFF2-40B4-BE49-F238E27FC236}">
              <a16:creationId xmlns:a16="http://schemas.microsoft.com/office/drawing/2014/main" id="{E92C705A-3813-4BCB-90F7-6581B34F87DC}"/>
            </a:ext>
          </a:extLst>
        </xdr:cNvPr>
        <xdr:cNvSpPr/>
      </xdr:nvSpPr>
      <xdr:spPr>
        <a:xfrm>
          <a:off x="6873240" y="68072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152400</xdr:rowOff>
    </xdr:from>
    <xdr:to>
      <xdr:col>45</xdr:col>
      <xdr:colOff>177800</xdr:colOff>
      <xdr:row>40</xdr:row>
      <xdr:rowOff>163285</xdr:rowOff>
    </xdr:to>
    <xdr:cxnSp macro="">
      <xdr:nvCxnSpPr>
        <xdr:cNvPr id="140" name="直線コネクタ 139">
          <a:extLst>
            <a:ext uri="{FF2B5EF4-FFF2-40B4-BE49-F238E27FC236}">
              <a16:creationId xmlns:a16="http://schemas.microsoft.com/office/drawing/2014/main" id="{7EA058A1-B556-4CD3-8D23-703C3EDD9637}"/>
            </a:ext>
          </a:extLst>
        </xdr:cNvPr>
        <xdr:cNvCxnSpPr/>
      </xdr:nvCxnSpPr>
      <xdr:spPr>
        <a:xfrm>
          <a:off x="6924040" y="6858000"/>
          <a:ext cx="78994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101600</xdr:rowOff>
    </xdr:from>
    <xdr:to>
      <xdr:col>36</xdr:col>
      <xdr:colOff>165100</xdr:colOff>
      <xdr:row>41</xdr:row>
      <xdr:rowOff>31750</xdr:rowOff>
    </xdr:to>
    <xdr:sp macro="" textlink="">
      <xdr:nvSpPr>
        <xdr:cNvPr id="141" name="楕円 140">
          <a:extLst>
            <a:ext uri="{FF2B5EF4-FFF2-40B4-BE49-F238E27FC236}">
              <a16:creationId xmlns:a16="http://schemas.microsoft.com/office/drawing/2014/main" id="{6766F1F0-C0ED-4DCB-AA6C-E259A80A97CE}"/>
            </a:ext>
          </a:extLst>
        </xdr:cNvPr>
        <xdr:cNvSpPr/>
      </xdr:nvSpPr>
      <xdr:spPr>
        <a:xfrm>
          <a:off x="6098540" y="68072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152400</xdr:rowOff>
    </xdr:from>
    <xdr:to>
      <xdr:col>41</xdr:col>
      <xdr:colOff>50800</xdr:colOff>
      <xdr:row>40</xdr:row>
      <xdr:rowOff>152400</xdr:rowOff>
    </xdr:to>
    <xdr:cxnSp macro="">
      <xdr:nvCxnSpPr>
        <xdr:cNvPr id="142" name="直線コネクタ 141">
          <a:extLst>
            <a:ext uri="{FF2B5EF4-FFF2-40B4-BE49-F238E27FC236}">
              <a16:creationId xmlns:a16="http://schemas.microsoft.com/office/drawing/2014/main" id="{A23F072F-2C08-43AF-9971-1A148AFCFE7D}"/>
            </a:ext>
          </a:extLst>
        </xdr:cNvPr>
        <xdr:cNvCxnSpPr/>
      </xdr:nvCxnSpPr>
      <xdr:spPr>
        <a:xfrm>
          <a:off x="6149340" y="685800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99984</xdr:rowOff>
    </xdr:from>
    <xdr:ext cx="469744" cy="259045"/>
    <xdr:sp macro="" textlink="">
      <xdr:nvSpPr>
        <xdr:cNvPr id="143" name="n_1aveValue【図書館】&#10;一人当たり面積">
          <a:extLst>
            <a:ext uri="{FF2B5EF4-FFF2-40B4-BE49-F238E27FC236}">
              <a16:creationId xmlns:a16="http://schemas.microsoft.com/office/drawing/2014/main" id="{F6BC109D-F203-4A14-94AA-0A34C8735026}"/>
            </a:ext>
          </a:extLst>
        </xdr:cNvPr>
        <xdr:cNvSpPr txBox="1"/>
      </xdr:nvSpPr>
      <xdr:spPr>
        <a:xfrm>
          <a:off x="8271587" y="64703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110870</xdr:rowOff>
    </xdr:from>
    <xdr:ext cx="469744" cy="259045"/>
    <xdr:sp macro="" textlink="">
      <xdr:nvSpPr>
        <xdr:cNvPr id="144" name="n_2aveValue【図書館】&#10;一人当たり面積">
          <a:extLst>
            <a:ext uri="{FF2B5EF4-FFF2-40B4-BE49-F238E27FC236}">
              <a16:creationId xmlns:a16="http://schemas.microsoft.com/office/drawing/2014/main" id="{0B50F656-C006-4DAE-85F2-DC90541868C4}"/>
            </a:ext>
          </a:extLst>
        </xdr:cNvPr>
        <xdr:cNvSpPr txBox="1"/>
      </xdr:nvSpPr>
      <xdr:spPr>
        <a:xfrm>
          <a:off x="7509587" y="64811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132642</xdr:rowOff>
    </xdr:from>
    <xdr:ext cx="469744" cy="259045"/>
    <xdr:sp macro="" textlink="">
      <xdr:nvSpPr>
        <xdr:cNvPr id="145" name="n_3aveValue【図書館】&#10;一人当たり面積">
          <a:extLst>
            <a:ext uri="{FF2B5EF4-FFF2-40B4-BE49-F238E27FC236}">
              <a16:creationId xmlns:a16="http://schemas.microsoft.com/office/drawing/2014/main" id="{EDFAFB24-077C-433C-BED5-2AECE3172D1E}"/>
            </a:ext>
          </a:extLst>
        </xdr:cNvPr>
        <xdr:cNvSpPr txBox="1"/>
      </xdr:nvSpPr>
      <xdr:spPr>
        <a:xfrm>
          <a:off x="6712027" y="65029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67327</xdr:rowOff>
    </xdr:from>
    <xdr:ext cx="469744" cy="259045"/>
    <xdr:sp macro="" textlink="">
      <xdr:nvSpPr>
        <xdr:cNvPr id="146" name="n_4aveValue【図書館】&#10;一人当たり面積">
          <a:extLst>
            <a:ext uri="{FF2B5EF4-FFF2-40B4-BE49-F238E27FC236}">
              <a16:creationId xmlns:a16="http://schemas.microsoft.com/office/drawing/2014/main" id="{AD5FB4C1-ECA3-410B-A642-EAFAD6E9E104}"/>
            </a:ext>
          </a:extLst>
        </xdr:cNvPr>
        <xdr:cNvSpPr txBox="1"/>
      </xdr:nvSpPr>
      <xdr:spPr>
        <a:xfrm>
          <a:off x="5937327" y="6437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33762</xdr:rowOff>
    </xdr:from>
    <xdr:ext cx="469744" cy="259045"/>
    <xdr:sp macro="" textlink="">
      <xdr:nvSpPr>
        <xdr:cNvPr id="147" name="n_1mainValue【図書館】&#10;一人当たり面積">
          <a:extLst>
            <a:ext uri="{FF2B5EF4-FFF2-40B4-BE49-F238E27FC236}">
              <a16:creationId xmlns:a16="http://schemas.microsoft.com/office/drawing/2014/main" id="{CF6F150D-7893-4001-B93A-C25DC88D38FF}"/>
            </a:ext>
          </a:extLst>
        </xdr:cNvPr>
        <xdr:cNvSpPr txBox="1"/>
      </xdr:nvSpPr>
      <xdr:spPr>
        <a:xfrm>
          <a:off x="8271587" y="69070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33762</xdr:rowOff>
    </xdr:from>
    <xdr:ext cx="469744" cy="259045"/>
    <xdr:sp macro="" textlink="">
      <xdr:nvSpPr>
        <xdr:cNvPr id="148" name="n_2mainValue【図書館】&#10;一人当たり面積">
          <a:extLst>
            <a:ext uri="{FF2B5EF4-FFF2-40B4-BE49-F238E27FC236}">
              <a16:creationId xmlns:a16="http://schemas.microsoft.com/office/drawing/2014/main" id="{AB1476A9-23D4-49AE-9AD3-73981F5987B5}"/>
            </a:ext>
          </a:extLst>
        </xdr:cNvPr>
        <xdr:cNvSpPr txBox="1"/>
      </xdr:nvSpPr>
      <xdr:spPr>
        <a:xfrm>
          <a:off x="7509587" y="69070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22877</xdr:rowOff>
    </xdr:from>
    <xdr:ext cx="469744" cy="259045"/>
    <xdr:sp macro="" textlink="">
      <xdr:nvSpPr>
        <xdr:cNvPr id="149" name="n_3mainValue【図書館】&#10;一人当たり面積">
          <a:extLst>
            <a:ext uri="{FF2B5EF4-FFF2-40B4-BE49-F238E27FC236}">
              <a16:creationId xmlns:a16="http://schemas.microsoft.com/office/drawing/2014/main" id="{6ACE6986-6E7C-4D06-848F-4F877BD51755}"/>
            </a:ext>
          </a:extLst>
        </xdr:cNvPr>
        <xdr:cNvSpPr txBox="1"/>
      </xdr:nvSpPr>
      <xdr:spPr>
        <a:xfrm>
          <a:off x="6712027" y="6896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22877</xdr:rowOff>
    </xdr:from>
    <xdr:ext cx="469744" cy="259045"/>
    <xdr:sp macro="" textlink="">
      <xdr:nvSpPr>
        <xdr:cNvPr id="150" name="n_4mainValue【図書館】&#10;一人当たり面積">
          <a:extLst>
            <a:ext uri="{FF2B5EF4-FFF2-40B4-BE49-F238E27FC236}">
              <a16:creationId xmlns:a16="http://schemas.microsoft.com/office/drawing/2014/main" id="{F34174EF-3CA6-49C2-99E5-4FE17DC2FA45}"/>
            </a:ext>
          </a:extLst>
        </xdr:cNvPr>
        <xdr:cNvSpPr txBox="1"/>
      </xdr:nvSpPr>
      <xdr:spPr>
        <a:xfrm>
          <a:off x="5937327" y="6896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1" name="正方形/長方形 150">
          <a:extLst>
            <a:ext uri="{FF2B5EF4-FFF2-40B4-BE49-F238E27FC236}">
              <a16:creationId xmlns:a16="http://schemas.microsoft.com/office/drawing/2014/main" id="{035E1C1C-B869-4768-947C-B9FF6A37B347}"/>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2" name="正方形/長方形 151">
          <a:extLst>
            <a:ext uri="{FF2B5EF4-FFF2-40B4-BE49-F238E27FC236}">
              <a16:creationId xmlns:a16="http://schemas.microsoft.com/office/drawing/2014/main" id="{6D3AB75A-E08F-4917-ABF5-FA0136368C83}"/>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3" name="正方形/長方形 152">
          <a:extLst>
            <a:ext uri="{FF2B5EF4-FFF2-40B4-BE49-F238E27FC236}">
              <a16:creationId xmlns:a16="http://schemas.microsoft.com/office/drawing/2014/main" id="{2B16B747-7053-410F-B9D4-E122658C0560}"/>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4" name="正方形/長方形 153">
          <a:extLst>
            <a:ext uri="{FF2B5EF4-FFF2-40B4-BE49-F238E27FC236}">
              <a16:creationId xmlns:a16="http://schemas.microsoft.com/office/drawing/2014/main" id="{EDD3998F-236D-4CD8-9418-17765C232DA0}"/>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5" name="正方形/長方形 154">
          <a:extLst>
            <a:ext uri="{FF2B5EF4-FFF2-40B4-BE49-F238E27FC236}">
              <a16:creationId xmlns:a16="http://schemas.microsoft.com/office/drawing/2014/main" id="{C74BE448-8CB8-4857-88BC-D3925E71C29E}"/>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6" name="正方形/長方形 155">
          <a:extLst>
            <a:ext uri="{FF2B5EF4-FFF2-40B4-BE49-F238E27FC236}">
              <a16:creationId xmlns:a16="http://schemas.microsoft.com/office/drawing/2014/main" id="{8FC1C16A-9409-4AC5-8E66-BE893218D8DB}"/>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7" name="正方形/長方形 156">
          <a:extLst>
            <a:ext uri="{FF2B5EF4-FFF2-40B4-BE49-F238E27FC236}">
              <a16:creationId xmlns:a16="http://schemas.microsoft.com/office/drawing/2014/main" id="{EC6538B1-1CCF-474F-9F7A-A6173E78EC7B}"/>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8" name="正方形/長方形 157">
          <a:extLst>
            <a:ext uri="{FF2B5EF4-FFF2-40B4-BE49-F238E27FC236}">
              <a16:creationId xmlns:a16="http://schemas.microsoft.com/office/drawing/2014/main" id="{F9203C7D-B74D-4C5B-A87E-F5247D4B0861}"/>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9" name="テキスト ボックス 158">
          <a:extLst>
            <a:ext uri="{FF2B5EF4-FFF2-40B4-BE49-F238E27FC236}">
              <a16:creationId xmlns:a16="http://schemas.microsoft.com/office/drawing/2014/main" id="{7B8B8504-8508-42A5-8F9F-180E371CDBED}"/>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60" name="直線コネクタ 159">
          <a:extLst>
            <a:ext uri="{FF2B5EF4-FFF2-40B4-BE49-F238E27FC236}">
              <a16:creationId xmlns:a16="http://schemas.microsoft.com/office/drawing/2014/main" id="{0D2C2B50-0CF9-4F6D-BF41-4BE795DF9E33}"/>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1" name="テキスト ボックス 160">
          <a:extLst>
            <a:ext uri="{FF2B5EF4-FFF2-40B4-BE49-F238E27FC236}">
              <a16:creationId xmlns:a16="http://schemas.microsoft.com/office/drawing/2014/main" id="{15E141F3-CC9B-46D1-8D7D-5A9771E222CA}"/>
            </a:ext>
          </a:extLst>
        </xdr:cNvPr>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2" name="直線コネクタ 161">
          <a:extLst>
            <a:ext uri="{FF2B5EF4-FFF2-40B4-BE49-F238E27FC236}">
              <a16:creationId xmlns:a16="http://schemas.microsoft.com/office/drawing/2014/main" id="{56C8FC3A-8F48-4BBD-8947-958016777284}"/>
            </a:ext>
          </a:extLst>
        </xdr:cNvPr>
        <xdr:cNvCxnSpPr/>
      </xdr:nvCxnSpPr>
      <xdr:spPr>
        <a:xfrm>
          <a:off x="670560" y="108051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3" name="テキスト ボックス 162">
          <a:extLst>
            <a:ext uri="{FF2B5EF4-FFF2-40B4-BE49-F238E27FC236}">
              <a16:creationId xmlns:a16="http://schemas.microsoft.com/office/drawing/2014/main" id="{98A686EA-AC11-4B89-80FA-D441EACF6CB1}"/>
            </a:ext>
          </a:extLst>
        </xdr:cNvPr>
        <xdr:cNvSpPr txBox="1"/>
      </xdr:nvSpPr>
      <xdr:spPr>
        <a:xfrm>
          <a:off x="27196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4" name="直線コネクタ 163">
          <a:extLst>
            <a:ext uri="{FF2B5EF4-FFF2-40B4-BE49-F238E27FC236}">
              <a16:creationId xmlns:a16="http://schemas.microsoft.com/office/drawing/2014/main" id="{450EEEF3-374C-4CF8-8AC9-53627CFDCD3E}"/>
            </a:ext>
          </a:extLst>
        </xdr:cNvPr>
        <xdr:cNvCxnSpPr/>
      </xdr:nvCxnSpPr>
      <xdr:spPr>
        <a:xfrm>
          <a:off x="670560" y="104317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5" name="テキスト ボックス 164">
          <a:extLst>
            <a:ext uri="{FF2B5EF4-FFF2-40B4-BE49-F238E27FC236}">
              <a16:creationId xmlns:a16="http://schemas.microsoft.com/office/drawing/2014/main" id="{9611A76A-4B6E-42DF-8619-8CA292932120}"/>
            </a:ext>
          </a:extLst>
        </xdr:cNvPr>
        <xdr:cNvSpPr txBox="1"/>
      </xdr:nvSpPr>
      <xdr:spPr>
        <a:xfrm>
          <a:off x="33608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6" name="直線コネクタ 165">
          <a:extLst>
            <a:ext uri="{FF2B5EF4-FFF2-40B4-BE49-F238E27FC236}">
              <a16:creationId xmlns:a16="http://schemas.microsoft.com/office/drawing/2014/main" id="{5BE96FEC-0748-4961-99BE-55E0858CDB26}"/>
            </a:ext>
          </a:extLst>
        </xdr:cNvPr>
        <xdr:cNvCxnSpPr/>
      </xdr:nvCxnSpPr>
      <xdr:spPr>
        <a:xfrm>
          <a:off x="67056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7" name="テキスト ボックス 166">
          <a:extLst>
            <a:ext uri="{FF2B5EF4-FFF2-40B4-BE49-F238E27FC236}">
              <a16:creationId xmlns:a16="http://schemas.microsoft.com/office/drawing/2014/main" id="{55829849-9F81-428B-9ECF-B05DD28E425E}"/>
            </a:ext>
          </a:extLst>
        </xdr:cNvPr>
        <xdr:cNvSpPr txBox="1"/>
      </xdr:nvSpPr>
      <xdr:spPr>
        <a:xfrm>
          <a:off x="33608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8" name="直線コネクタ 167">
          <a:extLst>
            <a:ext uri="{FF2B5EF4-FFF2-40B4-BE49-F238E27FC236}">
              <a16:creationId xmlns:a16="http://schemas.microsoft.com/office/drawing/2014/main" id="{E57F1D20-EF0D-491B-B215-8B6760BCF67A}"/>
            </a:ext>
          </a:extLst>
        </xdr:cNvPr>
        <xdr:cNvCxnSpPr/>
      </xdr:nvCxnSpPr>
      <xdr:spPr>
        <a:xfrm>
          <a:off x="670560" y="9688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9" name="テキスト ボックス 168">
          <a:extLst>
            <a:ext uri="{FF2B5EF4-FFF2-40B4-BE49-F238E27FC236}">
              <a16:creationId xmlns:a16="http://schemas.microsoft.com/office/drawing/2014/main" id="{00AE0D81-444C-42E6-92E1-7D38AFE77409}"/>
            </a:ext>
          </a:extLst>
        </xdr:cNvPr>
        <xdr:cNvSpPr txBox="1"/>
      </xdr:nvSpPr>
      <xdr:spPr>
        <a:xfrm>
          <a:off x="33608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70" name="直線コネクタ 169">
          <a:extLst>
            <a:ext uri="{FF2B5EF4-FFF2-40B4-BE49-F238E27FC236}">
              <a16:creationId xmlns:a16="http://schemas.microsoft.com/office/drawing/2014/main" id="{1F94E02C-B25F-427A-9C4C-DEAB0AC73367}"/>
            </a:ext>
          </a:extLst>
        </xdr:cNvPr>
        <xdr:cNvCxnSpPr/>
      </xdr:nvCxnSpPr>
      <xdr:spPr>
        <a:xfrm>
          <a:off x="670560" y="93154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71" name="テキスト ボックス 170">
          <a:extLst>
            <a:ext uri="{FF2B5EF4-FFF2-40B4-BE49-F238E27FC236}">
              <a16:creationId xmlns:a16="http://schemas.microsoft.com/office/drawing/2014/main" id="{3B7F6F49-3A0E-41F7-9143-14CBCF82A4AD}"/>
            </a:ext>
          </a:extLst>
        </xdr:cNvPr>
        <xdr:cNvSpPr txBox="1"/>
      </xdr:nvSpPr>
      <xdr:spPr>
        <a:xfrm>
          <a:off x="336081" y="9177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2" name="直線コネクタ 171">
          <a:extLst>
            <a:ext uri="{FF2B5EF4-FFF2-40B4-BE49-F238E27FC236}">
              <a16:creationId xmlns:a16="http://schemas.microsoft.com/office/drawing/2014/main" id="{0EEF0587-C1DF-457F-A2A6-ECE6E4332DD9}"/>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3" name="テキスト ボックス 172">
          <a:extLst>
            <a:ext uri="{FF2B5EF4-FFF2-40B4-BE49-F238E27FC236}">
              <a16:creationId xmlns:a16="http://schemas.microsoft.com/office/drawing/2014/main" id="{4B823CBC-6F31-4F64-A3FA-3AE85E969F34}"/>
            </a:ext>
          </a:extLst>
        </xdr:cNvPr>
        <xdr:cNvSpPr txBox="1"/>
      </xdr:nvSpPr>
      <xdr:spPr>
        <a:xfrm>
          <a:off x="377341" y="88036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4" name="【体育館・プール】&#10;有形固定資産減価償却率グラフ枠">
          <a:extLst>
            <a:ext uri="{FF2B5EF4-FFF2-40B4-BE49-F238E27FC236}">
              <a16:creationId xmlns:a16="http://schemas.microsoft.com/office/drawing/2014/main" id="{0F18CE9D-AC04-4AC7-8B0E-9297E6CBFC47}"/>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68580</xdr:rowOff>
    </xdr:from>
    <xdr:to>
      <xdr:col>24</xdr:col>
      <xdr:colOff>62865</xdr:colOff>
      <xdr:row>64</xdr:row>
      <xdr:rowOff>15240</xdr:rowOff>
    </xdr:to>
    <xdr:cxnSp macro="">
      <xdr:nvCxnSpPr>
        <xdr:cNvPr id="175" name="直線コネクタ 174">
          <a:extLst>
            <a:ext uri="{FF2B5EF4-FFF2-40B4-BE49-F238E27FC236}">
              <a16:creationId xmlns:a16="http://schemas.microsoft.com/office/drawing/2014/main" id="{9D54DE0D-3015-4890-9FF1-91760A30F57B}"/>
            </a:ext>
          </a:extLst>
        </xdr:cNvPr>
        <xdr:cNvCxnSpPr/>
      </xdr:nvCxnSpPr>
      <xdr:spPr>
        <a:xfrm flipV="1">
          <a:off x="4086225" y="9288780"/>
          <a:ext cx="0" cy="14554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19067</xdr:rowOff>
    </xdr:from>
    <xdr:ext cx="405111" cy="259045"/>
    <xdr:sp macro="" textlink="">
      <xdr:nvSpPr>
        <xdr:cNvPr id="176" name="【体育館・プール】&#10;有形固定資産減価償却率最小値テキスト">
          <a:extLst>
            <a:ext uri="{FF2B5EF4-FFF2-40B4-BE49-F238E27FC236}">
              <a16:creationId xmlns:a16="http://schemas.microsoft.com/office/drawing/2014/main" id="{B7C0E8F9-C438-437D-AC74-FE4942E7C082}"/>
            </a:ext>
          </a:extLst>
        </xdr:cNvPr>
        <xdr:cNvSpPr txBox="1"/>
      </xdr:nvSpPr>
      <xdr:spPr>
        <a:xfrm>
          <a:off x="4124960" y="10748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15240</xdr:rowOff>
    </xdr:from>
    <xdr:to>
      <xdr:col>24</xdr:col>
      <xdr:colOff>152400</xdr:colOff>
      <xdr:row>64</xdr:row>
      <xdr:rowOff>15240</xdr:rowOff>
    </xdr:to>
    <xdr:cxnSp macro="">
      <xdr:nvCxnSpPr>
        <xdr:cNvPr id="177" name="直線コネクタ 176">
          <a:extLst>
            <a:ext uri="{FF2B5EF4-FFF2-40B4-BE49-F238E27FC236}">
              <a16:creationId xmlns:a16="http://schemas.microsoft.com/office/drawing/2014/main" id="{C43767C8-8FE7-4F75-810A-B1541D613EB8}"/>
            </a:ext>
          </a:extLst>
        </xdr:cNvPr>
        <xdr:cNvCxnSpPr/>
      </xdr:nvCxnSpPr>
      <xdr:spPr>
        <a:xfrm>
          <a:off x="4020820" y="107442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15257</xdr:rowOff>
    </xdr:from>
    <xdr:ext cx="405111" cy="259045"/>
    <xdr:sp macro="" textlink="">
      <xdr:nvSpPr>
        <xdr:cNvPr id="178" name="【体育館・プール】&#10;有形固定資産減価償却率最大値テキスト">
          <a:extLst>
            <a:ext uri="{FF2B5EF4-FFF2-40B4-BE49-F238E27FC236}">
              <a16:creationId xmlns:a16="http://schemas.microsoft.com/office/drawing/2014/main" id="{15178227-1824-4845-9B31-CE9A8B5A9415}"/>
            </a:ext>
          </a:extLst>
        </xdr:cNvPr>
        <xdr:cNvSpPr txBox="1"/>
      </xdr:nvSpPr>
      <xdr:spPr>
        <a:xfrm>
          <a:off x="4124960" y="9067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68580</xdr:rowOff>
    </xdr:from>
    <xdr:to>
      <xdr:col>24</xdr:col>
      <xdr:colOff>152400</xdr:colOff>
      <xdr:row>55</xdr:row>
      <xdr:rowOff>68580</xdr:rowOff>
    </xdr:to>
    <xdr:cxnSp macro="">
      <xdr:nvCxnSpPr>
        <xdr:cNvPr id="179" name="直線コネクタ 178">
          <a:extLst>
            <a:ext uri="{FF2B5EF4-FFF2-40B4-BE49-F238E27FC236}">
              <a16:creationId xmlns:a16="http://schemas.microsoft.com/office/drawing/2014/main" id="{5B1D676C-0E1F-4A9A-A7D3-19047279D0CB}"/>
            </a:ext>
          </a:extLst>
        </xdr:cNvPr>
        <xdr:cNvCxnSpPr/>
      </xdr:nvCxnSpPr>
      <xdr:spPr>
        <a:xfrm>
          <a:off x="4020820" y="92887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154322</xdr:rowOff>
    </xdr:from>
    <xdr:ext cx="405111" cy="259045"/>
    <xdr:sp macro="" textlink="">
      <xdr:nvSpPr>
        <xdr:cNvPr id="180" name="【体育館・プール】&#10;有形固定資産減価償却率平均値テキスト">
          <a:extLst>
            <a:ext uri="{FF2B5EF4-FFF2-40B4-BE49-F238E27FC236}">
              <a16:creationId xmlns:a16="http://schemas.microsoft.com/office/drawing/2014/main" id="{2B8A93E8-0D37-46FF-811B-96DBD1AA4048}"/>
            </a:ext>
          </a:extLst>
        </xdr:cNvPr>
        <xdr:cNvSpPr txBox="1"/>
      </xdr:nvSpPr>
      <xdr:spPr>
        <a:xfrm>
          <a:off x="4124960" y="100450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4445</xdr:rowOff>
    </xdr:from>
    <xdr:to>
      <xdr:col>24</xdr:col>
      <xdr:colOff>114300</xdr:colOff>
      <xdr:row>60</xdr:row>
      <xdr:rowOff>106045</xdr:rowOff>
    </xdr:to>
    <xdr:sp macro="" textlink="">
      <xdr:nvSpPr>
        <xdr:cNvPr id="181" name="フローチャート: 判断 180">
          <a:extLst>
            <a:ext uri="{FF2B5EF4-FFF2-40B4-BE49-F238E27FC236}">
              <a16:creationId xmlns:a16="http://schemas.microsoft.com/office/drawing/2014/main" id="{40E15A48-1BB8-44EF-B4B1-5439E8398973}"/>
            </a:ext>
          </a:extLst>
        </xdr:cNvPr>
        <xdr:cNvSpPr/>
      </xdr:nvSpPr>
      <xdr:spPr>
        <a:xfrm>
          <a:off x="4036060" y="10062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10160</xdr:rowOff>
    </xdr:from>
    <xdr:to>
      <xdr:col>20</xdr:col>
      <xdr:colOff>38100</xdr:colOff>
      <xdr:row>60</xdr:row>
      <xdr:rowOff>111760</xdr:rowOff>
    </xdr:to>
    <xdr:sp macro="" textlink="">
      <xdr:nvSpPr>
        <xdr:cNvPr id="182" name="フローチャート: 判断 181">
          <a:extLst>
            <a:ext uri="{FF2B5EF4-FFF2-40B4-BE49-F238E27FC236}">
              <a16:creationId xmlns:a16="http://schemas.microsoft.com/office/drawing/2014/main" id="{7B688137-9955-4D88-9D2A-8978B49AF531}"/>
            </a:ext>
          </a:extLst>
        </xdr:cNvPr>
        <xdr:cNvSpPr/>
      </xdr:nvSpPr>
      <xdr:spPr>
        <a:xfrm>
          <a:off x="3312160" y="1006856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166370</xdr:rowOff>
    </xdr:from>
    <xdr:to>
      <xdr:col>15</xdr:col>
      <xdr:colOff>101600</xdr:colOff>
      <xdr:row>60</xdr:row>
      <xdr:rowOff>96520</xdr:rowOff>
    </xdr:to>
    <xdr:sp macro="" textlink="">
      <xdr:nvSpPr>
        <xdr:cNvPr id="183" name="フローチャート: 判断 182">
          <a:extLst>
            <a:ext uri="{FF2B5EF4-FFF2-40B4-BE49-F238E27FC236}">
              <a16:creationId xmlns:a16="http://schemas.microsoft.com/office/drawing/2014/main" id="{CE58CCB9-5F4C-4BCA-9DFF-8CA7B642E762}"/>
            </a:ext>
          </a:extLst>
        </xdr:cNvPr>
        <xdr:cNvSpPr/>
      </xdr:nvSpPr>
      <xdr:spPr>
        <a:xfrm>
          <a:off x="2514600" y="100571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137795</xdr:rowOff>
    </xdr:from>
    <xdr:to>
      <xdr:col>10</xdr:col>
      <xdr:colOff>165100</xdr:colOff>
      <xdr:row>60</xdr:row>
      <xdr:rowOff>67945</xdr:rowOff>
    </xdr:to>
    <xdr:sp macro="" textlink="">
      <xdr:nvSpPr>
        <xdr:cNvPr id="184" name="フローチャート: 判断 183">
          <a:extLst>
            <a:ext uri="{FF2B5EF4-FFF2-40B4-BE49-F238E27FC236}">
              <a16:creationId xmlns:a16="http://schemas.microsoft.com/office/drawing/2014/main" id="{B698E5E0-4BCB-4BE5-ACFA-3A8EFBB57B57}"/>
            </a:ext>
          </a:extLst>
        </xdr:cNvPr>
        <xdr:cNvSpPr/>
      </xdr:nvSpPr>
      <xdr:spPr>
        <a:xfrm>
          <a:off x="1739900" y="1002855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164465</xdr:rowOff>
    </xdr:from>
    <xdr:to>
      <xdr:col>6</xdr:col>
      <xdr:colOff>38100</xdr:colOff>
      <xdr:row>60</xdr:row>
      <xdr:rowOff>94615</xdr:rowOff>
    </xdr:to>
    <xdr:sp macro="" textlink="">
      <xdr:nvSpPr>
        <xdr:cNvPr id="185" name="フローチャート: 判断 184">
          <a:extLst>
            <a:ext uri="{FF2B5EF4-FFF2-40B4-BE49-F238E27FC236}">
              <a16:creationId xmlns:a16="http://schemas.microsoft.com/office/drawing/2014/main" id="{298BA16C-FE6E-486A-A7A3-ED72BAFF6286}"/>
            </a:ext>
          </a:extLst>
        </xdr:cNvPr>
        <xdr:cNvSpPr/>
      </xdr:nvSpPr>
      <xdr:spPr>
        <a:xfrm>
          <a:off x="965200" y="1005522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E04C5357-DE05-4E40-A8C5-0E25357325D6}"/>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05A519D4-3397-48FF-B444-017112638E2E}"/>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8CB87353-3F17-4DBC-BD20-085A6D589B7D}"/>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5B74038C-BC93-452C-83E7-522CE995B16F}"/>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1C72EE5F-CD98-41E1-BF08-5FDB95510F7A}"/>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90170</xdr:rowOff>
    </xdr:from>
    <xdr:to>
      <xdr:col>24</xdr:col>
      <xdr:colOff>114300</xdr:colOff>
      <xdr:row>57</xdr:row>
      <xdr:rowOff>20320</xdr:rowOff>
    </xdr:to>
    <xdr:sp macro="" textlink="">
      <xdr:nvSpPr>
        <xdr:cNvPr id="191" name="楕円 190">
          <a:extLst>
            <a:ext uri="{FF2B5EF4-FFF2-40B4-BE49-F238E27FC236}">
              <a16:creationId xmlns:a16="http://schemas.microsoft.com/office/drawing/2014/main" id="{B19A4B71-F13F-4353-8772-F38A31BB601F}"/>
            </a:ext>
          </a:extLst>
        </xdr:cNvPr>
        <xdr:cNvSpPr/>
      </xdr:nvSpPr>
      <xdr:spPr>
        <a:xfrm>
          <a:off x="4036060" y="94780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55</xdr:row>
      <xdr:rowOff>113047</xdr:rowOff>
    </xdr:from>
    <xdr:ext cx="405111" cy="259045"/>
    <xdr:sp macro="" textlink="">
      <xdr:nvSpPr>
        <xdr:cNvPr id="192" name="【体育館・プール】&#10;有形固定資産減価償却率該当値テキスト">
          <a:extLst>
            <a:ext uri="{FF2B5EF4-FFF2-40B4-BE49-F238E27FC236}">
              <a16:creationId xmlns:a16="http://schemas.microsoft.com/office/drawing/2014/main" id="{BB109866-3CF6-4850-ABC6-A4A0B479774A}"/>
            </a:ext>
          </a:extLst>
        </xdr:cNvPr>
        <xdr:cNvSpPr txBox="1"/>
      </xdr:nvSpPr>
      <xdr:spPr>
        <a:xfrm>
          <a:off x="4124960" y="9333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46355</xdr:rowOff>
    </xdr:from>
    <xdr:to>
      <xdr:col>20</xdr:col>
      <xdr:colOff>38100</xdr:colOff>
      <xdr:row>56</xdr:row>
      <xdr:rowOff>147955</xdr:rowOff>
    </xdr:to>
    <xdr:sp macro="" textlink="">
      <xdr:nvSpPr>
        <xdr:cNvPr id="193" name="楕円 192">
          <a:extLst>
            <a:ext uri="{FF2B5EF4-FFF2-40B4-BE49-F238E27FC236}">
              <a16:creationId xmlns:a16="http://schemas.microsoft.com/office/drawing/2014/main" id="{76320A62-588E-4484-90D6-75E1A857B1D9}"/>
            </a:ext>
          </a:extLst>
        </xdr:cNvPr>
        <xdr:cNvSpPr/>
      </xdr:nvSpPr>
      <xdr:spPr>
        <a:xfrm>
          <a:off x="3312160" y="943419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56</xdr:row>
      <xdr:rowOff>97155</xdr:rowOff>
    </xdr:from>
    <xdr:to>
      <xdr:col>24</xdr:col>
      <xdr:colOff>63500</xdr:colOff>
      <xdr:row>56</xdr:row>
      <xdr:rowOff>140970</xdr:rowOff>
    </xdr:to>
    <xdr:cxnSp macro="">
      <xdr:nvCxnSpPr>
        <xdr:cNvPr id="194" name="直線コネクタ 193">
          <a:extLst>
            <a:ext uri="{FF2B5EF4-FFF2-40B4-BE49-F238E27FC236}">
              <a16:creationId xmlns:a16="http://schemas.microsoft.com/office/drawing/2014/main" id="{A0A9A91A-10DB-43D8-B332-CB3C4AB3C48F}"/>
            </a:ext>
          </a:extLst>
        </xdr:cNvPr>
        <xdr:cNvCxnSpPr/>
      </xdr:nvCxnSpPr>
      <xdr:spPr>
        <a:xfrm>
          <a:off x="3355340" y="9484995"/>
          <a:ext cx="73152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4445</xdr:rowOff>
    </xdr:from>
    <xdr:to>
      <xdr:col>15</xdr:col>
      <xdr:colOff>101600</xdr:colOff>
      <xdr:row>56</xdr:row>
      <xdr:rowOff>106045</xdr:rowOff>
    </xdr:to>
    <xdr:sp macro="" textlink="">
      <xdr:nvSpPr>
        <xdr:cNvPr id="195" name="楕円 194">
          <a:extLst>
            <a:ext uri="{FF2B5EF4-FFF2-40B4-BE49-F238E27FC236}">
              <a16:creationId xmlns:a16="http://schemas.microsoft.com/office/drawing/2014/main" id="{3180022C-EEDA-4B5A-8F56-70C61E0098C5}"/>
            </a:ext>
          </a:extLst>
        </xdr:cNvPr>
        <xdr:cNvSpPr/>
      </xdr:nvSpPr>
      <xdr:spPr>
        <a:xfrm>
          <a:off x="2514600" y="9392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55245</xdr:rowOff>
    </xdr:from>
    <xdr:to>
      <xdr:col>19</xdr:col>
      <xdr:colOff>177800</xdr:colOff>
      <xdr:row>56</xdr:row>
      <xdr:rowOff>97155</xdr:rowOff>
    </xdr:to>
    <xdr:cxnSp macro="">
      <xdr:nvCxnSpPr>
        <xdr:cNvPr id="196" name="直線コネクタ 195">
          <a:extLst>
            <a:ext uri="{FF2B5EF4-FFF2-40B4-BE49-F238E27FC236}">
              <a16:creationId xmlns:a16="http://schemas.microsoft.com/office/drawing/2014/main" id="{F6DB74CE-FE89-4229-B4C4-B9642C618E2F}"/>
            </a:ext>
          </a:extLst>
        </xdr:cNvPr>
        <xdr:cNvCxnSpPr/>
      </xdr:nvCxnSpPr>
      <xdr:spPr>
        <a:xfrm>
          <a:off x="2565400" y="9443085"/>
          <a:ext cx="78994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133985</xdr:rowOff>
    </xdr:from>
    <xdr:to>
      <xdr:col>10</xdr:col>
      <xdr:colOff>165100</xdr:colOff>
      <xdr:row>56</xdr:row>
      <xdr:rowOff>64135</xdr:rowOff>
    </xdr:to>
    <xdr:sp macro="" textlink="">
      <xdr:nvSpPr>
        <xdr:cNvPr id="197" name="楕円 196">
          <a:extLst>
            <a:ext uri="{FF2B5EF4-FFF2-40B4-BE49-F238E27FC236}">
              <a16:creationId xmlns:a16="http://schemas.microsoft.com/office/drawing/2014/main" id="{45AD3385-C63B-4E8C-9859-4DCEB6238628}"/>
            </a:ext>
          </a:extLst>
        </xdr:cNvPr>
        <xdr:cNvSpPr/>
      </xdr:nvSpPr>
      <xdr:spPr>
        <a:xfrm>
          <a:off x="1739900" y="935418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56</xdr:row>
      <xdr:rowOff>13335</xdr:rowOff>
    </xdr:from>
    <xdr:to>
      <xdr:col>15</xdr:col>
      <xdr:colOff>50800</xdr:colOff>
      <xdr:row>56</xdr:row>
      <xdr:rowOff>55245</xdr:rowOff>
    </xdr:to>
    <xdr:cxnSp macro="">
      <xdr:nvCxnSpPr>
        <xdr:cNvPr id="198" name="直線コネクタ 197">
          <a:extLst>
            <a:ext uri="{FF2B5EF4-FFF2-40B4-BE49-F238E27FC236}">
              <a16:creationId xmlns:a16="http://schemas.microsoft.com/office/drawing/2014/main" id="{162803C9-8084-4D5F-AF84-18C1AF411B03}"/>
            </a:ext>
          </a:extLst>
        </xdr:cNvPr>
        <xdr:cNvCxnSpPr/>
      </xdr:nvCxnSpPr>
      <xdr:spPr>
        <a:xfrm>
          <a:off x="1790700" y="9401175"/>
          <a:ext cx="7747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55</xdr:row>
      <xdr:rowOff>92075</xdr:rowOff>
    </xdr:from>
    <xdr:to>
      <xdr:col>6</xdr:col>
      <xdr:colOff>38100</xdr:colOff>
      <xdr:row>56</xdr:row>
      <xdr:rowOff>22225</xdr:rowOff>
    </xdr:to>
    <xdr:sp macro="" textlink="">
      <xdr:nvSpPr>
        <xdr:cNvPr id="199" name="楕円 198">
          <a:extLst>
            <a:ext uri="{FF2B5EF4-FFF2-40B4-BE49-F238E27FC236}">
              <a16:creationId xmlns:a16="http://schemas.microsoft.com/office/drawing/2014/main" id="{B351E80D-EAF8-48D6-A371-06AF4C961388}"/>
            </a:ext>
          </a:extLst>
        </xdr:cNvPr>
        <xdr:cNvSpPr/>
      </xdr:nvSpPr>
      <xdr:spPr>
        <a:xfrm>
          <a:off x="965200" y="931227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55</xdr:row>
      <xdr:rowOff>142875</xdr:rowOff>
    </xdr:from>
    <xdr:to>
      <xdr:col>10</xdr:col>
      <xdr:colOff>114300</xdr:colOff>
      <xdr:row>56</xdr:row>
      <xdr:rowOff>13335</xdr:rowOff>
    </xdr:to>
    <xdr:cxnSp macro="">
      <xdr:nvCxnSpPr>
        <xdr:cNvPr id="200" name="直線コネクタ 199">
          <a:extLst>
            <a:ext uri="{FF2B5EF4-FFF2-40B4-BE49-F238E27FC236}">
              <a16:creationId xmlns:a16="http://schemas.microsoft.com/office/drawing/2014/main" id="{AEDB5C59-5409-415E-99DC-319C76BFDFB3}"/>
            </a:ext>
          </a:extLst>
        </xdr:cNvPr>
        <xdr:cNvCxnSpPr/>
      </xdr:nvCxnSpPr>
      <xdr:spPr>
        <a:xfrm>
          <a:off x="1008380" y="9363075"/>
          <a:ext cx="78232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102887</xdr:rowOff>
    </xdr:from>
    <xdr:ext cx="405111" cy="259045"/>
    <xdr:sp macro="" textlink="">
      <xdr:nvSpPr>
        <xdr:cNvPr id="201" name="n_1aveValue【体育館・プール】&#10;有形固定資産減価償却率">
          <a:extLst>
            <a:ext uri="{FF2B5EF4-FFF2-40B4-BE49-F238E27FC236}">
              <a16:creationId xmlns:a16="http://schemas.microsoft.com/office/drawing/2014/main" id="{745225EC-8F19-42FC-844D-AFA4BEB9EC38}"/>
            </a:ext>
          </a:extLst>
        </xdr:cNvPr>
        <xdr:cNvSpPr txBox="1"/>
      </xdr:nvSpPr>
      <xdr:spPr>
        <a:xfrm>
          <a:off x="3170564" y="10161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87647</xdr:rowOff>
    </xdr:from>
    <xdr:ext cx="405111" cy="259045"/>
    <xdr:sp macro="" textlink="">
      <xdr:nvSpPr>
        <xdr:cNvPr id="202" name="n_2aveValue【体育館・プール】&#10;有形固定資産減価償却率">
          <a:extLst>
            <a:ext uri="{FF2B5EF4-FFF2-40B4-BE49-F238E27FC236}">
              <a16:creationId xmlns:a16="http://schemas.microsoft.com/office/drawing/2014/main" id="{AE50BE5D-2598-4C44-A070-112A3D89BB59}"/>
            </a:ext>
          </a:extLst>
        </xdr:cNvPr>
        <xdr:cNvSpPr txBox="1"/>
      </xdr:nvSpPr>
      <xdr:spPr>
        <a:xfrm>
          <a:off x="2385704" y="10146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59072</xdr:rowOff>
    </xdr:from>
    <xdr:ext cx="405111" cy="259045"/>
    <xdr:sp macro="" textlink="">
      <xdr:nvSpPr>
        <xdr:cNvPr id="203" name="n_3aveValue【体育館・プール】&#10;有形固定資産減価償却率">
          <a:extLst>
            <a:ext uri="{FF2B5EF4-FFF2-40B4-BE49-F238E27FC236}">
              <a16:creationId xmlns:a16="http://schemas.microsoft.com/office/drawing/2014/main" id="{A1C1DF60-1A92-4C92-94B3-A8813173CFDA}"/>
            </a:ext>
          </a:extLst>
        </xdr:cNvPr>
        <xdr:cNvSpPr txBox="1"/>
      </xdr:nvSpPr>
      <xdr:spPr>
        <a:xfrm>
          <a:off x="1611004" y="10117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85742</xdr:rowOff>
    </xdr:from>
    <xdr:ext cx="405111" cy="259045"/>
    <xdr:sp macro="" textlink="">
      <xdr:nvSpPr>
        <xdr:cNvPr id="204" name="n_4aveValue【体育館・プール】&#10;有形固定資産減価償却率">
          <a:extLst>
            <a:ext uri="{FF2B5EF4-FFF2-40B4-BE49-F238E27FC236}">
              <a16:creationId xmlns:a16="http://schemas.microsoft.com/office/drawing/2014/main" id="{36C99889-5338-43D8-B0BB-75093E9B6F6C}"/>
            </a:ext>
          </a:extLst>
        </xdr:cNvPr>
        <xdr:cNvSpPr txBox="1"/>
      </xdr:nvSpPr>
      <xdr:spPr>
        <a:xfrm>
          <a:off x="836304" y="10144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54</xdr:row>
      <xdr:rowOff>164482</xdr:rowOff>
    </xdr:from>
    <xdr:ext cx="405111" cy="259045"/>
    <xdr:sp macro="" textlink="">
      <xdr:nvSpPr>
        <xdr:cNvPr id="205" name="n_1mainValue【体育館・プール】&#10;有形固定資産減価償却率">
          <a:extLst>
            <a:ext uri="{FF2B5EF4-FFF2-40B4-BE49-F238E27FC236}">
              <a16:creationId xmlns:a16="http://schemas.microsoft.com/office/drawing/2014/main" id="{707041A0-5169-429B-BE95-60BAAF187E2B}"/>
            </a:ext>
          </a:extLst>
        </xdr:cNvPr>
        <xdr:cNvSpPr txBox="1"/>
      </xdr:nvSpPr>
      <xdr:spPr>
        <a:xfrm>
          <a:off x="3170564" y="9217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54</xdr:row>
      <xdr:rowOff>122572</xdr:rowOff>
    </xdr:from>
    <xdr:ext cx="405111" cy="259045"/>
    <xdr:sp macro="" textlink="">
      <xdr:nvSpPr>
        <xdr:cNvPr id="206" name="n_2mainValue【体育館・プール】&#10;有形固定資産減価償却率">
          <a:extLst>
            <a:ext uri="{FF2B5EF4-FFF2-40B4-BE49-F238E27FC236}">
              <a16:creationId xmlns:a16="http://schemas.microsoft.com/office/drawing/2014/main" id="{D1933759-60DF-4683-91F5-53DAB121C67E}"/>
            </a:ext>
          </a:extLst>
        </xdr:cNvPr>
        <xdr:cNvSpPr txBox="1"/>
      </xdr:nvSpPr>
      <xdr:spPr>
        <a:xfrm>
          <a:off x="2385704" y="9175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54</xdr:row>
      <xdr:rowOff>80662</xdr:rowOff>
    </xdr:from>
    <xdr:ext cx="405111" cy="259045"/>
    <xdr:sp macro="" textlink="">
      <xdr:nvSpPr>
        <xdr:cNvPr id="207" name="n_3mainValue【体育館・プール】&#10;有形固定資産減価償却率">
          <a:extLst>
            <a:ext uri="{FF2B5EF4-FFF2-40B4-BE49-F238E27FC236}">
              <a16:creationId xmlns:a16="http://schemas.microsoft.com/office/drawing/2014/main" id="{A1C53A88-4504-4BA2-9F0F-0A1809C1BD2B}"/>
            </a:ext>
          </a:extLst>
        </xdr:cNvPr>
        <xdr:cNvSpPr txBox="1"/>
      </xdr:nvSpPr>
      <xdr:spPr>
        <a:xfrm>
          <a:off x="1611004" y="9133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54</xdr:row>
      <xdr:rowOff>38752</xdr:rowOff>
    </xdr:from>
    <xdr:ext cx="405111" cy="259045"/>
    <xdr:sp macro="" textlink="">
      <xdr:nvSpPr>
        <xdr:cNvPr id="208" name="n_4mainValue【体育館・プール】&#10;有形固定資産減価償却率">
          <a:extLst>
            <a:ext uri="{FF2B5EF4-FFF2-40B4-BE49-F238E27FC236}">
              <a16:creationId xmlns:a16="http://schemas.microsoft.com/office/drawing/2014/main" id="{92BB63D0-46B2-4523-964C-9617841A83E7}"/>
            </a:ext>
          </a:extLst>
        </xdr:cNvPr>
        <xdr:cNvSpPr txBox="1"/>
      </xdr:nvSpPr>
      <xdr:spPr>
        <a:xfrm>
          <a:off x="836304" y="90913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9" name="正方形/長方形 208">
          <a:extLst>
            <a:ext uri="{FF2B5EF4-FFF2-40B4-BE49-F238E27FC236}">
              <a16:creationId xmlns:a16="http://schemas.microsoft.com/office/drawing/2014/main" id="{27CF6D9F-825A-4402-A019-820D50963E8C}"/>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0" name="正方形/長方形 209">
          <a:extLst>
            <a:ext uri="{FF2B5EF4-FFF2-40B4-BE49-F238E27FC236}">
              <a16:creationId xmlns:a16="http://schemas.microsoft.com/office/drawing/2014/main" id="{05197E93-6220-4A0D-B373-BBCF99809934}"/>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1" name="正方形/長方形 210">
          <a:extLst>
            <a:ext uri="{FF2B5EF4-FFF2-40B4-BE49-F238E27FC236}">
              <a16:creationId xmlns:a16="http://schemas.microsoft.com/office/drawing/2014/main" id="{86514B51-5EF9-4998-97F5-300C2C209A24}"/>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2" name="正方形/長方形 211">
          <a:extLst>
            <a:ext uri="{FF2B5EF4-FFF2-40B4-BE49-F238E27FC236}">
              <a16:creationId xmlns:a16="http://schemas.microsoft.com/office/drawing/2014/main" id="{2631DD9B-B868-47D1-848A-EB7D7A32A514}"/>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3" name="正方形/長方形 212">
          <a:extLst>
            <a:ext uri="{FF2B5EF4-FFF2-40B4-BE49-F238E27FC236}">
              <a16:creationId xmlns:a16="http://schemas.microsoft.com/office/drawing/2014/main" id="{189B40E6-9A1E-450F-9DD4-61D8C670034B}"/>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4" name="正方形/長方形 213">
          <a:extLst>
            <a:ext uri="{FF2B5EF4-FFF2-40B4-BE49-F238E27FC236}">
              <a16:creationId xmlns:a16="http://schemas.microsoft.com/office/drawing/2014/main" id="{5F6D1601-1CE0-45E5-80E3-D52BC9D6B9BA}"/>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5" name="正方形/長方形 214">
          <a:extLst>
            <a:ext uri="{FF2B5EF4-FFF2-40B4-BE49-F238E27FC236}">
              <a16:creationId xmlns:a16="http://schemas.microsoft.com/office/drawing/2014/main" id="{4FFAB9F5-E11C-430A-A060-E29949897CB4}"/>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6" name="正方形/長方形 215">
          <a:extLst>
            <a:ext uri="{FF2B5EF4-FFF2-40B4-BE49-F238E27FC236}">
              <a16:creationId xmlns:a16="http://schemas.microsoft.com/office/drawing/2014/main" id="{964C258F-0FB3-4988-869D-CFB6B8E8BBC2}"/>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7" name="テキスト ボックス 216">
          <a:extLst>
            <a:ext uri="{FF2B5EF4-FFF2-40B4-BE49-F238E27FC236}">
              <a16:creationId xmlns:a16="http://schemas.microsoft.com/office/drawing/2014/main" id="{0722969D-153A-490E-A985-4279B5F50497}"/>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8" name="直線コネクタ 217">
          <a:extLst>
            <a:ext uri="{FF2B5EF4-FFF2-40B4-BE49-F238E27FC236}">
              <a16:creationId xmlns:a16="http://schemas.microsoft.com/office/drawing/2014/main" id="{6105B551-20B0-405E-B683-95299D5C2665}"/>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9" name="直線コネクタ 218">
          <a:extLst>
            <a:ext uri="{FF2B5EF4-FFF2-40B4-BE49-F238E27FC236}">
              <a16:creationId xmlns:a16="http://schemas.microsoft.com/office/drawing/2014/main" id="{30C53102-9DA1-4768-9502-C698201761E8}"/>
            </a:ext>
          </a:extLst>
        </xdr:cNvPr>
        <xdr:cNvCxnSpPr/>
      </xdr:nvCxnSpPr>
      <xdr:spPr>
        <a:xfrm>
          <a:off x="5826760" y="108051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20" name="テキスト ボックス 219">
          <a:extLst>
            <a:ext uri="{FF2B5EF4-FFF2-40B4-BE49-F238E27FC236}">
              <a16:creationId xmlns:a16="http://schemas.microsoft.com/office/drawing/2014/main" id="{1BD51816-52C1-4AF6-B98A-EEC16AAC5C5E}"/>
            </a:ext>
          </a:extLst>
        </xdr:cNvPr>
        <xdr:cNvSpPr txBox="1"/>
      </xdr:nvSpPr>
      <xdr:spPr>
        <a:xfrm>
          <a:off x="540530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1" name="直線コネクタ 220">
          <a:extLst>
            <a:ext uri="{FF2B5EF4-FFF2-40B4-BE49-F238E27FC236}">
              <a16:creationId xmlns:a16="http://schemas.microsoft.com/office/drawing/2014/main" id="{89CC6965-A40E-48BB-B9DE-8B37BDA8A2E7}"/>
            </a:ext>
          </a:extLst>
        </xdr:cNvPr>
        <xdr:cNvCxnSpPr/>
      </xdr:nvCxnSpPr>
      <xdr:spPr>
        <a:xfrm>
          <a:off x="5826760" y="104317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2" name="テキスト ボックス 221">
          <a:extLst>
            <a:ext uri="{FF2B5EF4-FFF2-40B4-BE49-F238E27FC236}">
              <a16:creationId xmlns:a16="http://schemas.microsoft.com/office/drawing/2014/main" id="{DCB7FCA2-DFF4-4623-A725-053C9873BFE0}"/>
            </a:ext>
          </a:extLst>
        </xdr:cNvPr>
        <xdr:cNvSpPr txBox="1"/>
      </xdr:nvSpPr>
      <xdr:spPr>
        <a:xfrm>
          <a:off x="5405301" y="102933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3" name="直線コネクタ 222">
          <a:extLst>
            <a:ext uri="{FF2B5EF4-FFF2-40B4-BE49-F238E27FC236}">
              <a16:creationId xmlns:a16="http://schemas.microsoft.com/office/drawing/2014/main" id="{0EBC38CD-71B0-4D32-8ECA-6540EDDC84F5}"/>
            </a:ext>
          </a:extLst>
        </xdr:cNvPr>
        <xdr:cNvCxnSpPr/>
      </xdr:nvCxnSpPr>
      <xdr:spPr>
        <a:xfrm>
          <a:off x="5826760" y="100584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4" name="テキスト ボックス 223">
          <a:extLst>
            <a:ext uri="{FF2B5EF4-FFF2-40B4-BE49-F238E27FC236}">
              <a16:creationId xmlns:a16="http://schemas.microsoft.com/office/drawing/2014/main" id="{02E4408D-991D-48ED-BE35-5A83F39C36F3}"/>
            </a:ext>
          </a:extLst>
        </xdr:cNvPr>
        <xdr:cNvSpPr txBox="1"/>
      </xdr:nvSpPr>
      <xdr:spPr>
        <a:xfrm>
          <a:off x="5405301" y="99199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5" name="直線コネクタ 224">
          <a:extLst>
            <a:ext uri="{FF2B5EF4-FFF2-40B4-BE49-F238E27FC236}">
              <a16:creationId xmlns:a16="http://schemas.microsoft.com/office/drawing/2014/main" id="{5ADDDAF8-18B5-4893-8DB4-344170DC814A}"/>
            </a:ext>
          </a:extLst>
        </xdr:cNvPr>
        <xdr:cNvCxnSpPr/>
      </xdr:nvCxnSpPr>
      <xdr:spPr>
        <a:xfrm>
          <a:off x="5826760" y="96888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6" name="テキスト ボックス 225">
          <a:extLst>
            <a:ext uri="{FF2B5EF4-FFF2-40B4-BE49-F238E27FC236}">
              <a16:creationId xmlns:a16="http://schemas.microsoft.com/office/drawing/2014/main" id="{BE13ABA7-4901-42D2-B362-9843172E4794}"/>
            </a:ext>
          </a:extLst>
        </xdr:cNvPr>
        <xdr:cNvSpPr txBox="1"/>
      </xdr:nvSpPr>
      <xdr:spPr>
        <a:xfrm>
          <a:off x="5405301" y="95504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7" name="直線コネクタ 226">
          <a:extLst>
            <a:ext uri="{FF2B5EF4-FFF2-40B4-BE49-F238E27FC236}">
              <a16:creationId xmlns:a16="http://schemas.microsoft.com/office/drawing/2014/main" id="{8E119A8E-81B4-4941-81C2-4BF716F21943}"/>
            </a:ext>
          </a:extLst>
        </xdr:cNvPr>
        <xdr:cNvCxnSpPr/>
      </xdr:nvCxnSpPr>
      <xdr:spPr>
        <a:xfrm>
          <a:off x="5826760" y="93154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8" name="テキスト ボックス 227">
          <a:extLst>
            <a:ext uri="{FF2B5EF4-FFF2-40B4-BE49-F238E27FC236}">
              <a16:creationId xmlns:a16="http://schemas.microsoft.com/office/drawing/2014/main" id="{117F1658-FA14-4765-8439-C7162DA3CE61}"/>
            </a:ext>
          </a:extLst>
        </xdr:cNvPr>
        <xdr:cNvSpPr txBox="1"/>
      </xdr:nvSpPr>
      <xdr:spPr>
        <a:xfrm>
          <a:off x="5405301" y="91770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ECD3CEEC-10A8-49C8-B8DF-EF05851EE5DF}"/>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30" name="テキスト ボックス 229">
          <a:extLst>
            <a:ext uri="{FF2B5EF4-FFF2-40B4-BE49-F238E27FC236}">
              <a16:creationId xmlns:a16="http://schemas.microsoft.com/office/drawing/2014/main" id="{BB1287A1-B5DF-4835-A95C-A296094BD8A4}"/>
            </a:ext>
          </a:extLst>
        </xdr:cNvPr>
        <xdr:cNvSpPr txBox="1"/>
      </xdr:nvSpPr>
      <xdr:spPr>
        <a:xfrm>
          <a:off x="540530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体育館・プール】&#10;一人当たり面積グラフ枠">
          <a:extLst>
            <a:ext uri="{FF2B5EF4-FFF2-40B4-BE49-F238E27FC236}">
              <a16:creationId xmlns:a16="http://schemas.microsoft.com/office/drawing/2014/main" id="{FDB204D2-C310-44A3-9855-E744A5136D89}"/>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3810</xdr:rowOff>
    </xdr:from>
    <xdr:to>
      <xdr:col>54</xdr:col>
      <xdr:colOff>189865</xdr:colOff>
      <xdr:row>63</xdr:row>
      <xdr:rowOff>125730</xdr:rowOff>
    </xdr:to>
    <xdr:cxnSp macro="">
      <xdr:nvCxnSpPr>
        <xdr:cNvPr id="232" name="直線コネクタ 231">
          <a:extLst>
            <a:ext uri="{FF2B5EF4-FFF2-40B4-BE49-F238E27FC236}">
              <a16:creationId xmlns:a16="http://schemas.microsoft.com/office/drawing/2014/main" id="{B89F36A1-82A9-47EB-B1C4-2F23C344A6A3}"/>
            </a:ext>
          </a:extLst>
        </xdr:cNvPr>
        <xdr:cNvCxnSpPr/>
      </xdr:nvCxnSpPr>
      <xdr:spPr>
        <a:xfrm flipV="1">
          <a:off x="9219565" y="9391650"/>
          <a:ext cx="0"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129557</xdr:rowOff>
    </xdr:from>
    <xdr:ext cx="469744" cy="259045"/>
    <xdr:sp macro="" textlink="">
      <xdr:nvSpPr>
        <xdr:cNvPr id="233" name="【体育館・プール】&#10;一人当たり面積最小値テキスト">
          <a:extLst>
            <a:ext uri="{FF2B5EF4-FFF2-40B4-BE49-F238E27FC236}">
              <a16:creationId xmlns:a16="http://schemas.microsoft.com/office/drawing/2014/main" id="{476A82EF-FA31-47D6-9E0E-0B5AF6F0B886}"/>
            </a:ext>
          </a:extLst>
        </xdr:cNvPr>
        <xdr:cNvSpPr txBox="1"/>
      </xdr:nvSpPr>
      <xdr:spPr>
        <a:xfrm>
          <a:off x="9258300" y="10690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125730</xdr:rowOff>
    </xdr:from>
    <xdr:to>
      <xdr:col>55</xdr:col>
      <xdr:colOff>88900</xdr:colOff>
      <xdr:row>63</xdr:row>
      <xdr:rowOff>125730</xdr:rowOff>
    </xdr:to>
    <xdr:cxnSp macro="">
      <xdr:nvCxnSpPr>
        <xdr:cNvPr id="234" name="直線コネクタ 233">
          <a:extLst>
            <a:ext uri="{FF2B5EF4-FFF2-40B4-BE49-F238E27FC236}">
              <a16:creationId xmlns:a16="http://schemas.microsoft.com/office/drawing/2014/main" id="{E097F2A5-9EC1-4317-9FBE-EA51C1F47E48}"/>
            </a:ext>
          </a:extLst>
        </xdr:cNvPr>
        <xdr:cNvCxnSpPr/>
      </xdr:nvCxnSpPr>
      <xdr:spPr>
        <a:xfrm>
          <a:off x="9154160" y="106870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121937</xdr:rowOff>
    </xdr:from>
    <xdr:ext cx="469744" cy="259045"/>
    <xdr:sp macro="" textlink="">
      <xdr:nvSpPr>
        <xdr:cNvPr id="235" name="【体育館・プール】&#10;一人当たり面積最大値テキスト">
          <a:extLst>
            <a:ext uri="{FF2B5EF4-FFF2-40B4-BE49-F238E27FC236}">
              <a16:creationId xmlns:a16="http://schemas.microsoft.com/office/drawing/2014/main" id="{FD663130-8B76-4C9A-AFAC-49C688B07382}"/>
            </a:ext>
          </a:extLst>
        </xdr:cNvPr>
        <xdr:cNvSpPr txBox="1"/>
      </xdr:nvSpPr>
      <xdr:spPr>
        <a:xfrm>
          <a:off x="9258300" y="9174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3810</xdr:rowOff>
    </xdr:from>
    <xdr:to>
      <xdr:col>55</xdr:col>
      <xdr:colOff>88900</xdr:colOff>
      <xdr:row>56</xdr:row>
      <xdr:rowOff>3810</xdr:rowOff>
    </xdr:to>
    <xdr:cxnSp macro="">
      <xdr:nvCxnSpPr>
        <xdr:cNvPr id="236" name="直線コネクタ 235">
          <a:extLst>
            <a:ext uri="{FF2B5EF4-FFF2-40B4-BE49-F238E27FC236}">
              <a16:creationId xmlns:a16="http://schemas.microsoft.com/office/drawing/2014/main" id="{5D1998AD-2AF3-468D-BCB5-78BEBAAF826F}"/>
            </a:ext>
          </a:extLst>
        </xdr:cNvPr>
        <xdr:cNvCxnSpPr/>
      </xdr:nvCxnSpPr>
      <xdr:spPr>
        <a:xfrm>
          <a:off x="9154160" y="93916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82567</xdr:rowOff>
    </xdr:from>
    <xdr:ext cx="469744" cy="259045"/>
    <xdr:sp macro="" textlink="">
      <xdr:nvSpPr>
        <xdr:cNvPr id="237" name="【体育館・プール】&#10;一人当たり面積平均値テキスト">
          <a:extLst>
            <a:ext uri="{FF2B5EF4-FFF2-40B4-BE49-F238E27FC236}">
              <a16:creationId xmlns:a16="http://schemas.microsoft.com/office/drawing/2014/main" id="{30D1DF0D-626E-49C2-BE37-3871BEF37BFD}"/>
            </a:ext>
          </a:extLst>
        </xdr:cNvPr>
        <xdr:cNvSpPr txBox="1"/>
      </xdr:nvSpPr>
      <xdr:spPr>
        <a:xfrm>
          <a:off x="9258300" y="101409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59690</xdr:rowOff>
    </xdr:from>
    <xdr:to>
      <xdr:col>55</xdr:col>
      <xdr:colOff>50800</xdr:colOff>
      <xdr:row>61</xdr:row>
      <xdr:rowOff>161290</xdr:rowOff>
    </xdr:to>
    <xdr:sp macro="" textlink="">
      <xdr:nvSpPr>
        <xdr:cNvPr id="238" name="フローチャート: 判断 237">
          <a:extLst>
            <a:ext uri="{FF2B5EF4-FFF2-40B4-BE49-F238E27FC236}">
              <a16:creationId xmlns:a16="http://schemas.microsoft.com/office/drawing/2014/main" id="{D5402B67-45FB-4F5B-9418-0A4429B36475}"/>
            </a:ext>
          </a:extLst>
        </xdr:cNvPr>
        <xdr:cNvSpPr/>
      </xdr:nvSpPr>
      <xdr:spPr>
        <a:xfrm>
          <a:off x="9192260" y="102857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78740</xdr:rowOff>
    </xdr:from>
    <xdr:to>
      <xdr:col>50</xdr:col>
      <xdr:colOff>165100</xdr:colOff>
      <xdr:row>62</xdr:row>
      <xdr:rowOff>8890</xdr:rowOff>
    </xdr:to>
    <xdr:sp macro="" textlink="">
      <xdr:nvSpPr>
        <xdr:cNvPr id="239" name="フローチャート: 判断 238">
          <a:extLst>
            <a:ext uri="{FF2B5EF4-FFF2-40B4-BE49-F238E27FC236}">
              <a16:creationId xmlns:a16="http://schemas.microsoft.com/office/drawing/2014/main" id="{0BC99816-CCA9-49F3-A5B2-E17B7FDA2909}"/>
            </a:ext>
          </a:extLst>
        </xdr:cNvPr>
        <xdr:cNvSpPr/>
      </xdr:nvSpPr>
      <xdr:spPr>
        <a:xfrm>
          <a:off x="8445500" y="103047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90170</xdr:rowOff>
    </xdr:from>
    <xdr:to>
      <xdr:col>46</xdr:col>
      <xdr:colOff>38100</xdr:colOff>
      <xdr:row>62</xdr:row>
      <xdr:rowOff>20320</xdr:rowOff>
    </xdr:to>
    <xdr:sp macro="" textlink="">
      <xdr:nvSpPr>
        <xdr:cNvPr id="240" name="フローチャート: 判断 239">
          <a:extLst>
            <a:ext uri="{FF2B5EF4-FFF2-40B4-BE49-F238E27FC236}">
              <a16:creationId xmlns:a16="http://schemas.microsoft.com/office/drawing/2014/main" id="{A46FBACA-C4B8-410D-A43C-FF47C2BAA4BB}"/>
            </a:ext>
          </a:extLst>
        </xdr:cNvPr>
        <xdr:cNvSpPr/>
      </xdr:nvSpPr>
      <xdr:spPr>
        <a:xfrm>
          <a:off x="7670800" y="1031621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74930</xdr:rowOff>
    </xdr:from>
    <xdr:to>
      <xdr:col>41</xdr:col>
      <xdr:colOff>101600</xdr:colOff>
      <xdr:row>62</xdr:row>
      <xdr:rowOff>5080</xdr:rowOff>
    </xdr:to>
    <xdr:sp macro="" textlink="">
      <xdr:nvSpPr>
        <xdr:cNvPr id="241" name="フローチャート: 判断 240">
          <a:extLst>
            <a:ext uri="{FF2B5EF4-FFF2-40B4-BE49-F238E27FC236}">
              <a16:creationId xmlns:a16="http://schemas.microsoft.com/office/drawing/2014/main" id="{CA9B1E91-9EB2-45E8-AC7D-3CA946AD005A}"/>
            </a:ext>
          </a:extLst>
        </xdr:cNvPr>
        <xdr:cNvSpPr/>
      </xdr:nvSpPr>
      <xdr:spPr>
        <a:xfrm>
          <a:off x="6873240" y="103009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60</xdr:row>
      <xdr:rowOff>154940</xdr:rowOff>
    </xdr:from>
    <xdr:to>
      <xdr:col>36</xdr:col>
      <xdr:colOff>165100</xdr:colOff>
      <xdr:row>61</xdr:row>
      <xdr:rowOff>85090</xdr:rowOff>
    </xdr:to>
    <xdr:sp macro="" textlink="">
      <xdr:nvSpPr>
        <xdr:cNvPr id="242" name="フローチャート: 判断 241">
          <a:extLst>
            <a:ext uri="{FF2B5EF4-FFF2-40B4-BE49-F238E27FC236}">
              <a16:creationId xmlns:a16="http://schemas.microsoft.com/office/drawing/2014/main" id="{26215D2A-7BFC-4EC6-A52E-7B0BD83C9D3A}"/>
            </a:ext>
          </a:extLst>
        </xdr:cNvPr>
        <xdr:cNvSpPr/>
      </xdr:nvSpPr>
      <xdr:spPr>
        <a:xfrm>
          <a:off x="6098540" y="102133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3F346EA3-0260-44EE-AF17-1A68C3864CB5}"/>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CE86E599-0606-4A8D-83B8-3F33F7B95124}"/>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73931CB5-280C-485D-970A-33148E8B1D3C}"/>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4C0E7058-AE67-42E8-95A6-F8854562C015}"/>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08D25D0A-09E0-4655-92B4-3EFB385E8462}"/>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55880</xdr:rowOff>
    </xdr:from>
    <xdr:to>
      <xdr:col>55</xdr:col>
      <xdr:colOff>50800</xdr:colOff>
      <xdr:row>62</xdr:row>
      <xdr:rowOff>157480</xdr:rowOff>
    </xdr:to>
    <xdr:sp macro="" textlink="">
      <xdr:nvSpPr>
        <xdr:cNvPr id="248" name="楕円 247">
          <a:extLst>
            <a:ext uri="{FF2B5EF4-FFF2-40B4-BE49-F238E27FC236}">
              <a16:creationId xmlns:a16="http://schemas.microsoft.com/office/drawing/2014/main" id="{62000A7F-DB8B-4CFA-AAD9-E6ABA2DE8016}"/>
            </a:ext>
          </a:extLst>
        </xdr:cNvPr>
        <xdr:cNvSpPr/>
      </xdr:nvSpPr>
      <xdr:spPr>
        <a:xfrm>
          <a:off x="9192260" y="1044956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34307</xdr:rowOff>
    </xdr:from>
    <xdr:ext cx="469744" cy="259045"/>
    <xdr:sp macro="" textlink="">
      <xdr:nvSpPr>
        <xdr:cNvPr id="249" name="【体育館・プール】&#10;一人当たり面積該当値テキスト">
          <a:extLst>
            <a:ext uri="{FF2B5EF4-FFF2-40B4-BE49-F238E27FC236}">
              <a16:creationId xmlns:a16="http://schemas.microsoft.com/office/drawing/2014/main" id="{1FCDED74-CAB5-4A3A-9909-9BBE6BAA7FCB}"/>
            </a:ext>
          </a:extLst>
        </xdr:cNvPr>
        <xdr:cNvSpPr txBox="1"/>
      </xdr:nvSpPr>
      <xdr:spPr>
        <a:xfrm>
          <a:off x="9258300" y="10427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52070</xdr:rowOff>
    </xdr:from>
    <xdr:to>
      <xdr:col>50</xdr:col>
      <xdr:colOff>165100</xdr:colOff>
      <xdr:row>62</xdr:row>
      <xdr:rowOff>153670</xdr:rowOff>
    </xdr:to>
    <xdr:sp macro="" textlink="">
      <xdr:nvSpPr>
        <xdr:cNvPr id="250" name="楕円 249">
          <a:extLst>
            <a:ext uri="{FF2B5EF4-FFF2-40B4-BE49-F238E27FC236}">
              <a16:creationId xmlns:a16="http://schemas.microsoft.com/office/drawing/2014/main" id="{1C0A4FD0-D757-4767-B340-3EC4FCE5DE2A}"/>
            </a:ext>
          </a:extLst>
        </xdr:cNvPr>
        <xdr:cNvSpPr/>
      </xdr:nvSpPr>
      <xdr:spPr>
        <a:xfrm>
          <a:off x="8445500" y="10445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102870</xdr:rowOff>
    </xdr:from>
    <xdr:to>
      <xdr:col>55</xdr:col>
      <xdr:colOff>0</xdr:colOff>
      <xdr:row>62</xdr:row>
      <xdr:rowOff>106680</xdr:rowOff>
    </xdr:to>
    <xdr:cxnSp macro="">
      <xdr:nvCxnSpPr>
        <xdr:cNvPr id="251" name="直線コネクタ 250">
          <a:extLst>
            <a:ext uri="{FF2B5EF4-FFF2-40B4-BE49-F238E27FC236}">
              <a16:creationId xmlns:a16="http://schemas.microsoft.com/office/drawing/2014/main" id="{5968DFCD-2A98-4A85-B4F5-6988653A2C29}"/>
            </a:ext>
          </a:extLst>
        </xdr:cNvPr>
        <xdr:cNvCxnSpPr/>
      </xdr:nvCxnSpPr>
      <xdr:spPr>
        <a:xfrm>
          <a:off x="8496300" y="10496550"/>
          <a:ext cx="7239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44450</xdr:rowOff>
    </xdr:from>
    <xdr:to>
      <xdr:col>46</xdr:col>
      <xdr:colOff>38100</xdr:colOff>
      <xdr:row>62</xdr:row>
      <xdr:rowOff>146050</xdr:rowOff>
    </xdr:to>
    <xdr:sp macro="" textlink="">
      <xdr:nvSpPr>
        <xdr:cNvPr id="252" name="楕円 251">
          <a:extLst>
            <a:ext uri="{FF2B5EF4-FFF2-40B4-BE49-F238E27FC236}">
              <a16:creationId xmlns:a16="http://schemas.microsoft.com/office/drawing/2014/main" id="{1E9C1106-2914-486D-8642-E09A84553399}"/>
            </a:ext>
          </a:extLst>
        </xdr:cNvPr>
        <xdr:cNvSpPr/>
      </xdr:nvSpPr>
      <xdr:spPr>
        <a:xfrm>
          <a:off x="7670800" y="1043813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95250</xdr:rowOff>
    </xdr:from>
    <xdr:to>
      <xdr:col>50</xdr:col>
      <xdr:colOff>114300</xdr:colOff>
      <xdr:row>62</xdr:row>
      <xdr:rowOff>102870</xdr:rowOff>
    </xdr:to>
    <xdr:cxnSp macro="">
      <xdr:nvCxnSpPr>
        <xdr:cNvPr id="253" name="直線コネクタ 252">
          <a:extLst>
            <a:ext uri="{FF2B5EF4-FFF2-40B4-BE49-F238E27FC236}">
              <a16:creationId xmlns:a16="http://schemas.microsoft.com/office/drawing/2014/main" id="{3579EBE7-A41F-48BF-82EE-0C66D46F1565}"/>
            </a:ext>
          </a:extLst>
        </xdr:cNvPr>
        <xdr:cNvCxnSpPr/>
      </xdr:nvCxnSpPr>
      <xdr:spPr>
        <a:xfrm>
          <a:off x="7713980" y="10488930"/>
          <a:ext cx="78232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40640</xdr:rowOff>
    </xdr:from>
    <xdr:to>
      <xdr:col>41</xdr:col>
      <xdr:colOff>101600</xdr:colOff>
      <xdr:row>62</xdr:row>
      <xdr:rowOff>142240</xdr:rowOff>
    </xdr:to>
    <xdr:sp macro="" textlink="">
      <xdr:nvSpPr>
        <xdr:cNvPr id="254" name="楕円 253">
          <a:extLst>
            <a:ext uri="{FF2B5EF4-FFF2-40B4-BE49-F238E27FC236}">
              <a16:creationId xmlns:a16="http://schemas.microsoft.com/office/drawing/2014/main" id="{3ECF7890-8320-42EC-B500-5C7DBF0BA04F}"/>
            </a:ext>
          </a:extLst>
        </xdr:cNvPr>
        <xdr:cNvSpPr/>
      </xdr:nvSpPr>
      <xdr:spPr>
        <a:xfrm>
          <a:off x="6873240" y="10434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91440</xdr:rowOff>
    </xdr:from>
    <xdr:to>
      <xdr:col>45</xdr:col>
      <xdr:colOff>177800</xdr:colOff>
      <xdr:row>62</xdr:row>
      <xdr:rowOff>95250</xdr:rowOff>
    </xdr:to>
    <xdr:cxnSp macro="">
      <xdr:nvCxnSpPr>
        <xdr:cNvPr id="255" name="直線コネクタ 254">
          <a:extLst>
            <a:ext uri="{FF2B5EF4-FFF2-40B4-BE49-F238E27FC236}">
              <a16:creationId xmlns:a16="http://schemas.microsoft.com/office/drawing/2014/main" id="{2ABAB702-58E0-4683-B848-DE07C2C58FE0}"/>
            </a:ext>
          </a:extLst>
        </xdr:cNvPr>
        <xdr:cNvCxnSpPr/>
      </xdr:nvCxnSpPr>
      <xdr:spPr>
        <a:xfrm>
          <a:off x="6924040" y="10485120"/>
          <a:ext cx="78994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33020</xdr:rowOff>
    </xdr:from>
    <xdr:to>
      <xdr:col>36</xdr:col>
      <xdr:colOff>165100</xdr:colOff>
      <xdr:row>62</xdr:row>
      <xdr:rowOff>134620</xdr:rowOff>
    </xdr:to>
    <xdr:sp macro="" textlink="">
      <xdr:nvSpPr>
        <xdr:cNvPr id="256" name="楕円 255">
          <a:extLst>
            <a:ext uri="{FF2B5EF4-FFF2-40B4-BE49-F238E27FC236}">
              <a16:creationId xmlns:a16="http://schemas.microsoft.com/office/drawing/2014/main" id="{C956796E-BB42-42BD-A838-FD62B8980D1D}"/>
            </a:ext>
          </a:extLst>
        </xdr:cNvPr>
        <xdr:cNvSpPr/>
      </xdr:nvSpPr>
      <xdr:spPr>
        <a:xfrm>
          <a:off x="6098540" y="10426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83820</xdr:rowOff>
    </xdr:from>
    <xdr:to>
      <xdr:col>41</xdr:col>
      <xdr:colOff>50800</xdr:colOff>
      <xdr:row>62</xdr:row>
      <xdr:rowOff>91440</xdr:rowOff>
    </xdr:to>
    <xdr:cxnSp macro="">
      <xdr:nvCxnSpPr>
        <xdr:cNvPr id="257" name="直線コネクタ 256">
          <a:extLst>
            <a:ext uri="{FF2B5EF4-FFF2-40B4-BE49-F238E27FC236}">
              <a16:creationId xmlns:a16="http://schemas.microsoft.com/office/drawing/2014/main" id="{6C62A127-CA77-417F-9A5C-BDF45CC679A0}"/>
            </a:ext>
          </a:extLst>
        </xdr:cNvPr>
        <xdr:cNvCxnSpPr/>
      </xdr:nvCxnSpPr>
      <xdr:spPr>
        <a:xfrm>
          <a:off x="6149340" y="10477500"/>
          <a:ext cx="7747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25417</xdr:rowOff>
    </xdr:from>
    <xdr:ext cx="469744" cy="259045"/>
    <xdr:sp macro="" textlink="">
      <xdr:nvSpPr>
        <xdr:cNvPr id="258" name="n_1aveValue【体育館・プール】&#10;一人当たり面積">
          <a:extLst>
            <a:ext uri="{FF2B5EF4-FFF2-40B4-BE49-F238E27FC236}">
              <a16:creationId xmlns:a16="http://schemas.microsoft.com/office/drawing/2014/main" id="{4781BA9A-1DB1-4B23-A3C7-85787930A151}"/>
            </a:ext>
          </a:extLst>
        </xdr:cNvPr>
        <xdr:cNvSpPr txBox="1"/>
      </xdr:nvSpPr>
      <xdr:spPr>
        <a:xfrm>
          <a:off x="8271587" y="10083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36847</xdr:rowOff>
    </xdr:from>
    <xdr:ext cx="469744" cy="259045"/>
    <xdr:sp macro="" textlink="">
      <xdr:nvSpPr>
        <xdr:cNvPr id="259" name="n_2aveValue【体育館・プール】&#10;一人当たり面積">
          <a:extLst>
            <a:ext uri="{FF2B5EF4-FFF2-40B4-BE49-F238E27FC236}">
              <a16:creationId xmlns:a16="http://schemas.microsoft.com/office/drawing/2014/main" id="{76687A3D-53D7-4F45-BEA4-467ABB3457D9}"/>
            </a:ext>
          </a:extLst>
        </xdr:cNvPr>
        <xdr:cNvSpPr txBox="1"/>
      </xdr:nvSpPr>
      <xdr:spPr>
        <a:xfrm>
          <a:off x="7509587" y="10095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21607</xdr:rowOff>
    </xdr:from>
    <xdr:ext cx="469744" cy="259045"/>
    <xdr:sp macro="" textlink="">
      <xdr:nvSpPr>
        <xdr:cNvPr id="260" name="n_3aveValue【体育館・プール】&#10;一人当たり面積">
          <a:extLst>
            <a:ext uri="{FF2B5EF4-FFF2-40B4-BE49-F238E27FC236}">
              <a16:creationId xmlns:a16="http://schemas.microsoft.com/office/drawing/2014/main" id="{0EFC326C-CE3F-4226-86AB-52BFF1E919EA}"/>
            </a:ext>
          </a:extLst>
        </xdr:cNvPr>
        <xdr:cNvSpPr txBox="1"/>
      </xdr:nvSpPr>
      <xdr:spPr>
        <a:xfrm>
          <a:off x="6712027" y="10080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59</xdr:row>
      <xdr:rowOff>101617</xdr:rowOff>
    </xdr:from>
    <xdr:ext cx="469744" cy="259045"/>
    <xdr:sp macro="" textlink="">
      <xdr:nvSpPr>
        <xdr:cNvPr id="261" name="n_4aveValue【体育館・プール】&#10;一人当たり面積">
          <a:extLst>
            <a:ext uri="{FF2B5EF4-FFF2-40B4-BE49-F238E27FC236}">
              <a16:creationId xmlns:a16="http://schemas.microsoft.com/office/drawing/2014/main" id="{1414BFDC-5027-48FC-A45A-6EC6E3EC4480}"/>
            </a:ext>
          </a:extLst>
        </xdr:cNvPr>
        <xdr:cNvSpPr txBox="1"/>
      </xdr:nvSpPr>
      <xdr:spPr>
        <a:xfrm>
          <a:off x="5937327" y="9992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62</xdr:row>
      <xdr:rowOff>144797</xdr:rowOff>
    </xdr:from>
    <xdr:ext cx="469744" cy="259045"/>
    <xdr:sp macro="" textlink="">
      <xdr:nvSpPr>
        <xdr:cNvPr id="262" name="n_1mainValue【体育館・プール】&#10;一人当たり面積">
          <a:extLst>
            <a:ext uri="{FF2B5EF4-FFF2-40B4-BE49-F238E27FC236}">
              <a16:creationId xmlns:a16="http://schemas.microsoft.com/office/drawing/2014/main" id="{A48C537F-9849-4682-BDFE-B61D0B6A61E4}"/>
            </a:ext>
          </a:extLst>
        </xdr:cNvPr>
        <xdr:cNvSpPr txBox="1"/>
      </xdr:nvSpPr>
      <xdr:spPr>
        <a:xfrm>
          <a:off x="8271587" y="10538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137177</xdr:rowOff>
    </xdr:from>
    <xdr:ext cx="469744" cy="259045"/>
    <xdr:sp macro="" textlink="">
      <xdr:nvSpPr>
        <xdr:cNvPr id="263" name="n_2mainValue【体育館・プール】&#10;一人当たり面積">
          <a:extLst>
            <a:ext uri="{FF2B5EF4-FFF2-40B4-BE49-F238E27FC236}">
              <a16:creationId xmlns:a16="http://schemas.microsoft.com/office/drawing/2014/main" id="{0DCDC59E-117F-49D1-8E32-2C183B960EE3}"/>
            </a:ext>
          </a:extLst>
        </xdr:cNvPr>
        <xdr:cNvSpPr txBox="1"/>
      </xdr:nvSpPr>
      <xdr:spPr>
        <a:xfrm>
          <a:off x="7509587" y="10530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133367</xdr:rowOff>
    </xdr:from>
    <xdr:ext cx="469744" cy="259045"/>
    <xdr:sp macro="" textlink="">
      <xdr:nvSpPr>
        <xdr:cNvPr id="264" name="n_3mainValue【体育館・プール】&#10;一人当たり面積">
          <a:extLst>
            <a:ext uri="{FF2B5EF4-FFF2-40B4-BE49-F238E27FC236}">
              <a16:creationId xmlns:a16="http://schemas.microsoft.com/office/drawing/2014/main" id="{3E2FA893-8716-4C53-BA66-7D7D97E78633}"/>
            </a:ext>
          </a:extLst>
        </xdr:cNvPr>
        <xdr:cNvSpPr txBox="1"/>
      </xdr:nvSpPr>
      <xdr:spPr>
        <a:xfrm>
          <a:off x="6712027" y="10527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125747</xdr:rowOff>
    </xdr:from>
    <xdr:ext cx="469744" cy="259045"/>
    <xdr:sp macro="" textlink="">
      <xdr:nvSpPr>
        <xdr:cNvPr id="265" name="n_4mainValue【体育館・プール】&#10;一人当たり面積">
          <a:extLst>
            <a:ext uri="{FF2B5EF4-FFF2-40B4-BE49-F238E27FC236}">
              <a16:creationId xmlns:a16="http://schemas.microsoft.com/office/drawing/2014/main" id="{B6C00AB0-D240-4B42-9DDF-D88E390B085F}"/>
            </a:ext>
          </a:extLst>
        </xdr:cNvPr>
        <xdr:cNvSpPr txBox="1"/>
      </xdr:nvSpPr>
      <xdr:spPr>
        <a:xfrm>
          <a:off x="5937327" y="10519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a:extLst>
            <a:ext uri="{FF2B5EF4-FFF2-40B4-BE49-F238E27FC236}">
              <a16:creationId xmlns:a16="http://schemas.microsoft.com/office/drawing/2014/main" id="{646F2587-800B-411F-BCD4-C79295181B0B}"/>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id="{787556E0-018E-4ACB-9002-63BBD8FA635C}"/>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id="{551FB5FE-A996-4E5C-B681-B5FB0666A8C0}"/>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id="{45459FB6-9457-4B08-B4CF-E4E0172144AE}"/>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id="{ED471321-B44C-48D6-9586-12465F335F25}"/>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id="{FDDEE865-70B9-492C-A1ED-8A10DF9C07BC}"/>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id="{409FBB73-08D6-424E-B073-86C2C32D5089}"/>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id="{11DA1373-2B4C-4EBF-BA12-86492A2F2535}"/>
            </a:ext>
          </a:extLst>
        </xdr:cNvPr>
        <xdr:cNvSpPr/>
      </xdr:nvSpPr>
      <xdr:spPr>
        <a:xfrm>
          <a:off x="67056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4" name="テキスト ボックス 273">
          <a:extLst>
            <a:ext uri="{FF2B5EF4-FFF2-40B4-BE49-F238E27FC236}">
              <a16:creationId xmlns:a16="http://schemas.microsoft.com/office/drawing/2014/main" id="{C2ABBF7F-C750-4B80-8168-7FE5CB29A917}"/>
            </a:ext>
          </a:extLst>
        </xdr:cNvPr>
        <xdr:cNvSpPr txBox="1"/>
      </xdr:nvSpPr>
      <xdr:spPr>
        <a:xfrm>
          <a:off x="65532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a:extLst>
            <a:ext uri="{FF2B5EF4-FFF2-40B4-BE49-F238E27FC236}">
              <a16:creationId xmlns:a16="http://schemas.microsoft.com/office/drawing/2014/main" id="{503D4F29-1843-4E2A-B2AF-D41F666E0D32}"/>
            </a:ext>
          </a:extLst>
        </xdr:cNvPr>
        <xdr:cNvCxnSpPr/>
      </xdr:nvCxnSpPr>
      <xdr:spPr>
        <a:xfrm>
          <a:off x="67056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6" name="テキスト ボックス 275">
          <a:extLst>
            <a:ext uri="{FF2B5EF4-FFF2-40B4-BE49-F238E27FC236}">
              <a16:creationId xmlns:a16="http://schemas.microsoft.com/office/drawing/2014/main" id="{2E1467EE-A21F-4F29-A4A7-36187F0E1148}"/>
            </a:ext>
          </a:extLst>
        </xdr:cNvPr>
        <xdr:cNvSpPr txBox="1"/>
      </xdr:nvSpPr>
      <xdr:spPr>
        <a:xfrm>
          <a:off x="27196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7" name="直線コネクタ 276">
          <a:extLst>
            <a:ext uri="{FF2B5EF4-FFF2-40B4-BE49-F238E27FC236}">
              <a16:creationId xmlns:a16="http://schemas.microsoft.com/office/drawing/2014/main" id="{68D8E6C1-9642-4A84-980B-2244473061F5}"/>
            </a:ext>
          </a:extLst>
        </xdr:cNvPr>
        <xdr:cNvCxnSpPr/>
      </xdr:nvCxnSpPr>
      <xdr:spPr>
        <a:xfrm>
          <a:off x="670560" y="14455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8" name="テキスト ボックス 277">
          <a:extLst>
            <a:ext uri="{FF2B5EF4-FFF2-40B4-BE49-F238E27FC236}">
              <a16:creationId xmlns:a16="http://schemas.microsoft.com/office/drawing/2014/main" id="{FF6B0D48-7440-4367-A31F-EBABB227DE61}"/>
            </a:ext>
          </a:extLst>
        </xdr:cNvPr>
        <xdr:cNvSpPr txBox="1"/>
      </xdr:nvSpPr>
      <xdr:spPr>
        <a:xfrm>
          <a:off x="271961" y="1431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9" name="直線コネクタ 278">
          <a:extLst>
            <a:ext uri="{FF2B5EF4-FFF2-40B4-BE49-F238E27FC236}">
              <a16:creationId xmlns:a16="http://schemas.microsoft.com/office/drawing/2014/main" id="{0FF4ECCA-A79A-4D58-83BA-42DAC0A04D99}"/>
            </a:ext>
          </a:extLst>
        </xdr:cNvPr>
        <xdr:cNvCxnSpPr/>
      </xdr:nvCxnSpPr>
      <xdr:spPr>
        <a:xfrm>
          <a:off x="670560" y="140093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80" name="テキスト ボックス 279">
          <a:extLst>
            <a:ext uri="{FF2B5EF4-FFF2-40B4-BE49-F238E27FC236}">
              <a16:creationId xmlns:a16="http://schemas.microsoft.com/office/drawing/2014/main" id="{84B2506A-3CE3-44B1-87BC-01D3C040C029}"/>
            </a:ext>
          </a:extLst>
        </xdr:cNvPr>
        <xdr:cNvSpPr txBox="1"/>
      </xdr:nvSpPr>
      <xdr:spPr>
        <a:xfrm>
          <a:off x="336081" y="138709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81" name="直線コネクタ 280">
          <a:extLst>
            <a:ext uri="{FF2B5EF4-FFF2-40B4-BE49-F238E27FC236}">
              <a16:creationId xmlns:a16="http://schemas.microsoft.com/office/drawing/2014/main" id="{CEE34D9A-1E9D-430D-85ED-380D6EA201D3}"/>
            </a:ext>
          </a:extLst>
        </xdr:cNvPr>
        <xdr:cNvCxnSpPr/>
      </xdr:nvCxnSpPr>
      <xdr:spPr>
        <a:xfrm>
          <a:off x="670560" y="13563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82" name="テキスト ボックス 281">
          <a:extLst>
            <a:ext uri="{FF2B5EF4-FFF2-40B4-BE49-F238E27FC236}">
              <a16:creationId xmlns:a16="http://schemas.microsoft.com/office/drawing/2014/main" id="{19C3132D-F687-4B1C-AA1F-3BA41CB03565}"/>
            </a:ext>
          </a:extLst>
        </xdr:cNvPr>
        <xdr:cNvSpPr txBox="1"/>
      </xdr:nvSpPr>
      <xdr:spPr>
        <a:xfrm>
          <a:off x="336081" y="13421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83" name="直線コネクタ 282">
          <a:extLst>
            <a:ext uri="{FF2B5EF4-FFF2-40B4-BE49-F238E27FC236}">
              <a16:creationId xmlns:a16="http://schemas.microsoft.com/office/drawing/2014/main" id="{728A3637-B8A7-44D8-89CB-0A7E3CAC55A2}"/>
            </a:ext>
          </a:extLst>
        </xdr:cNvPr>
        <xdr:cNvCxnSpPr/>
      </xdr:nvCxnSpPr>
      <xdr:spPr>
        <a:xfrm>
          <a:off x="670560" y="131140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84" name="テキスト ボックス 283">
          <a:extLst>
            <a:ext uri="{FF2B5EF4-FFF2-40B4-BE49-F238E27FC236}">
              <a16:creationId xmlns:a16="http://schemas.microsoft.com/office/drawing/2014/main" id="{1707A234-B84F-472F-A44E-2B31F60314D9}"/>
            </a:ext>
          </a:extLst>
        </xdr:cNvPr>
        <xdr:cNvSpPr txBox="1"/>
      </xdr:nvSpPr>
      <xdr:spPr>
        <a:xfrm>
          <a:off x="336081" y="1297560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7B111CA4-45D3-4EDD-886A-E2928C88FAD4}"/>
            </a:ext>
          </a:extLst>
        </xdr:cNvPr>
        <xdr:cNvCxnSpPr/>
      </xdr:nvCxnSpPr>
      <xdr:spPr>
        <a:xfrm>
          <a:off x="67056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6" name="テキスト ボックス 285">
          <a:extLst>
            <a:ext uri="{FF2B5EF4-FFF2-40B4-BE49-F238E27FC236}">
              <a16:creationId xmlns:a16="http://schemas.microsoft.com/office/drawing/2014/main" id="{8461B64C-962B-4CF1-AEB4-955152CE0E6C}"/>
            </a:ext>
          </a:extLst>
        </xdr:cNvPr>
        <xdr:cNvSpPr txBox="1"/>
      </xdr:nvSpPr>
      <xdr:spPr>
        <a:xfrm>
          <a:off x="336081" y="125298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福祉施設】&#10;有形固定資産減価償却率グラフ枠">
          <a:extLst>
            <a:ext uri="{FF2B5EF4-FFF2-40B4-BE49-F238E27FC236}">
              <a16:creationId xmlns:a16="http://schemas.microsoft.com/office/drawing/2014/main" id="{A1E7D67F-AAA1-49EC-835E-9A44B5305BAE}"/>
            </a:ext>
          </a:extLst>
        </xdr:cNvPr>
        <xdr:cNvSpPr/>
      </xdr:nvSpPr>
      <xdr:spPr>
        <a:xfrm>
          <a:off x="67056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76963</xdr:rowOff>
    </xdr:from>
    <xdr:to>
      <xdr:col>24</xdr:col>
      <xdr:colOff>62865</xdr:colOff>
      <xdr:row>86</xdr:row>
      <xdr:rowOff>38100</xdr:rowOff>
    </xdr:to>
    <xdr:cxnSp macro="">
      <xdr:nvCxnSpPr>
        <xdr:cNvPr id="288" name="直線コネクタ 287">
          <a:extLst>
            <a:ext uri="{FF2B5EF4-FFF2-40B4-BE49-F238E27FC236}">
              <a16:creationId xmlns:a16="http://schemas.microsoft.com/office/drawing/2014/main" id="{A819242A-8B8C-4597-B813-0BCDE1D1A2D5}"/>
            </a:ext>
          </a:extLst>
        </xdr:cNvPr>
        <xdr:cNvCxnSpPr/>
      </xdr:nvCxnSpPr>
      <xdr:spPr>
        <a:xfrm flipV="1">
          <a:off x="4086225" y="13152883"/>
          <a:ext cx="0" cy="13022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41927</xdr:rowOff>
    </xdr:from>
    <xdr:ext cx="469744" cy="259045"/>
    <xdr:sp macro="" textlink="">
      <xdr:nvSpPr>
        <xdr:cNvPr id="289" name="【福祉施設】&#10;有形固定資産減価償却率最小値テキスト">
          <a:extLst>
            <a:ext uri="{FF2B5EF4-FFF2-40B4-BE49-F238E27FC236}">
              <a16:creationId xmlns:a16="http://schemas.microsoft.com/office/drawing/2014/main" id="{FC17EE7F-7EED-4F22-AE17-139C4F0AB250}"/>
            </a:ext>
          </a:extLst>
        </xdr:cNvPr>
        <xdr:cNvSpPr txBox="1"/>
      </xdr:nvSpPr>
      <xdr:spPr>
        <a:xfrm>
          <a:off x="4124960" y="14458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38100</xdr:rowOff>
    </xdr:from>
    <xdr:to>
      <xdr:col>24</xdr:col>
      <xdr:colOff>152400</xdr:colOff>
      <xdr:row>86</xdr:row>
      <xdr:rowOff>38100</xdr:rowOff>
    </xdr:to>
    <xdr:cxnSp macro="">
      <xdr:nvCxnSpPr>
        <xdr:cNvPr id="290" name="直線コネクタ 289">
          <a:extLst>
            <a:ext uri="{FF2B5EF4-FFF2-40B4-BE49-F238E27FC236}">
              <a16:creationId xmlns:a16="http://schemas.microsoft.com/office/drawing/2014/main" id="{AA5A5D48-2604-47B4-9343-19765C4C85D9}"/>
            </a:ext>
          </a:extLst>
        </xdr:cNvPr>
        <xdr:cNvCxnSpPr/>
      </xdr:nvCxnSpPr>
      <xdr:spPr>
        <a:xfrm>
          <a:off x="4020820" y="144551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23640</xdr:rowOff>
    </xdr:from>
    <xdr:ext cx="405111" cy="259045"/>
    <xdr:sp macro="" textlink="">
      <xdr:nvSpPr>
        <xdr:cNvPr id="291" name="【福祉施設】&#10;有形固定資産減価償却率最大値テキスト">
          <a:extLst>
            <a:ext uri="{FF2B5EF4-FFF2-40B4-BE49-F238E27FC236}">
              <a16:creationId xmlns:a16="http://schemas.microsoft.com/office/drawing/2014/main" id="{907B03A1-8AED-46CA-98CF-86893F199A40}"/>
            </a:ext>
          </a:extLst>
        </xdr:cNvPr>
        <xdr:cNvSpPr txBox="1"/>
      </xdr:nvSpPr>
      <xdr:spPr>
        <a:xfrm>
          <a:off x="4124960" y="129319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76963</xdr:rowOff>
    </xdr:from>
    <xdr:to>
      <xdr:col>24</xdr:col>
      <xdr:colOff>152400</xdr:colOff>
      <xdr:row>78</xdr:row>
      <xdr:rowOff>76963</xdr:rowOff>
    </xdr:to>
    <xdr:cxnSp macro="">
      <xdr:nvCxnSpPr>
        <xdr:cNvPr id="292" name="直線コネクタ 291">
          <a:extLst>
            <a:ext uri="{FF2B5EF4-FFF2-40B4-BE49-F238E27FC236}">
              <a16:creationId xmlns:a16="http://schemas.microsoft.com/office/drawing/2014/main" id="{3F95783B-E456-4886-969C-AEE81869D619}"/>
            </a:ext>
          </a:extLst>
        </xdr:cNvPr>
        <xdr:cNvCxnSpPr/>
      </xdr:nvCxnSpPr>
      <xdr:spPr>
        <a:xfrm>
          <a:off x="4020820" y="1315288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80</xdr:row>
      <xdr:rowOff>75455</xdr:rowOff>
    </xdr:from>
    <xdr:ext cx="405111" cy="259045"/>
    <xdr:sp macro="" textlink="">
      <xdr:nvSpPr>
        <xdr:cNvPr id="293" name="【福祉施設】&#10;有形固定資産減価償却率平均値テキスト">
          <a:extLst>
            <a:ext uri="{FF2B5EF4-FFF2-40B4-BE49-F238E27FC236}">
              <a16:creationId xmlns:a16="http://schemas.microsoft.com/office/drawing/2014/main" id="{45145C3E-BB2A-48E2-9855-CDAFC7EB23CE}"/>
            </a:ext>
          </a:extLst>
        </xdr:cNvPr>
        <xdr:cNvSpPr txBox="1"/>
      </xdr:nvSpPr>
      <xdr:spPr>
        <a:xfrm>
          <a:off x="4124960" y="1348665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97028</xdr:rowOff>
    </xdr:from>
    <xdr:to>
      <xdr:col>24</xdr:col>
      <xdr:colOff>114300</xdr:colOff>
      <xdr:row>81</xdr:row>
      <xdr:rowOff>27178</xdr:rowOff>
    </xdr:to>
    <xdr:sp macro="" textlink="">
      <xdr:nvSpPr>
        <xdr:cNvPr id="294" name="フローチャート: 判断 293">
          <a:extLst>
            <a:ext uri="{FF2B5EF4-FFF2-40B4-BE49-F238E27FC236}">
              <a16:creationId xmlns:a16="http://schemas.microsoft.com/office/drawing/2014/main" id="{64DD3045-90D9-48F0-BAB7-F0AB465CF0E5}"/>
            </a:ext>
          </a:extLst>
        </xdr:cNvPr>
        <xdr:cNvSpPr/>
      </xdr:nvSpPr>
      <xdr:spPr>
        <a:xfrm>
          <a:off x="4036060" y="1350822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80</xdr:row>
      <xdr:rowOff>97028</xdr:rowOff>
    </xdr:from>
    <xdr:to>
      <xdr:col>20</xdr:col>
      <xdr:colOff>38100</xdr:colOff>
      <xdr:row>81</xdr:row>
      <xdr:rowOff>27178</xdr:rowOff>
    </xdr:to>
    <xdr:sp macro="" textlink="">
      <xdr:nvSpPr>
        <xdr:cNvPr id="295" name="フローチャート: 判断 294">
          <a:extLst>
            <a:ext uri="{FF2B5EF4-FFF2-40B4-BE49-F238E27FC236}">
              <a16:creationId xmlns:a16="http://schemas.microsoft.com/office/drawing/2014/main" id="{9107FC97-4D9E-47FD-81C0-095E737F409A}"/>
            </a:ext>
          </a:extLst>
        </xdr:cNvPr>
        <xdr:cNvSpPr/>
      </xdr:nvSpPr>
      <xdr:spPr>
        <a:xfrm>
          <a:off x="3312160" y="1350822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80</xdr:row>
      <xdr:rowOff>65024</xdr:rowOff>
    </xdr:from>
    <xdr:to>
      <xdr:col>15</xdr:col>
      <xdr:colOff>101600</xdr:colOff>
      <xdr:row>80</xdr:row>
      <xdr:rowOff>166624</xdr:rowOff>
    </xdr:to>
    <xdr:sp macro="" textlink="">
      <xdr:nvSpPr>
        <xdr:cNvPr id="296" name="フローチャート: 判断 295">
          <a:extLst>
            <a:ext uri="{FF2B5EF4-FFF2-40B4-BE49-F238E27FC236}">
              <a16:creationId xmlns:a16="http://schemas.microsoft.com/office/drawing/2014/main" id="{B8E92BDA-18CF-4711-884B-A3D6D15A2A83}"/>
            </a:ext>
          </a:extLst>
        </xdr:cNvPr>
        <xdr:cNvSpPr/>
      </xdr:nvSpPr>
      <xdr:spPr>
        <a:xfrm>
          <a:off x="2514600" y="134762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80</xdr:row>
      <xdr:rowOff>46737</xdr:rowOff>
    </xdr:from>
    <xdr:to>
      <xdr:col>10</xdr:col>
      <xdr:colOff>165100</xdr:colOff>
      <xdr:row>80</xdr:row>
      <xdr:rowOff>148337</xdr:rowOff>
    </xdr:to>
    <xdr:sp macro="" textlink="">
      <xdr:nvSpPr>
        <xdr:cNvPr id="297" name="フローチャート: 判断 296">
          <a:extLst>
            <a:ext uri="{FF2B5EF4-FFF2-40B4-BE49-F238E27FC236}">
              <a16:creationId xmlns:a16="http://schemas.microsoft.com/office/drawing/2014/main" id="{9F0A3C45-0CAF-47B2-BB2A-19AA47A98B73}"/>
            </a:ext>
          </a:extLst>
        </xdr:cNvPr>
        <xdr:cNvSpPr/>
      </xdr:nvSpPr>
      <xdr:spPr>
        <a:xfrm>
          <a:off x="1739900" y="134579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80</xdr:row>
      <xdr:rowOff>53594</xdr:rowOff>
    </xdr:from>
    <xdr:to>
      <xdr:col>6</xdr:col>
      <xdr:colOff>38100</xdr:colOff>
      <xdr:row>80</xdr:row>
      <xdr:rowOff>155194</xdr:rowOff>
    </xdr:to>
    <xdr:sp macro="" textlink="">
      <xdr:nvSpPr>
        <xdr:cNvPr id="298" name="フローチャート: 判断 297">
          <a:extLst>
            <a:ext uri="{FF2B5EF4-FFF2-40B4-BE49-F238E27FC236}">
              <a16:creationId xmlns:a16="http://schemas.microsoft.com/office/drawing/2014/main" id="{8A879EF9-174A-4251-AE70-8A8E5B0293A9}"/>
            </a:ext>
          </a:extLst>
        </xdr:cNvPr>
        <xdr:cNvSpPr/>
      </xdr:nvSpPr>
      <xdr:spPr>
        <a:xfrm>
          <a:off x="965200" y="1346479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7DACABF3-4077-4C86-978E-086E26A9074A}"/>
            </a:ext>
          </a:extLst>
        </xdr:cNvPr>
        <xdr:cNvSpPr txBox="1"/>
      </xdr:nvSpPr>
      <xdr:spPr>
        <a:xfrm>
          <a:off x="39192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BEE61B1D-ACE3-4824-ACE7-4853D60EBD36}"/>
            </a:ext>
          </a:extLst>
        </xdr:cNvPr>
        <xdr:cNvSpPr txBox="1"/>
      </xdr:nvSpPr>
      <xdr:spPr>
        <a:xfrm>
          <a:off x="3187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4C2957CB-D632-44DF-A88D-469B13EC465A}"/>
            </a:ext>
          </a:extLst>
        </xdr:cNvPr>
        <xdr:cNvSpPr txBox="1"/>
      </xdr:nvSpPr>
      <xdr:spPr>
        <a:xfrm>
          <a:off x="2397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9F9764C1-4E5A-42A7-B764-0F50ABABA146}"/>
            </a:ext>
          </a:extLst>
        </xdr:cNvPr>
        <xdr:cNvSpPr txBox="1"/>
      </xdr:nvSpPr>
      <xdr:spPr>
        <a:xfrm>
          <a:off x="16230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E59326E5-366A-4AEA-BA34-AEE43E7A522D}"/>
            </a:ext>
          </a:extLst>
        </xdr:cNvPr>
        <xdr:cNvSpPr txBox="1"/>
      </xdr:nvSpPr>
      <xdr:spPr>
        <a:xfrm>
          <a:off x="8407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79</xdr:row>
      <xdr:rowOff>44450</xdr:rowOff>
    </xdr:from>
    <xdr:to>
      <xdr:col>24</xdr:col>
      <xdr:colOff>114300</xdr:colOff>
      <xdr:row>79</xdr:row>
      <xdr:rowOff>146050</xdr:rowOff>
    </xdr:to>
    <xdr:sp macro="" textlink="">
      <xdr:nvSpPr>
        <xdr:cNvPr id="304" name="楕円 303">
          <a:extLst>
            <a:ext uri="{FF2B5EF4-FFF2-40B4-BE49-F238E27FC236}">
              <a16:creationId xmlns:a16="http://schemas.microsoft.com/office/drawing/2014/main" id="{E8D663DB-9DE2-4DF7-A352-129C9F28A9D3}"/>
            </a:ext>
          </a:extLst>
        </xdr:cNvPr>
        <xdr:cNvSpPr/>
      </xdr:nvSpPr>
      <xdr:spPr>
        <a:xfrm>
          <a:off x="4036060" y="13288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78</xdr:row>
      <xdr:rowOff>67327</xdr:rowOff>
    </xdr:from>
    <xdr:ext cx="405111" cy="259045"/>
    <xdr:sp macro="" textlink="">
      <xdr:nvSpPr>
        <xdr:cNvPr id="305" name="【福祉施設】&#10;有形固定資産減価償却率該当値テキスト">
          <a:extLst>
            <a:ext uri="{FF2B5EF4-FFF2-40B4-BE49-F238E27FC236}">
              <a16:creationId xmlns:a16="http://schemas.microsoft.com/office/drawing/2014/main" id="{23E8B558-5B3F-4DEB-9DDB-924D1075835C}"/>
            </a:ext>
          </a:extLst>
        </xdr:cNvPr>
        <xdr:cNvSpPr txBox="1"/>
      </xdr:nvSpPr>
      <xdr:spPr>
        <a:xfrm>
          <a:off x="4124960" y="13143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154178</xdr:rowOff>
    </xdr:from>
    <xdr:to>
      <xdr:col>20</xdr:col>
      <xdr:colOff>38100</xdr:colOff>
      <xdr:row>79</xdr:row>
      <xdr:rowOff>84328</xdr:rowOff>
    </xdr:to>
    <xdr:sp macro="" textlink="">
      <xdr:nvSpPr>
        <xdr:cNvPr id="306" name="楕円 305">
          <a:extLst>
            <a:ext uri="{FF2B5EF4-FFF2-40B4-BE49-F238E27FC236}">
              <a16:creationId xmlns:a16="http://schemas.microsoft.com/office/drawing/2014/main" id="{E376306A-81D2-4046-8961-AAE9D57D4171}"/>
            </a:ext>
          </a:extLst>
        </xdr:cNvPr>
        <xdr:cNvSpPr/>
      </xdr:nvSpPr>
      <xdr:spPr>
        <a:xfrm>
          <a:off x="3312160" y="1323009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79</xdr:row>
      <xdr:rowOff>33528</xdr:rowOff>
    </xdr:from>
    <xdr:to>
      <xdr:col>24</xdr:col>
      <xdr:colOff>63500</xdr:colOff>
      <xdr:row>79</xdr:row>
      <xdr:rowOff>95250</xdr:rowOff>
    </xdr:to>
    <xdr:cxnSp macro="">
      <xdr:nvCxnSpPr>
        <xdr:cNvPr id="307" name="直線コネクタ 306">
          <a:extLst>
            <a:ext uri="{FF2B5EF4-FFF2-40B4-BE49-F238E27FC236}">
              <a16:creationId xmlns:a16="http://schemas.microsoft.com/office/drawing/2014/main" id="{9AC85E76-4F71-464F-9D37-4D805548F531}"/>
            </a:ext>
          </a:extLst>
        </xdr:cNvPr>
        <xdr:cNvCxnSpPr/>
      </xdr:nvCxnSpPr>
      <xdr:spPr>
        <a:xfrm>
          <a:off x="3355340" y="13277088"/>
          <a:ext cx="731520" cy="61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80</xdr:row>
      <xdr:rowOff>94742</xdr:rowOff>
    </xdr:from>
    <xdr:to>
      <xdr:col>15</xdr:col>
      <xdr:colOff>101600</xdr:colOff>
      <xdr:row>81</xdr:row>
      <xdr:rowOff>24892</xdr:rowOff>
    </xdr:to>
    <xdr:sp macro="" textlink="">
      <xdr:nvSpPr>
        <xdr:cNvPr id="308" name="楕円 307">
          <a:extLst>
            <a:ext uri="{FF2B5EF4-FFF2-40B4-BE49-F238E27FC236}">
              <a16:creationId xmlns:a16="http://schemas.microsoft.com/office/drawing/2014/main" id="{4A4CC5A2-B79D-4287-9EC1-B065B982D164}"/>
            </a:ext>
          </a:extLst>
        </xdr:cNvPr>
        <xdr:cNvSpPr/>
      </xdr:nvSpPr>
      <xdr:spPr>
        <a:xfrm>
          <a:off x="2514600" y="1350594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79</xdr:row>
      <xdr:rowOff>33528</xdr:rowOff>
    </xdr:from>
    <xdr:to>
      <xdr:col>19</xdr:col>
      <xdr:colOff>177800</xdr:colOff>
      <xdr:row>80</xdr:row>
      <xdr:rowOff>145542</xdr:rowOff>
    </xdr:to>
    <xdr:cxnSp macro="">
      <xdr:nvCxnSpPr>
        <xdr:cNvPr id="309" name="直線コネクタ 308">
          <a:extLst>
            <a:ext uri="{FF2B5EF4-FFF2-40B4-BE49-F238E27FC236}">
              <a16:creationId xmlns:a16="http://schemas.microsoft.com/office/drawing/2014/main" id="{A08BB1BA-5214-4D00-932C-E2D558D30BB7}"/>
            </a:ext>
          </a:extLst>
        </xdr:cNvPr>
        <xdr:cNvCxnSpPr/>
      </xdr:nvCxnSpPr>
      <xdr:spPr>
        <a:xfrm flipV="1">
          <a:off x="2565400" y="13277088"/>
          <a:ext cx="789940" cy="2796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80</xdr:row>
      <xdr:rowOff>23876</xdr:rowOff>
    </xdr:from>
    <xdr:to>
      <xdr:col>10</xdr:col>
      <xdr:colOff>165100</xdr:colOff>
      <xdr:row>80</xdr:row>
      <xdr:rowOff>125476</xdr:rowOff>
    </xdr:to>
    <xdr:sp macro="" textlink="">
      <xdr:nvSpPr>
        <xdr:cNvPr id="310" name="楕円 309">
          <a:extLst>
            <a:ext uri="{FF2B5EF4-FFF2-40B4-BE49-F238E27FC236}">
              <a16:creationId xmlns:a16="http://schemas.microsoft.com/office/drawing/2014/main" id="{FF5693C1-D421-445B-9D46-6BD592E984D5}"/>
            </a:ext>
          </a:extLst>
        </xdr:cNvPr>
        <xdr:cNvSpPr/>
      </xdr:nvSpPr>
      <xdr:spPr>
        <a:xfrm>
          <a:off x="1739900" y="13435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80</xdr:row>
      <xdr:rowOff>74676</xdr:rowOff>
    </xdr:from>
    <xdr:to>
      <xdr:col>15</xdr:col>
      <xdr:colOff>50800</xdr:colOff>
      <xdr:row>80</xdr:row>
      <xdr:rowOff>145542</xdr:rowOff>
    </xdr:to>
    <xdr:cxnSp macro="">
      <xdr:nvCxnSpPr>
        <xdr:cNvPr id="311" name="直線コネクタ 310">
          <a:extLst>
            <a:ext uri="{FF2B5EF4-FFF2-40B4-BE49-F238E27FC236}">
              <a16:creationId xmlns:a16="http://schemas.microsoft.com/office/drawing/2014/main" id="{7F3A6A72-6FFC-44E6-9F25-E00575F5662D}"/>
            </a:ext>
          </a:extLst>
        </xdr:cNvPr>
        <xdr:cNvCxnSpPr/>
      </xdr:nvCxnSpPr>
      <xdr:spPr>
        <a:xfrm>
          <a:off x="1790700" y="13485876"/>
          <a:ext cx="774700" cy="70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79</xdr:row>
      <xdr:rowOff>147320</xdr:rowOff>
    </xdr:from>
    <xdr:to>
      <xdr:col>6</xdr:col>
      <xdr:colOff>38100</xdr:colOff>
      <xdr:row>80</xdr:row>
      <xdr:rowOff>77470</xdr:rowOff>
    </xdr:to>
    <xdr:sp macro="" textlink="">
      <xdr:nvSpPr>
        <xdr:cNvPr id="312" name="楕円 311">
          <a:extLst>
            <a:ext uri="{FF2B5EF4-FFF2-40B4-BE49-F238E27FC236}">
              <a16:creationId xmlns:a16="http://schemas.microsoft.com/office/drawing/2014/main" id="{BB575062-2811-43EE-9421-118F6C1C76AE}"/>
            </a:ext>
          </a:extLst>
        </xdr:cNvPr>
        <xdr:cNvSpPr/>
      </xdr:nvSpPr>
      <xdr:spPr>
        <a:xfrm>
          <a:off x="965200" y="1339088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80</xdr:row>
      <xdr:rowOff>26670</xdr:rowOff>
    </xdr:from>
    <xdr:to>
      <xdr:col>10</xdr:col>
      <xdr:colOff>114300</xdr:colOff>
      <xdr:row>80</xdr:row>
      <xdr:rowOff>74676</xdr:rowOff>
    </xdr:to>
    <xdr:cxnSp macro="">
      <xdr:nvCxnSpPr>
        <xdr:cNvPr id="313" name="直線コネクタ 312">
          <a:extLst>
            <a:ext uri="{FF2B5EF4-FFF2-40B4-BE49-F238E27FC236}">
              <a16:creationId xmlns:a16="http://schemas.microsoft.com/office/drawing/2014/main" id="{1D8C2FFE-041D-425A-8403-17A48FD65D39}"/>
            </a:ext>
          </a:extLst>
        </xdr:cNvPr>
        <xdr:cNvCxnSpPr/>
      </xdr:nvCxnSpPr>
      <xdr:spPr>
        <a:xfrm>
          <a:off x="1008380" y="13437870"/>
          <a:ext cx="782320" cy="48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18305</xdr:rowOff>
    </xdr:from>
    <xdr:ext cx="405111" cy="259045"/>
    <xdr:sp macro="" textlink="">
      <xdr:nvSpPr>
        <xdr:cNvPr id="314" name="n_1aveValue【福祉施設】&#10;有形固定資産減価償却率">
          <a:extLst>
            <a:ext uri="{FF2B5EF4-FFF2-40B4-BE49-F238E27FC236}">
              <a16:creationId xmlns:a16="http://schemas.microsoft.com/office/drawing/2014/main" id="{FE17D423-E0B8-41EF-A712-709F2ABCB074}"/>
            </a:ext>
          </a:extLst>
        </xdr:cNvPr>
        <xdr:cNvSpPr txBox="1"/>
      </xdr:nvSpPr>
      <xdr:spPr>
        <a:xfrm>
          <a:off x="3170564" y="135971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11701</xdr:rowOff>
    </xdr:from>
    <xdr:ext cx="405111" cy="259045"/>
    <xdr:sp macro="" textlink="">
      <xdr:nvSpPr>
        <xdr:cNvPr id="315" name="n_2aveValue【福祉施設】&#10;有形固定資産減価償却率">
          <a:extLst>
            <a:ext uri="{FF2B5EF4-FFF2-40B4-BE49-F238E27FC236}">
              <a16:creationId xmlns:a16="http://schemas.microsoft.com/office/drawing/2014/main" id="{876F8A32-A4A0-4106-BB51-293926A45134}"/>
            </a:ext>
          </a:extLst>
        </xdr:cNvPr>
        <xdr:cNvSpPr txBox="1"/>
      </xdr:nvSpPr>
      <xdr:spPr>
        <a:xfrm>
          <a:off x="2385704" y="132552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139464</xdr:rowOff>
    </xdr:from>
    <xdr:ext cx="405111" cy="259045"/>
    <xdr:sp macro="" textlink="">
      <xdr:nvSpPr>
        <xdr:cNvPr id="316" name="n_3aveValue【福祉施設】&#10;有形固定資産減価償却率">
          <a:extLst>
            <a:ext uri="{FF2B5EF4-FFF2-40B4-BE49-F238E27FC236}">
              <a16:creationId xmlns:a16="http://schemas.microsoft.com/office/drawing/2014/main" id="{E923057F-D857-4571-A9B2-49224D8B34EB}"/>
            </a:ext>
          </a:extLst>
        </xdr:cNvPr>
        <xdr:cNvSpPr txBox="1"/>
      </xdr:nvSpPr>
      <xdr:spPr>
        <a:xfrm>
          <a:off x="1611004" y="135506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146321</xdr:rowOff>
    </xdr:from>
    <xdr:ext cx="405111" cy="259045"/>
    <xdr:sp macro="" textlink="">
      <xdr:nvSpPr>
        <xdr:cNvPr id="317" name="n_4aveValue【福祉施設】&#10;有形固定資産減価償却率">
          <a:extLst>
            <a:ext uri="{FF2B5EF4-FFF2-40B4-BE49-F238E27FC236}">
              <a16:creationId xmlns:a16="http://schemas.microsoft.com/office/drawing/2014/main" id="{79A79850-13EF-4AD5-9D47-F42BA8309FA8}"/>
            </a:ext>
          </a:extLst>
        </xdr:cNvPr>
        <xdr:cNvSpPr txBox="1"/>
      </xdr:nvSpPr>
      <xdr:spPr>
        <a:xfrm>
          <a:off x="836304" y="135575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77</xdr:row>
      <xdr:rowOff>100855</xdr:rowOff>
    </xdr:from>
    <xdr:ext cx="405111" cy="259045"/>
    <xdr:sp macro="" textlink="">
      <xdr:nvSpPr>
        <xdr:cNvPr id="318" name="n_1mainValue【福祉施設】&#10;有形固定資産減価償却率">
          <a:extLst>
            <a:ext uri="{FF2B5EF4-FFF2-40B4-BE49-F238E27FC236}">
              <a16:creationId xmlns:a16="http://schemas.microsoft.com/office/drawing/2014/main" id="{BF226D0E-22E8-45F2-A1B2-249267281297}"/>
            </a:ext>
          </a:extLst>
        </xdr:cNvPr>
        <xdr:cNvSpPr txBox="1"/>
      </xdr:nvSpPr>
      <xdr:spPr>
        <a:xfrm>
          <a:off x="3170564" y="130091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16019</xdr:rowOff>
    </xdr:from>
    <xdr:ext cx="405111" cy="259045"/>
    <xdr:sp macro="" textlink="">
      <xdr:nvSpPr>
        <xdr:cNvPr id="319" name="n_2mainValue【福祉施設】&#10;有形固定資産減価償却率">
          <a:extLst>
            <a:ext uri="{FF2B5EF4-FFF2-40B4-BE49-F238E27FC236}">
              <a16:creationId xmlns:a16="http://schemas.microsoft.com/office/drawing/2014/main" id="{FDDE3426-5C94-4DC7-99A2-4B070B59A9A5}"/>
            </a:ext>
          </a:extLst>
        </xdr:cNvPr>
        <xdr:cNvSpPr txBox="1"/>
      </xdr:nvSpPr>
      <xdr:spPr>
        <a:xfrm>
          <a:off x="2385704" y="135948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78</xdr:row>
      <xdr:rowOff>142003</xdr:rowOff>
    </xdr:from>
    <xdr:ext cx="405111" cy="259045"/>
    <xdr:sp macro="" textlink="">
      <xdr:nvSpPr>
        <xdr:cNvPr id="320" name="n_3mainValue【福祉施設】&#10;有形固定資産減価償却率">
          <a:extLst>
            <a:ext uri="{FF2B5EF4-FFF2-40B4-BE49-F238E27FC236}">
              <a16:creationId xmlns:a16="http://schemas.microsoft.com/office/drawing/2014/main" id="{C12BCD53-156F-4EB3-AEC0-A16B27F8BFCA}"/>
            </a:ext>
          </a:extLst>
        </xdr:cNvPr>
        <xdr:cNvSpPr txBox="1"/>
      </xdr:nvSpPr>
      <xdr:spPr>
        <a:xfrm>
          <a:off x="1611004" y="132179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78</xdr:row>
      <xdr:rowOff>93997</xdr:rowOff>
    </xdr:from>
    <xdr:ext cx="405111" cy="259045"/>
    <xdr:sp macro="" textlink="">
      <xdr:nvSpPr>
        <xdr:cNvPr id="321" name="n_4mainValue【福祉施設】&#10;有形固定資産減価償却率">
          <a:extLst>
            <a:ext uri="{FF2B5EF4-FFF2-40B4-BE49-F238E27FC236}">
              <a16:creationId xmlns:a16="http://schemas.microsoft.com/office/drawing/2014/main" id="{1D357E16-D540-433C-ABB0-59567783FD11}"/>
            </a:ext>
          </a:extLst>
        </xdr:cNvPr>
        <xdr:cNvSpPr txBox="1"/>
      </xdr:nvSpPr>
      <xdr:spPr>
        <a:xfrm>
          <a:off x="836304" y="13169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53290532-93C7-4D1B-8409-2024358485EC}"/>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6748F204-3588-4A63-92D4-9EFE9A603130}"/>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8358BB38-E978-42E4-8DB9-40875D0019EE}"/>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FAB2DFFB-0803-4251-A3ED-FEADBB955C0D}"/>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8B5A9055-1F30-47CF-A30C-95A4EBA3A999}"/>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67213231-79E2-4C9F-8531-C2B296141A91}"/>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D2B1FE4A-76C0-4961-97D8-FCA815D7E245}"/>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4F2E6B88-F05E-49B2-93BD-BA39E1FD4CAA}"/>
            </a:ext>
          </a:extLst>
        </xdr:cNvPr>
        <xdr:cNvSpPr/>
      </xdr:nvSpPr>
      <xdr:spPr>
        <a:xfrm>
          <a:off x="582676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283CEECF-717C-437F-835C-DA73E85E8F17}"/>
            </a:ext>
          </a:extLst>
        </xdr:cNvPr>
        <xdr:cNvSpPr txBox="1"/>
      </xdr:nvSpPr>
      <xdr:spPr>
        <a:xfrm>
          <a:off x="578866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D03BC649-94CD-4666-AF2F-65222ECB9A78}"/>
            </a:ext>
          </a:extLst>
        </xdr:cNvPr>
        <xdr:cNvCxnSpPr/>
      </xdr:nvCxnSpPr>
      <xdr:spPr>
        <a:xfrm>
          <a:off x="5826760" y="14904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2" name="直線コネクタ 331">
          <a:extLst>
            <a:ext uri="{FF2B5EF4-FFF2-40B4-BE49-F238E27FC236}">
              <a16:creationId xmlns:a16="http://schemas.microsoft.com/office/drawing/2014/main" id="{210D54FC-6EA0-4F74-8984-3339EE204B43}"/>
            </a:ext>
          </a:extLst>
        </xdr:cNvPr>
        <xdr:cNvCxnSpPr/>
      </xdr:nvCxnSpPr>
      <xdr:spPr>
        <a:xfrm>
          <a:off x="5826760" y="14585769"/>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3" name="テキスト ボックス 332">
          <a:extLst>
            <a:ext uri="{FF2B5EF4-FFF2-40B4-BE49-F238E27FC236}">
              <a16:creationId xmlns:a16="http://schemas.microsoft.com/office/drawing/2014/main" id="{97926C54-87CA-4543-880D-E2320DF01AF6}"/>
            </a:ext>
          </a:extLst>
        </xdr:cNvPr>
        <xdr:cNvSpPr txBox="1"/>
      </xdr:nvSpPr>
      <xdr:spPr>
        <a:xfrm>
          <a:off x="540530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4" name="直線コネクタ 333">
          <a:extLst>
            <a:ext uri="{FF2B5EF4-FFF2-40B4-BE49-F238E27FC236}">
              <a16:creationId xmlns:a16="http://schemas.microsoft.com/office/drawing/2014/main" id="{A78CB8A6-4A89-4E42-80C9-B0C6A9267DD0}"/>
            </a:ext>
          </a:extLst>
        </xdr:cNvPr>
        <xdr:cNvCxnSpPr/>
      </xdr:nvCxnSpPr>
      <xdr:spPr>
        <a:xfrm>
          <a:off x="5826760" y="14263007"/>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5" name="テキスト ボックス 334">
          <a:extLst>
            <a:ext uri="{FF2B5EF4-FFF2-40B4-BE49-F238E27FC236}">
              <a16:creationId xmlns:a16="http://schemas.microsoft.com/office/drawing/2014/main" id="{C8E7BF4D-4FFF-465F-92E6-CD3934E4C19B}"/>
            </a:ext>
          </a:extLst>
        </xdr:cNvPr>
        <xdr:cNvSpPr txBox="1"/>
      </xdr:nvSpPr>
      <xdr:spPr>
        <a:xfrm>
          <a:off x="5405301" y="1412459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6" name="直線コネクタ 335">
          <a:extLst>
            <a:ext uri="{FF2B5EF4-FFF2-40B4-BE49-F238E27FC236}">
              <a16:creationId xmlns:a16="http://schemas.microsoft.com/office/drawing/2014/main" id="{FBD8CBDB-8874-439C-AC4F-74E7509F277D}"/>
            </a:ext>
          </a:extLst>
        </xdr:cNvPr>
        <xdr:cNvCxnSpPr/>
      </xdr:nvCxnSpPr>
      <xdr:spPr>
        <a:xfrm>
          <a:off x="5826760" y="13944056"/>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7" name="テキスト ボックス 336">
          <a:extLst>
            <a:ext uri="{FF2B5EF4-FFF2-40B4-BE49-F238E27FC236}">
              <a16:creationId xmlns:a16="http://schemas.microsoft.com/office/drawing/2014/main" id="{665810A0-5446-4C5D-88FC-49C99AACE220}"/>
            </a:ext>
          </a:extLst>
        </xdr:cNvPr>
        <xdr:cNvSpPr txBox="1"/>
      </xdr:nvSpPr>
      <xdr:spPr>
        <a:xfrm>
          <a:off x="5405301" y="1380564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38" name="直線コネクタ 337">
          <a:extLst>
            <a:ext uri="{FF2B5EF4-FFF2-40B4-BE49-F238E27FC236}">
              <a16:creationId xmlns:a16="http://schemas.microsoft.com/office/drawing/2014/main" id="{56BC3571-2E6B-4D06-906E-B6AD67EF0564}"/>
            </a:ext>
          </a:extLst>
        </xdr:cNvPr>
        <xdr:cNvCxnSpPr/>
      </xdr:nvCxnSpPr>
      <xdr:spPr>
        <a:xfrm>
          <a:off x="5826760" y="13625104"/>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39" name="テキスト ボックス 338">
          <a:extLst>
            <a:ext uri="{FF2B5EF4-FFF2-40B4-BE49-F238E27FC236}">
              <a16:creationId xmlns:a16="http://schemas.microsoft.com/office/drawing/2014/main" id="{D1D1F85C-AD27-49F5-BD06-C4EB359A8307}"/>
            </a:ext>
          </a:extLst>
        </xdr:cNvPr>
        <xdr:cNvSpPr txBox="1"/>
      </xdr:nvSpPr>
      <xdr:spPr>
        <a:xfrm>
          <a:off x="5405301" y="134866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40" name="直線コネクタ 339">
          <a:extLst>
            <a:ext uri="{FF2B5EF4-FFF2-40B4-BE49-F238E27FC236}">
              <a16:creationId xmlns:a16="http://schemas.microsoft.com/office/drawing/2014/main" id="{A1238A20-72ED-4F7A-ADB4-DBC1E5EA14EA}"/>
            </a:ext>
          </a:extLst>
        </xdr:cNvPr>
        <xdr:cNvCxnSpPr/>
      </xdr:nvCxnSpPr>
      <xdr:spPr>
        <a:xfrm>
          <a:off x="5826760" y="13306153"/>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41" name="テキスト ボックス 340">
          <a:extLst>
            <a:ext uri="{FF2B5EF4-FFF2-40B4-BE49-F238E27FC236}">
              <a16:creationId xmlns:a16="http://schemas.microsoft.com/office/drawing/2014/main" id="{D3402A4B-2A47-40E2-B020-6257E0221BE4}"/>
            </a:ext>
          </a:extLst>
        </xdr:cNvPr>
        <xdr:cNvSpPr txBox="1"/>
      </xdr:nvSpPr>
      <xdr:spPr>
        <a:xfrm>
          <a:off x="5405301" y="1316774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2" name="直線コネクタ 341">
          <a:extLst>
            <a:ext uri="{FF2B5EF4-FFF2-40B4-BE49-F238E27FC236}">
              <a16:creationId xmlns:a16="http://schemas.microsoft.com/office/drawing/2014/main" id="{E0DD57F2-8C6F-47E2-ABEF-79691E67D2E9}"/>
            </a:ext>
          </a:extLst>
        </xdr:cNvPr>
        <xdr:cNvCxnSpPr/>
      </xdr:nvCxnSpPr>
      <xdr:spPr>
        <a:xfrm>
          <a:off x="5826760" y="12987201"/>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43" name="テキスト ボックス 342">
          <a:extLst>
            <a:ext uri="{FF2B5EF4-FFF2-40B4-BE49-F238E27FC236}">
              <a16:creationId xmlns:a16="http://schemas.microsoft.com/office/drawing/2014/main" id="{5BF6A08D-77D1-4822-A114-A04CD3369F95}"/>
            </a:ext>
          </a:extLst>
        </xdr:cNvPr>
        <xdr:cNvSpPr txBox="1"/>
      </xdr:nvSpPr>
      <xdr:spPr>
        <a:xfrm>
          <a:off x="5405301" y="1284878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4" name="直線コネクタ 343">
          <a:extLst>
            <a:ext uri="{FF2B5EF4-FFF2-40B4-BE49-F238E27FC236}">
              <a16:creationId xmlns:a16="http://schemas.microsoft.com/office/drawing/2014/main" id="{8BF9DEF6-757A-422E-8D05-17D463A33195}"/>
            </a:ext>
          </a:extLst>
        </xdr:cNvPr>
        <xdr:cNvCxnSpPr/>
      </xdr:nvCxnSpPr>
      <xdr:spPr>
        <a:xfrm>
          <a:off x="5826760" y="126682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5" name="テキスト ボックス 344">
          <a:extLst>
            <a:ext uri="{FF2B5EF4-FFF2-40B4-BE49-F238E27FC236}">
              <a16:creationId xmlns:a16="http://schemas.microsoft.com/office/drawing/2014/main" id="{AF3A756F-CEC3-4F2C-B2FF-63B9B06F11AA}"/>
            </a:ext>
          </a:extLst>
        </xdr:cNvPr>
        <xdr:cNvSpPr txBox="1"/>
      </xdr:nvSpPr>
      <xdr:spPr>
        <a:xfrm>
          <a:off x="540530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6" name="【福祉施設】&#10;一人当たり面積グラフ枠">
          <a:extLst>
            <a:ext uri="{FF2B5EF4-FFF2-40B4-BE49-F238E27FC236}">
              <a16:creationId xmlns:a16="http://schemas.microsoft.com/office/drawing/2014/main" id="{276499F5-E53E-4599-A644-6E59DD52EFF8}"/>
            </a:ext>
          </a:extLst>
        </xdr:cNvPr>
        <xdr:cNvSpPr/>
      </xdr:nvSpPr>
      <xdr:spPr>
        <a:xfrm>
          <a:off x="582676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166007</xdr:rowOff>
    </xdr:from>
    <xdr:to>
      <xdr:col>54</xdr:col>
      <xdr:colOff>189865</xdr:colOff>
      <xdr:row>86</xdr:row>
      <xdr:rowOff>114300</xdr:rowOff>
    </xdr:to>
    <xdr:cxnSp macro="">
      <xdr:nvCxnSpPr>
        <xdr:cNvPr id="347" name="直線コネクタ 346">
          <a:extLst>
            <a:ext uri="{FF2B5EF4-FFF2-40B4-BE49-F238E27FC236}">
              <a16:creationId xmlns:a16="http://schemas.microsoft.com/office/drawing/2014/main" id="{D0F3248B-2CE0-4DC4-BDF3-97CFC1878DA5}"/>
            </a:ext>
          </a:extLst>
        </xdr:cNvPr>
        <xdr:cNvCxnSpPr/>
      </xdr:nvCxnSpPr>
      <xdr:spPr>
        <a:xfrm flipV="1">
          <a:off x="9219565" y="13074287"/>
          <a:ext cx="0" cy="14570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118127</xdr:rowOff>
    </xdr:from>
    <xdr:ext cx="469744" cy="259045"/>
    <xdr:sp macro="" textlink="">
      <xdr:nvSpPr>
        <xdr:cNvPr id="348" name="【福祉施設】&#10;一人当たり面積最小値テキスト">
          <a:extLst>
            <a:ext uri="{FF2B5EF4-FFF2-40B4-BE49-F238E27FC236}">
              <a16:creationId xmlns:a16="http://schemas.microsoft.com/office/drawing/2014/main" id="{5CA32EBC-D902-4331-A50A-94DCEB687320}"/>
            </a:ext>
          </a:extLst>
        </xdr:cNvPr>
        <xdr:cNvSpPr txBox="1"/>
      </xdr:nvSpPr>
      <xdr:spPr>
        <a:xfrm>
          <a:off x="9258300" y="14535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114300</xdr:rowOff>
    </xdr:from>
    <xdr:to>
      <xdr:col>55</xdr:col>
      <xdr:colOff>88900</xdr:colOff>
      <xdr:row>86</xdr:row>
      <xdr:rowOff>114300</xdr:rowOff>
    </xdr:to>
    <xdr:cxnSp macro="">
      <xdr:nvCxnSpPr>
        <xdr:cNvPr id="349" name="直線コネクタ 348">
          <a:extLst>
            <a:ext uri="{FF2B5EF4-FFF2-40B4-BE49-F238E27FC236}">
              <a16:creationId xmlns:a16="http://schemas.microsoft.com/office/drawing/2014/main" id="{EFC571EC-E104-4F99-BD4F-B2AB30A0F9D2}"/>
            </a:ext>
          </a:extLst>
        </xdr:cNvPr>
        <xdr:cNvCxnSpPr/>
      </xdr:nvCxnSpPr>
      <xdr:spPr>
        <a:xfrm>
          <a:off x="9154160" y="145313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112684</xdr:rowOff>
    </xdr:from>
    <xdr:ext cx="469744" cy="259045"/>
    <xdr:sp macro="" textlink="">
      <xdr:nvSpPr>
        <xdr:cNvPr id="350" name="【福祉施設】&#10;一人当たり面積最大値テキスト">
          <a:extLst>
            <a:ext uri="{FF2B5EF4-FFF2-40B4-BE49-F238E27FC236}">
              <a16:creationId xmlns:a16="http://schemas.microsoft.com/office/drawing/2014/main" id="{9F2E5772-2D61-4C3C-9AB8-6EDDF31BB1BD}"/>
            </a:ext>
          </a:extLst>
        </xdr:cNvPr>
        <xdr:cNvSpPr txBox="1"/>
      </xdr:nvSpPr>
      <xdr:spPr>
        <a:xfrm>
          <a:off x="9258300" y="128533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166007</xdr:rowOff>
    </xdr:from>
    <xdr:to>
      <xdr:col>55</xdr:col>
      <xdr:colOff>88900</xdr:colOff>
      <xdr:row>77</xdr:row>
      <xdr:rowOff>166007</xdr:rowOff>
    </xdr:to>
    <xdr:cxnSp macro="">
      <xdr:nvCxnSpPr>
        <xdr:cNvPr id="351" name="直線コネクタ 350">
          <a:extLst>
            <a:ext uri="{FF2B5EF4-FFF2-40B4-BE49-F238E27FC236}">
              <a16:creationId xmlns:a16="http://schemas.microsoft.com/office/drawing/2014/main" id="{506CEC0C-ECC0-4248-B6AD-CD61A5FB8F9E}"/>
            </a:ext>
          </a:extLst>
        </xdr:cNvPr>
        <xdr:cNvCxnSpPr/>
      </xdr:nvCxnSpPr>
      <xdr:spPr>
        <a:xfrm>
          <a:off x="9154160" y="1307428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55534</xdr:rowOff>
    </xdr:from>
    <xdr:ext cx="469744" cy="259045"/>
    <xdr:sp macro="" textlink="">
      <xdr:nvSpPr>
        <xdr:cNvPr id="352" name="【福祉施設】&#10;一人当たり面積平均値テキスト">
          <a:extLst>
            <a:ext uri="{FF2B5EF4-FFF2-40B4-BE49-F238E27FC236}">
              <a16:creationId xmlns:a16="http://schemas.microsoft.com/office/drawing/2014/main" id="{3851974D-3D09-4FEA-81D3-B7C6E1D928D2}"/>
            </a:ext>
          </a:extLst>
        </xdr:cNvPr>
        <xdr:cNvSpPr txBox="1"/>
      </xdr:nvSpPr>
      <xdr:spPr>
        <a:xfrm>
          <a:off x="9258300" y="1396965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77107</xdr:rowOff>
    </xdr:from>
    <xdr:to>
      <xdr:col>55</xdr:col>
      <xdr:colOff>50800</xdr:colOff>
      <xdr:row>84</xdr:row>
      <xdr:rowOff>7257</xdr:rowOff>
    </xdr:to>
    <xdr:sp macro="" textlink="">
      <xdr:nvSpPr>
        <xdr:cNvPr id="353" name="フローチャート: 判断 352">
          <a:extLst>
            <a:ext uri="{FF2B5EF4-FFF2-40B4-BE49-F238E27FC236}">
              <a16:creationId xmlns:a16="http://schemas.microsoft.com/office/drawing/2014/main" id="{3C54F86C-97D4-4F95-9CEE-A1AC4480E322}"/>
            </a:ext>
          </a:extLst>
        </xdr:cNvPr>
        <xdr:cNvSpPr/>
      </xdr:nvSpPr>
      <xdr:spPr>
        <a:xfrm>
          <a:off x="9192260" y="1399122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77107</xdr:rowOff>
    </xdr:from>
    <xdr:to>
      <xdr:col>50</xdr:col>
      <xdr:colOff>165100</xdr:colOff>
      <xdr:row>84</xdr:row>
      <xdr:rowOff>7257</xdr:rowOff>
    </xdr:to>
    <xdr:sp macro="" textlink="">
      <xdr:nvSpPr>
        <xdr:cNvPr id="354" name="フローチャート: 判断 353">
          <a:extLst>
            <a:ext uri="{FF2B5EF4-FFF2-40B4-BE49-F238E27FC236}">
              <a16:creationId xmlns:a16="http://schemas.microsoft.com/office/drawing/2014/main" id="{9DCCF25D-D906-485B-A8A7-3C7D6C117223}"/>
            </a:ext>
          </a:extLst>
        </xdr:cNvPr>
        <xdr:cNvSpPr/>
      </xdr:nvSpPr>
      <xdr:spPr>
        <a:xfrm>
          <a:off x="8445500" y="1399122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87993</xdr:rowOff>
    </xdr:from>
    <xdr:to>
      <xdr:col>46</xdr:col>
      <xdr:colOff>38100</xdr:colOff>
      <xdr:row>84</xdr:row>
      <xdr:rowOff>18143</xdr:rowOff>
    </xdr:to>
    <xdr:sp macro="" textlink="">
      <xdr:nvSpPr>
        <xdr:cNvPr id="355" name="フローチャート: 判断 354">
          <a:extLst>
            <a:ext uri="{FF2B5EF4-FFF2-40B4-BE49-F238E27FC236}">
              <a16:creationId xmlns:a16="http://schemas.microsoft.com/office/drawing/2014/main" id="{5956B0AF-B897-47D8-8773-58E605DFD09E}"/>
            </a:ext>
          </a:extLst>
        </xdr:cNvPr>
        <xdr:cNvSpPr/>
      </xdr:nvSpPr>
      <xdr:spPr>
        <a:xfrm>
          <a:off x="7670800" y="1400211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66221</xdr:rowOff>
    </xdr:from>
    <xdr:to>
      <xdr:col>41</xdr:col>
      <xdr:colOff>101600</xdr:colOff>
      <xdr:row>83</xdr:row>
      <xdr:rowOff>167821</xdr:rowOff>
    </xdr:to>
    <xdr:sp macro="" textlink="">
      <xdr:nvSpPr>
        <xdr:cNvPr id="356" name="フローチャート: 判断 355">
          <a:extLst>
            <a:ext uri="{FF2B5EF4-FFF2-40B4-BE49-F238E27FC236}">
              <a16:creationId xmlns:a16="http://schemas.microsoft.com/office/drawing/2014/main" id="{6C3BFB5F-5193-4956-9BDB-083ED01F2F3D}"/>
            </a:ext>
          </a:extLst>
        </xdr:cNvPr>
        <xdr:cNvSpPr/>
      </xdr:nvSpPr>
      <xdr:spPr>
        <a:xfrm>
          <a:off x="6873240" y="139803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907</xdr:rowOff>
    </xdr:from>
    <xdr:to>
      <xdr:col>36</xdr:col>
      <xdr:colOff>165100</xdr:colOff>
      <xdr:row>83</xdr:row>
      <xdr:rowOff>102507</xdr:rowOff>
    </xdr:to>
    <xdr:sp macro="" textlink="">
      <xdr:nvSpPr>
        <xdr:cNvPr id="357" name="フローチャート: 判断 356">
          <a:extLst>
            <a:ext uri="{FF2B5EF4-FFF2-40B4-BE49-F238E27FC236}">
              <a16:creationId xmlns:a16="http://schemas.microsoft.com/office/drawing/2014/main" id="{AA22B403-8552-49A5-812D-22B18ACC32F4}"/>
            </a:ext>
          </a:extLst>
        </xdr:cNvPr>
        <xdr:cNvSpPr/>
      </xdr:nvSpPr>
      <xdr:spPr>
        <a:xfrm>
          <a:off x="6098540" y="13915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25C395A2-D526-4704-9E0A-FC23F425A48B}"/>
            </a:ext>
          </a:extLst>
        </xdr:cNvPr>
        <xdr:cNvSpPr txBox="1"/>
      </xdr:nvSpPr>
      <xdr:spPr>
        <a:xfrm>
          <a:off x="90525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1A08C07A-A2EF-4FC7-99A7-B3ADD5CA7F26}"/>
            </a:ext>
          </a:extLst>
        </xdr:cNvPr>
        <xdr:cNvSpPr txBox="1"/>
      </xdr:nvSpPr>
      <xdr:spPr>
        <a:xfrm>
          <a:off x="83286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A5F71A8F-4D39-4797-9313-A91C9E858CBB}"/>
            </a:ext>
          </a:extLst>
        </xdr:cNvPr>
        <xdr:cNvSpPr txBox="1"/>
      </xdr:nvSpPr>
      <xdr:spPr>
        <a:xfrm>
          <a:off x="75463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2158557F-9F3E-4BCF-9508-082887E9F5FD}"/>
            </a:ext>
          </a:extLst>
        </xdr:cNvPr>
        <xdr:cNvSpPr txBox="1"/>
      </xdr:nvSpPr>
      <xdr:spPr>
        <a:xfrm>
          <a:off x="67564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545A638A-9CD8-4F8F-B7A5-5B52B73E3F10}"/>
            </a:ext>
          </a:extLst>
        </xdr:cNvPr>
        <xdr:cNvSpPr txBox="1"/>
      </xdr:nvSpPr>
      <xdr:spPr>
        <a:xfrm>
          <a:off x="5981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81</xdr:row>
      <xdr:rowOff>93436</xdr:rowOff>
    </xdr:from>
    <xdr:to>
      <xdr:col>55</xdr:col>
      <xdr:colOff>50800</xdr:colOff>
      <xdr:row>82</xdr:row>
      <xdr:rowOff>23586</xdr:rowOff>
    </xdr:to>
    <xdr:sp macro="" textlink="">
      <xdr:nvSpPr>
        <xdr:cNvPr id="363" name="楕円 362">
          <a:extLst>
            <a:ext uri="{FF2B5EF4-FFF2-40B4-BE49-F238E27FC236}">
              <a16:creationId xmlns:a16="http://schemas.microsoft.com/office/drawing/2014/main" id="{7BC05F01-EB98-414F-BD45-185AFCBBF7C6}"/>
            </a:ext>
          </a:extLst>
        </xdr:cNvPr>
        <xdr:cNvSpPr/>
      </xdr:nvSpPr>
      <xdr:spPr>
        <a:xfrm>
          <a:off x="9192260" y="1367227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80</xdr:row>
      <xdr:rowOff>116313</xdr:rowOff>
    </xdr:from>
    <xdr:ext cx="469744" cy="259045"/>
    <xdr:sp macro="" textlink="">
      <xdr:nvSpPr>
        <xdr:cNvPr id="364" name="【福祉施設】&#10;一人当たり面積該当値テキスト">
          <a:extLst>
            <a:ext uri="{FF2B5EF4-FFF2-40B4-BE49-F238E27FC236}">
              <a16:creationId xmlns:a16="http://schemas.microsoft.com/office/drawing/2014/main" id="{133B1AAA-1699-46F3-B784-3C6344571784}"/>
            </a:ext>
          </a:extLst>
        </xdr:cNvPr>
        <xdr:cNvSpPr txBox="1"/>
      </xdr:nvSpPr>
      <xdr:spPr>
        <a:xfrm>
          <a:off x="9258300" y="135275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82</xdr:row>
      <xdr:rowOff>139700</xdr:rowOff>
    </xdr:from>
    <xdr:to>
      <xdr:col>50</xdr:col>
      <xdr:colOff>165100</xdr:colOff>
      <xdr:row>83</xdr:row>
      <xdr:rowOff>69850</xdr:rowOff>
    </xdr:to>
    <xdr:sp macro="" textlink="">
      <xdr:nvSpPr>
        <xdr:cNvPr id="365" name="楕円 364">
          <a:extLst>
            <a:ext uri="{FF2B5EF4-FFF2-40B4-BE49-F238E27FC236}">
              <a16:creationId xmlns:a16="http://schemas.microsoft.com/office/drawing/2014/main" id="{0FD1602A-7E58-4867-8C45-32180C226A89}"/>
            </a:ext>
          </a:extLst>
        </xdr:cNvPr>
        <xdr:cNvSpPr/>
      </xdr:nvSpPr>
      <xdr:spPr>
        <a:xfrm>
          <a:off x="8445500" y="1388618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81</xdr:row>
      <xdr:rowOff>144236</xdr:rowOff>
    </xdr:from>
    <xdr:to>
      <xdr:col>55</xdr:col>
      <xdr:colOff>0</xdr:colOff>
      <xdr:row>83</xdr:row>
      <xdr:rowOff>19050</xdr:rowOff>
    </xdr:to>
    <xdr:cxnSp macro="">
      <xdr:nvCxnSpPr>
        <xdr:cNvPr id="366" name="直線コネクタ 365">
          <a:extLst>
            <a:ext uri="{FF2B5EF4-FFF2-40B4-BE49-F238E27FC236}">
              <a16:creationId xmlns:a16="http://schemas.microsoft.com/office/drawing/2014/main" id="{51F5EC9F-8B58-420D-8F1A-B5053A4917E1}"/>
            </a:ext>
          </a:extLst>
        </xdr:cNvPr>
        <xdr:cNvCxnSpPr/>
      </xdr:nvCxnSpPr>
      <xdr:spPr>
        <a:xfrm flipV="1">
          <a:off x="8496300" y="13723076"/>
          <a:ext cx="723900" cy="2100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82</xdr:row>
      <xdr:rowOff>128814</xdr:rowOff>
    </xdr:from>
    <xdr:to>
      <xdr:col>46</xdr:col>
      <xdr:colOff>38100</xdr:colOff>
      <xdr:row>83</xdr:row>
      <xdr:rowOff>58964</xdr:rowOff>
    </xdr:to>
    <xdr:sp macro="" textlink="">
      <xdr:nvSpPr>
        <xdr:cNvPr id="367" name="楕円 366">
          <a:extLst>
            <a:ext uri="{FF2B5EF4-FFF2-40B4-BE49-F238E27FC236}">
              <a16:creationId xmlns:a16="http://schemas.microsoft.com/office/drawing/2014/main" id="{7F54E900-3E35-4110-87BF-0918E623648E}"/>
            </a:ext>
          </a:extLst>
        </xdr:cNvPr>
        <xdr:cNvSpPr/>
      </xdr:nvSpPr>
      <xdr:spPr>
        <a:xfrm>
          <a:off x="7670800" y="1387529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83</xdr:row>
      <xdr:rowOff>8164</xdr:rowOff>
    </xdr:from>
    <xdr:to>
      <xdr:col>50</xdr:col>
      <xdr:colOff>114300</xdr:colOff>
      <xdr:row>83</xdr:row>
      <xdr:rowOff>19050</xdr:rowOff>
    </xdr:to>
    <xdr:cxnSp macro="">
      <xdr:nvCxnSpPr>
        <xdr:cNvPr id="368" name="直線コネクタ 367">
          <a:extLst>
            <a:ext uri="{FF2B5EF4-FFF2-40B4-BE49-F238E27FC236}">
              <a16:creationId xmlns:a16="http://schemas.microsoft.com/office/drawing/2014/main" id="{F82887C8-49F2-4F20-A043-E69583589954}"/>
            </a:ext>
          </a:extLst>
        </xdr:cNvPr>
        <xdr:cNvCxnSpPr/>
      </xdr:nvCxnSpPr>
      <xdr:spPr>
        <a:xfrm>
          <a:off x="7713980" y="13922284"/>
          <a:ext cx="78232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82</xdr:row>
      <xdr:rowOff>117929</xdr:rowOff>
    </xdr:from>
    <xdr:to>
      <xdr:col>41</xdr:col>
      <xdr:colOff>101600</xdr:colOff>
      <xdr:row>83</xdr:row>
      <xdr:rowOff>48079</xdr:rowOff>
    </xdr:to>
    <xdr:sp macro="" textlink="">
      <xdr:nvSpPr>
        <xdr:cNvPr id="369" name="楕円 368">
          <a:extLst>
            <a:ext uri="{FF2B5EF4-FFF2-40B4-BE49-F238E27FC236}">
              <a16:creationId xmlns:a16="http://schemas.microsoft.com/office/drawing/2014/main" id="{37113477-57F1-46DF-A746-4AB5E7D7D12E}"/>
            </a:ext>
          </a:extLst>
        </xdr:cNvPr>
        <xdr:cNvSpPr/>
      </xdr:nvSpPr>
      <xdr:spPr>
        <a:xfrm>
          <a:off x="6873240" y="1386440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82</xdr:row>
      <xdr:rowOff>168729</xdr:rowOff>
    </xdr:from>
    <xdr:to>
      <xdr:col>45</xdr:col>
      <xdr:colOff>177800</xdr:colOff>
      <xdr:row>83</xdr:row>
      <xdr:rowOff>8164</xdr:rowOff>
    </xdr:to>
    <xdr:cxnSp macro="">
      <xdr:nvCxnSpPr>
        <xdr:cNvPr id="370" name="直線コネクタ 369">
          <a:extLst>
            <a:ext uri="{FF2B5EF4-FFF2-40B4-BE49-F238E27FC236}">
              <a16:creationId xmlns:a16="http://schemas.microsoft.com/office/drawing/2014/main" id="{CD23601C-1EEA-4A4C-A1D0-66FB7314C493}"/>
            </a:ext>
          </a:extLst>
        </xdr:cNvPr>
        <xdr:cNvCxnSpPr/>
      </xdr:nvCxnSpPr>
      <xdr:spPr>
        <a:xfrm>
          <a:off x="6924040" y="13915209"/>
          <a:ext cx="789940" cy="70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82</xdr:row>
      <xdr:rowOff>107043</xdr:rowOff>
    </xdr:from>
    <xdr:to>
      <xdr:col>36</xdr:col>
      <xdr:colOff>165100</xdr:colOff>
      <xdr:row>83</xdr:row>
      <xdr:rowOff>37193</xdr:rowOff>
    </xdr:to>
    <xdr:sp macro="" textlink="">
      <xdr:nvSpPr>
        <xdr:cNvPr id="371" name="楕円 370">
          <a:extLst>
            <a:ext uri="{FF2B5EF4-FFF2-40B4-BE49-F238E27FC236}">
              <a16:creationId xmlns:a16="http://schemas.microsoft.com/office/drawing/2014/main" id="{F3014D73-7F04-48BB-8829-48F6A5E37304}"/>
            </a:ext>
          </a:extLst>
        </xdr:cNvPr>
        <xdr:cNvSpPr/>
      </xdr:nvSpPr>
      <xdr:spPr>
        <a:xfrm>
          <a:off x="6098540" y="1385352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82</xdr:row>
      <xdr:rowOff>157843</xdr:rowOff>
    </xdr:from>
    <xdr:to>
      <xdr:col>41</xdr:col>
      <xdr:colOff>50800</xdr:colOff>
      <xdr:row>82</xdr:row>
      <xdr:rowOff>168729</xdr:rowOff>
    </xdr:to>
    <xdr:cxnSp macro="">
      <xdr:nvCxnSpPr>
        <xdr:cNvPr id="372" name="直線コネクタ 371">
          <a:extLst>
            <a:ext uri="{FF2B5EF4-FFF2-40B4-BE49-F238E27FC236}">
              <a16:creationId xmlns:a16="http://schemas.microsoft.com/office/drawing/2014/main" id="{9FEB63A0-2CAA-4C85-BC6E-18ED12144969}"/>
            </a:ext>
          </a:extLst>
        </xdr:cNvPr>
        <xdr:cNvCxnSpPr/>
      </xdr:nvCxnSpPr>
      <xdr:spPr>
        <a:xfrm>
          <a:off x="6149340" y="13904323"/>
          <a:ext cx="77470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169834</xdr:rowOff>
    </xdr:from>
    <xdr:ext cx="469744" cy="259045"/>
    <xdr:sp macro="" textlink="">
      <xdr:nvSpPr>
        <xdr:cNvPr id="373" name="n_1aveValue【福祉施設】&#10;一人当たり面積">
          <a:extLst>
            <a:ext uri="{FF2B5EF4-FFF2-40B4-BE49-F238E27FC236}">
              <a16:creationId xmlns:a16="http://schemas.microsoft.com/office/drawing/2014/main" id="{AA200C13-B204-46D0-86DA-268C94DD7C43}"/>
            </a:ext>
          </a:extLst>
        </xdr:cNvPr>
        <xdr:cNvSpPr txBox="1"/>
      </xdr:nvSpPr>
      <xdr:spPr>
        <a:xfrm>
          <a:off x="8271587" y="140839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9270</xdr:rowOff>
    </xdr:from>
    <xdr:ext cx="469744" cy="259045"/>
    <xdr:sp macro="" textlink="">
      <xdr:nvSpPr>
        <xdr:cNvPr id="374" name="n_2aveValue【福祉施設】&#10;一人当たり面積">
          <a:extLst>
            <a:ext uri="{FF2B5EF4-FFF2-40B4-BE49-F238E27FC236}">
              <a16:creationId xmlns:a16="http://schemas.microsoft.com/office/drawing/2014/main" id="{7E560103-74FD-49EA-BF26-4FB64EDE3724}"/>
            </a:ext>
          </a:extLst>
        </xdr:cNvPr>
        <xdr:cNvSpPr txBox="1"/>
      </xdr:nvSpPr>
      <xdr:spPr>
        <a:xfrm>
          <a:off x="7509587" y="140910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158948</xdr:rowOff>
    </xdr:from>
    <xdr:ext cx="469744" cy="259045"/>
    <xdr:sp macro="" textlink="">
      <xdr:nvSpPr>
        <xdr:cNvPr id="375" name="n_3aveValue【福祉施設】&#10;一人当たり面積">
          <a:extLst>
            <a:ext uri="{FF2B5EF4-FFF2-40B4-BE49-F238E27FC236}">
              <a16:creationId xmlns:a16="http://schemas.microsoft.com/office/drawing/2014/main" id="{9300CC3A-8CE6-4176-9CB2-B2FC0A43A42D}"/>
            </a:ext>
          </a:extLst>
        </xdr:cNvPr>
        <xdr:cNvSpPr txBox="1"/>
      </xdr:nvSpPr>
      <xdr:spPr>
        <a:xfrm>
          <a:off x="6712027" y="140730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93634</xdr:rowOff>
    </xdr:from>
    <xdr:ext cx="469744" cy="259045"/>
    <xdr:sp macro="" textlink="">
      <xdr:nvSpPr>
        <xdr:cNvPr id="376" name="n_4aveValue【福祉施設】&#10;一人当たり面積">
          <a:extLst>
            <a:ext uri="{FF2B5EF4-FFF2-40B4-BE49-F238E27FC236}">
              <a16:creationId xmlns:a16="http://schemas.microsoft.com/office/drawing/2014/main" id="{617B876C-973F-4374-92F2-4B8C520AC011}"/>
            </a:ext>
          </a:extLst>
        </xdr:cNvPr>
        <xdr:cNvSpPr txBox="1"/>
      </xdr:nvSpPr>
      <xdr:spPr>
        <a:xfrm>
          <a:off x="5937327" y="140077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81</xdr:row>
      <xdr:rowOff>86377</xdr:rowOff>
    </xdr:from>
    <xdr:ext cx="469744" cy="259045"/>
    <xdr:sp macro="" textlink="">
      <xdr:nvSpPr>
        <xdr:cNvPr id="377" name="n_1mainValue【福祉施設】&#10;一人当たり面積">
          <a:extLst>
            <a:ext uri="{FF2B5EF4-FFF2-40B4-BE49-F238E27FC236}">
              <a16:creationId xmlns:a16="http://schemas.microsoft.com/office/drawing/2014/main" id="{1FD5E0CE-DD54-4899-9785-DA4C617AC184}"/>
            </a:ext>
          </a:extLst>
        </xdr:cNvPr>
        <xdr:cNvSpPr txBox="1"/>
      </xdr:nvSpPr>
      <xdr:spPr>
        <a:xfrm>
          <a:off x="8271587" y="136652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81</xdr:row>
      <xdr:rowOff>75491</xdr:rowOff>
    </xdr:from>
    <xdr:ext cx="469744" cy="259045"/>
    <xdr:sp macro="" textlink="">
      <xdr:nvSpPr>
        <xdr:cNvPr id="378" name="n_2mainValue【福祉施設】&#10;一人当たり面積">
          <a:extLst>
            <a:ext uri="{FF2B5EF4-FFF2-40B4-BE49-F238E27FC236}">
              <a16:creationId xmlns:a16="http://schemas.microsoft.com/office/drawing/2014/main" id="{964C0780-DEA7-4866-B0E2-CC8B8D7C1D3F}"/>
            </a:ext>
          </a:extLst>
        </xdr:cNvPr>
        <xdr:cNvSpPr txBox="1"/>
      </xdr:nvSpPr>
      <xdr:spPr>
        <a:xfrm>
          <a:off x="7509587" y="136543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81</xdr:row>
      <xdr:rowOff>64606</xdr:rowOff>
    </xdr:from>
    <xdr:ext cx="469744" cy="259045"/>
    <xdr:sp macro="" textlink="">
      <xdr:nvSpPr>
        <xdr:cNvPr id="379" name="n_3mainValue【福祉施設】&#10;一人当たり面積">
          <a:extLst>
            <a:ext uri="{FF2B5EF4-FFF2-40B4-BE49-F238E27FC236}">
              <a16:creationId xmlns:a16="http://schemas.microsoft.com/office/drawing/2014/main" id="{ECF27823-B553-4DC0-B08D-DE571FA667A7}"/>
            </a:ext>
          </a:extLst>
        </xdr:cNvPr>
        <xdr:cNvSpPr txBox="1"/>
      </xdr:nvSpPr>
      <xdr:spPr>
        <a:xfrm>
          <a:off x="6712027" y="136434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81</xdr:row>
      <xdr:rowOff>53720</xdr:rowOff>
    </xdr:from>
    <xdr:ext cx="469744" cy="259045"/>
    <xdr:sp macro="" textlink="">
      <xdr:nvSpPr>
        <xdr:cNvPr id="380" name="n_4mainValue【福祉施設】&#10;一人当たり面積">
          <a:extLst>
            <a:ext uri="{FF2B5EF4-FFF2-40B4-BE49-F238E27FC236}">
              <a16:creationId xmlns:a16="http://schemas.microsoft.com/office/drawing/2014/main" id="{313C5669-3066-44CE-98C9-A31F19D327D1}"/>
            </a:ext>
          </a:extLst>
        </xdr:cNvPr>
        <xdr:cNvSpPr txBox="1"/>
      </xdr:nvSpPr>
      <xdr:spPr>
        <a:xfrm>
          <a:off x="5937327" y="136325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1" name="正方形/長方形 380">
          <a:extLst>
            <a:ext uri="{FF2B5EF4-FFF2-40B4-BE49-F238E27FC236}">
              <a16:creationId xmlns:a16="http://schemas.microsoft.com/office/drawing/2014/main" id="{ABAE803C-3725-41AD-BD41-4DBACF5B3736}"/>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2" name="正方形/長方形 381">
          <a:extLst>
            <a:ext uri="{FF2B5EF4-FFF2-40B4-BE49-F238E27FC236}">
              <a16:creationId xmlns:a16="http://schemas.microsoft.com/office/drawing/2014/main" id="{A6871037-E35F-447A-9406-F40AD2B00D5B}"/>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3" name="正方形/長方形 382">
          <a:extLst>
            <a:ext uri="{FF2B5EF4-FFF2-40B4-BE49-F238E27FC236}">
              <a16:creationId xmlns:a16="http://schemas.microsoft.com/office/drawing/2014/main" id="{8B010123-2016-4EE1-AB41-30AAA6CAC494}"/>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4" name="正方形/長方形 383">
          <a:extLst>
            <a:ext uri="{FF2B5EF4-FFF2-40B4-BE49-F238E27FC236}">
              <a16:creationId xmlns:a16="http://schemas.microsoft.com/office/drawing/2014/main" id="{7BB58D2E-DEB8-4B5D-8DB9-000DE230CD7A}"/>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5" name="正方形/長方形 384">
          <a:extLst>
            <a:ext uri="{FF2B5EF4-FFF2-40B4-BE49-F238E27FC236}">
              <a16:creationId xmlns:a16="http://schemas.microsoft.com/office/drawing/2014/main" id="{A581543A-8F0E-4665-A7F6-4EF9B49DD02F}"/>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6" name="正方形/長方形 385">
          <a:extLst>
            <a:ext uri="{FF2B5EF4-FFF2-40B4-BE49-F238E27FC236}">
              <a16:creationId xmlns:a16="http://schemas.microsoft.com/office/drawing/2014/main" id="{C3B18C76-59AF-4724-8D53-D0F36CCE3B71}"/>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7" name="正方形/長方形 386">
          <a:extLst>
            <a:ext uri="{FF2B5EF4-FFF2-40B4-BE49-F238E27FC236}">
              <a16:creationId xmlns:a16="http://schemas.microsoft.com/office/drawing/2014/main" id="{B257CB92-5A1A-4535-A3FA-9D6632E7EDC8}"/>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8" name="正方形/長方形 387">
          <a:extLst>
            <a:ext uri="{FF2B5EF4-FFF2-40B4-BE49-F238E27FC236}">
              <a16:creationId xmlns:a16="http://schemas.microsoft.com/office/drawing/2014/main" id="{D6518491-9AA8-4C86-81CF-437CEE5D2949}"/>
            </a:ext>
          </a:extLst>
        </xdr:cNvPr>
        <xdr:cNvSpPr/>
      </xdr:nvSpPr>
      <xdr:spPr>
        <a:xfrm>
          <a:off x="67056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9" name="テキスト ボックス 388">
          <a:extLst>
            <a:ext uri="{FF2B5EF4-FFF2-40B4-BE49-F238E27FC236}">
              <a16:creationId xmlns:a16="http://schemas.microsoft.com/office/drawing/2014/main" id="{2FE0504E-0F06-475E-BA92-4B46A212E5DB}"/>
            </a:ext>
          </a:extLst>
        </xdr:cNvPr>
        <xdr:cNvSpPr txBox="1"/>
      </xdr:nvSpPr>
      <xdr:spPr>
        <a:xfrm>
          <a:off x="65532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90" name="直線コネクタ 389">
          <a:extLst>
            <a:ext uri="{FF2B5EF4-FFF2-40B4-BE49-F238E27FC236}">
              <a16:creationId xmlns:a16="http://schemas.microsoft.com/office/drawing/2014/main" id="{9986BEF6-2BAC-4D0E-B89D-79A5BB348025}"/>
            </a:ext>
          </a:extLst>
        </xdr:cNvPr>
        <xdr:cNvCxnSpPr/>
      </xdr:nvCxnSpPr>
      <xdr:spPr>
        <a:xfrm>
          <a:off x="67056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91" name="テキスト ボックス 390">
          <a:extLst>
            <a:ext uri="{FF2B5EF4-FFF2-40B4-BE49-F238E27FC236}">
              <a16:creationId xmlns:a16="http://schemas.microsoft.com/office/drawing/2014/main" id="{72C2A2A3-650B-41EF-B0C1-06B9FAD8D907}"/>
            </a:ext>
          </a:extLst>
        </xdr:cNvPr>
        <xdr:cNvSpPr txBox="1"/>
      </xdr:nvSpPr>
      <xdr:spPr>
        <a:xfrm>
          <a:off x="27196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92" name="直線コネクタ 391">
          <a:extLst>
            <a:ext uri="{FF2B5EF4-FFF2-40B4-BE49-F238E27FC236}">
              <a16:creationId xmlns:a16="http://schemas.microsoft.com/office/drawing/2014/main" id="{3DC0B413-0135-4EFE-9D20-EA8A2F5650E4}"/>
            </a:ext>
          </a:extLst>
        </xdr:cNvPr>
        <xdr:cNvCxnSpPr/>
      </xdr:nvCxnSpPr>
      <xdr:spPr>
        <a:xfrm>
          <a:off x="670560" y="182575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93" name="テキスト ボックス 392">
          <a:extLst>
            <a:ext uri="{FF2B5EF4-FFF2-40B4-BE49-F238E27FC236}">
              <a16:creationId xmlns:a16="http://schemas.microsoft.com/office/drawing/2014/main" id="{FCBC40E4-2052-4E12-8A3E-826F083C78CF}"/>
            </a:ext>
          </a:extLst>
        </xdr:cNvPr>
        <xdr:cNvSpPr txBox="1"/>
      </xdr:nvSpPr>
      <xdr:spPr>
        <a:xfrm>
          <a:off x="27196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94" name="直線コネクタ 393">
          <a:extLst>
            <a:ext uri="{FF2B5EF4-FFF2-40B4-BE49-F238E27FC236}">
              <a16:creationId xmlns:a16="http://schemas.microsoft.com/office/drawing/2014/main" id="{F0FC7B26-1933-4B6D-9CA0-520AECDD0995}"/>
            </a:ext>
          </a:extLst>
        </xdr:cNvPr>
        <xdr:cNvCxnSpPr/>
      </xdr:nvCxnSpPr>
      <xdr:spPr>
        <a:xfrm>
          <a:off x="670560" y="17884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95" name="テキスト ボックス 394">
          <a:extLst>
            <a:ext uri="{FF2B5EF4-FFF2-40B4-BE49-F238E27FC236}">
              <a16:creationId xmlns:a16="http://schemas.microsoft.com/office/drawing/2014/main" id="{85BF36F9-3916-41C3-AFFA-6118D5AC1F78}"/>
            </a:ext>
          </a:extLst>
        </xdr:cNvPr>
        <xdr:cNvSpPr txBox="1"/>
      </xdr:nvSpPr>
      <xdr:spPr>
        <a:xfrm>
          <a:off x="336081" y="17745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96" name="直線コネクタ 395">
          <a:extLst>
            <a:ext uri="{FF2B5EF4-FFF2-40B4-BE49-F238E27FC236}">
              <a16:creationId xmlns:a16="http://schemas.microsoft.com/office/drawing/2014/main" id="{115F27A4-586A-4269-A012-1B7B969EF83F}"/>
            </a:ext>
          </a:extLst>
        </xdr:cNvPr>
        <xdr:cNvCxnSpPr/>
      </xdr:nvCxnSpPr>
      <xdr:spPr>
        <a:xfrm>
          <a:off x="670560" y="175107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7" name="テキスト ボックス 396">
          <a:extLst>
            <a:ext uri="{FF2B5EF4-FFF2-40B4-BE49-F238E27FC236}">
              <a16:creationId xmlns:a16="http://schemas.microsoft.com/office/drawing/2014/main" id="{8968D255-B487-4569-BB42-F1CDCD55101B}"/>
            </a:ext>
          </a:extLst>
        </xdr:cNvPr>
        <xdr:cNvSpPr txBox="1"/>
      </xdr:nvSpPr>
      <xdr:spPr>
        <a:xfrm>
          <a:off x="336081" y="173723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8" name="直線コネクタ 397">
          <a:extLst>
            <a:ext uri="{FF2B5EF4-FFF2-40B4-BE49-F238E27FC236}">
              <a16:creationId xmlns:a16="http://schemas.microsoft.com/office/drawing/2014/main" id="{6AB93206-B0B9-4927-A3E1-778748178F3E}"/>
            </a:ext>
          </a:extLst>
        </xdr:cNvPr>
        <xdr:cNvCxnSpPr/>
      </xdr:nvCxnSpPr>
      <xdr:spPr>
        <a:xfrm>
          <a:off x="670560" y="171373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9" name="テキスト ボックス 398">
          <a:extLst>
            <a:ext uri="{FF2B5EF4-FFF2-40B4-BE49-F238E27FC236}">
              <a16:creationId xmlns:a16="http://schemas.microsoft.com/office/drawing/2014/main" id="{3CC80A86-3525-45BA-B33D-16CCC93CB79E}"/>
            </a:ext>
          </a:extLst>
        </xdr:cNvPr>
        <xdr:cNvSpPr txBox="1"/>
      </xdr:nvSpPr>
      <xdr:spPr>
        <a:xfrm>
          <a:off x="336081" y="169989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400" name="直線コネクタ 399">
          <a:extLst>
            <a:ext uri="{FF2B5EF4-FFF2-40B4-BE49-F238E27FC236}">
              <a16:creationId xmlns:a16="http://schemas.microsoft.com/office/drawing/2014/main" id="{B3D68331-05DD-4725-95D3-2C4684AD85EA}"/>
            </a:ext>
          </a:extLst>
        </xdr:cNvPr>
        <xdr:cNvCxnSpPr/>
      </xdr:nvCxnSpPr>
      <xdr:spPr>
        <a:xfrm>
          <a:off x="670560" y="167640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401" name="テキスト ボックス 400">
          <a:extLst>
            <a:ext uri="{FF2B5EF4-FFF2-40B4-BE49-F238E27FC236}">
              <a16:creationId xmlns:a16="http://schemas.microsoft.com/office/drawing/2014/main" id="{F5A44408-C8E0-4B3D-B641-1A19A08CBA90}"/>
            </a:ext>
          </a:extLst>
        </xdr:cNvPr>
        <xdr:cNvSpPr txBox="1"/>
      </xdr:nvSpPr>
      <xdr:spPr>
        <a:xfrm>
          <a:off x="336081" y="166255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2" name="直線コネクタ 401">
          <a:extLst>
            <a:ext uri="{FF2B5EF4-FFF2-40B4-BE49-F238E27FC236}">
              <a16:creationId xmlns:a16="http://schemas.microsoft.com/office/drawing/2014/main" id="{E89D5068-4FFD-4BBE-BACA-098277EB9218}"/>
            </a:ext>
          </a:extLst>
        </xdr:cNvPr>
        <xdr:cNvCxnSpPr/>
      </xdr:nvCxnSpPr>
      <xdr:spPr>
        <a:xfrm>
          <a:off x="67056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403" name="テキスト ボックス 402">
          <a:extLst>
            <a:ext uri="{FF2B5EF4-FFF2-40B4-BE49-F238E27FC236}">
              <a16:creationId xmlns:a16="http://schemas.microsoft.com/office/drawing/2014/main" id="{43008347-9AC3-4F5A-B1A8-67340CA742AB}"/>
            </a:ext>
          </a:extLst>
        </xdr:cNvPr>
        <xdr:cNvSpPr txBox="1"/>
      </xdr:nvSpPr>
      <xdr:spPr>
        <a:xfrm>
          <a:off x="377341" y="1625601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404" name="【市民会館】&#10;有形固定資産減価償却率グラフ枠">
          <a:extLst>
            <a:ext uri="{FF2B5EF4-FFF2-40B4-BE49-F238E27FC236}">
              <a16:creationId xmlns:a16="http://schemas.microsoft.com/office/drawing/2014/main" id="{67BEACAA-F7F4-40CA-8029-2F014AEC18CC}"/>
            </a:ext>
          </a:extLst>
        </xdr:cNvPr>
        <xdr:cNvSpPr/>
      </xdr:nvSpPr>
      <xdr:spPr>
        <a:xfrm>
          <a:off x="67056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93345</xdr:rowOff>
    </xdr:from>
    <xdr:to>
      <xdr:col>24</xdr:col>
      <xdr:colOff>62865</xdr:colOff>
      <xdr:row>108</xdr:row>
      <xdr:rowOff>108586</xdr:rowOff>
    </xdr:to>
    <xdr:cxnSp macro="">
      <xdr:nvCxnSpPr>
        <xdr:cNvPr id="405" name="直線コネクタ 404">
          <a:extLst>
            <a:ext uri="{FF2B5EF4-FFF2-40B4-BE49-F238E27FC236}">
              <a16:creationId xmlns:a16="http://schemas.microsoft.com/office/drawing/2014/main" id="{0BCB2B4E-3CAD-490A-943C-FF29CDCC3791}"/>
            </a:ext>
          </a:extLst>
        </xdr:cNvPr>
        <xdr:cNvCxnSpPr/>
      </xdr:nvCxnSpPr>
      <xdr:spPr>
        <a:xfrm flipV="1">
          <a:off x="4086225" y="16689705"/>
          <a:ext cx="0" cy="15240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112413</xdr:rowOff>
    </xdr:from>
    <xdr:ext cx="405111" cy="259045"/>
    <xdr:sp macro="" textlink="">
      <xdr:nvSpPr>
        <xdr:cNvPr id="406" name="【市民会館】&#10;有形固定資産減価償却率最小値テキスト">
          <a:extLst>
            <a:ext uri="{FF2B5EF4-FFF2-40B4-BE49-F238E27FC236}">
              <a16:creationId xmlns:a16="http://schemas.microsoft.com/office/drawing/2014/main" id="{903DDFF6-BE9C-49FE-9143-CC1FD08BB798}"/>
            </a:ext>
          </a:extLst>
        </xdr:cNvPr>
        <xdr:cNvSpPr txBox="1"/>
      </xdr:nvSpPr>
      <xdr:spPr>
        <a:xfrm>
          <a:off x="4124960" y="182175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108586</xdr:rowOff>
    </xdr:from>
    <xdr:to>
      <xdr:col>24</xdr:col>
      <xdr:colOff>152400</xdr:colOff>
      <xdr:row>108</xdr:row>
      <xdr:rowOff>108586</xdr:rowOff>
    </xdr:to>
    <xdr:cxnSp macro="">
      <xdr:nvCxnSpPr>
        <xdr:cNvPr id="407" name="直線コネクタ 406">
          <a:extLst>
            <a:ext uri="{FF2B5EF4-FFF2-40B4-BE49-F238E27FC236}">
              <a16:creationId xmlns:a16="http://schemas.microsoft.com/office/drawing/2014/main" id="{06C2C49F-3083-4912-9631-A5A83CD296E3}"/>
            </a:ext>
          </a:extLst>
        </xdr:cNvPr>
        <xdr:cNvCxnSpPr/>
      </xdr:nvCxnSpPr>
      <xdr:spPr>
        <a:xfrm>
          <a:off x="4020820" y="1821370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40022</xdr:rowOff>
    </xdr:from>
    <xdr:ext cx="405111" cy="259045"/>
    <xdr:sp macro="" textlink="">
      <xdr:nvSpPr>
        <xdr:cNvPr id="408" name="【市民会館】&#10;有形固定資産減価償却率最大値テキスト">
          <a:extLst>
            <a:ext uri="{FF2B5EF4-FFF2-40B4-BE49-F238E27FC236}">
              <a16:creationId xmlns:a16="http://schemas.microsoft.com/office/drawing/2014/main" id="{1D9BF254-DE9C-4B6D-B75F-60C84664077E}"/>
            </a:ext>
          </a:extLst>
        </xdr:cNvPr>
        <xdr:cNvSpPr txBox="1"/>
      </xdr:nvSpPr>
      <xdr:spPr>
        <a:xfrm>
          <a:off x="4124960" y="164687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93345</xdr:rowOff>
    </xdr:from>
    <xdr:to>
      <xdr:col>24</xdr:col>
      <xdr:colOff>152400</xdr:colOff>
      <xdr:row>99</xdr:row>
      <xdr:rowOff>93345</xdr:rowOff>
    </xdr:to>
    <xdr:cxnSp macro="">
      <xdr:nvCxnSpPr>
        <xdr:cNvPr id="409" name="直線コネクタ 408">
          <a:extLst>
            <a:ext uri="{FF2B5EF4-FFF2-40B4-BE49-F238E27FC236}">
              <a16:creationId xmlns:a16="http://schemas.microsoft.com/office/drawing/2014/main" id="{21A5E77E-4086-42D8-BA88-C6F01E9E5869}"/>
            </a:ext>
          </a:extLst>
        </xdr:cNvPr>
        <xdr:cNvCxnSpPr/>
      </xdr:nvCxnSpPr>
      <xdr:spPr>
        <a:xfrm>
          <a:off x="4020820" y="166897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89552</xdr:rowOff>
    </xdr:from>
    <xdr:ext cx="405111" cy="259045"/>
    <xdr:sp macro="" textlink="">
      <xdr:nvSpPr>
        <xdr:cNvPr id="410" name="【市民会館】&#10;有形固定資産減価償却率平均値テキスト">
          <a:extLst>
            <a:ext uri="{FF2B5EF4-FFF2-40B4-BE49-F238E27FC236}">
              <a16:creationId xmlns:a16="http://schemas.microsoft.com/office/drawing/2014/main" id="{3BB15166-8AEA-448E-9180-0BA885668C07}"/>
            </a:ext>
          </a:extLst>
        </xdr:cNvPr>
        <xdr:cNvSpPr txBox="1"/>
      </xdr:nvSpPr>
      <xdr:spPr>
        <a:xfrm>
          <a:off x="4124960" y="173564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111125</xdr:rowOff>
    </xdr:from>
    <xdr:to>
      <xdr:col>24</xdr:col>
      <xdr:colOff>114300</xdr:colOff>
      <xdr:row>104</xdr:row>
      <xdr:rowOff>41275</xdr:rowOff>
    </xdr:to>
    <xdr:sp macro="" textlink="">
      <xdr:nvSpPr>
        <xdr:cNvPr id="411" name="フローチャート: 判断 410">
          <a:extLst>
            <a:ext uri="{FF2B5EF4-FFF2-40B4-BE49-F238E27FC236}">
              <a16:creationId xmlns:a16="http://schemas.microsoft.com/office/drawing/2014/main" id="{900F362D-4A17-4099-9F16-94DEF2AFCB9D}"/>
            </a:ext>
          </a:extLst>
        </xdr:cNvPr>
        <xdr:cNvSpPr/>
      </xdr:nvSpPr>
      <xdr:spPr>
        <a:xfrm>
          <a:off x="4036060" y="1737804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86361</xdr:rowOff>
    </xdr:from>
    <xdr:to>
      <xdr:col>20</xdr:col>
      <xdr:colOff>38100</xdr:colOff>
      <xdr:row>104</xdr:row>
      <xdr:rowOff>16511</xdr:rowOff>
    </xdr:to>
    <xdr:sp macro="" textlink="">
      <xdr:nvSpPr>
        <xdr:cNvPr id="412" name="フローチャート: 判断 411">
          <a:extLst>
            <a:ext uri="{FF2B5EF4-FFF2-40B4-BE49-F238E27FC236}">
              <a16:creationId xmlns:a16="http://schemas.microsoft.com/office/drawing/2014/main" id="{E8E95F60-EF03-477B-B56C-4A14BB9C538A}"/>
            </a:ext>
          </a:extLst>
        </xdr:cNvPr>
        <xdr:cNvSpPr/>
      </xdr:nvSpPr>
      <xdr:spPr>
        <a:xfrm>
          <a:off x="3312160" y="1735328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67311</xdr:rowOff>
    </xdr:from>
    <xdr:to>
      <xdr:col>15</xdr:col>
      <xdr:colOff>101600</xdr:colOff>
      <xdr:row>103</xdr:row>
      <xdr:rowOff>168911</xdr:rowOff>
    </xdr:to>
    <xdr:sp macro="" textlink="">
      <xdr:nvSpPr>
        <xdr:cNvPr id="413" name="フローチャート: 判断 412">
          <a:extLst>
            <a:ext uri="{FF2B5EF4-FFF2-40B4-BE49-F238E27FC236}">
              <a16:creationId xmlns:a16="http://schemas.microsoft.com/office/drawing/2014/main" id="{9D09CE24-21BD-4C3D-B079-D557038989A3}"/>
            </a:ext>
          </a:extLst>
        </xdr:cNvPr>
        <xdr:cNvSpPr/>
      </xdr:nvSpPr>
      <xdr:spPr>
        <a:xfrm>
          <a:off x="2514600" y="173342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65405</xdr:rowOff>
    </xdr:from>
    <xdr:to>
      <xdr:col>10</xdr:col>
      <xdr:colOff>165100</xdr:colOff>
      <xdr:row>103</xdr:row>
      <xdr:rowOff>167005</xdr:rowOff>
    </xdr:to>
    <xdr:sp macro="" textlink="">
      <xdr:nvSpPr>
        <xdr:cNvPr id="414" name="フローチャート: 判断 413">
          <a:extLst>
            <a:ext uri="{FF2B5EF4-FFF2-40B4-BE49-F238E27FC236}">
              <a16:creationId xmlns:a16="http://schemas.microsoft.com/office/drawing/2014/main" id="{6DFB7E1E-F1AC-4913-91AE-5449C0E310F4}"/>
            </a:ext>
          </a:extLst>
        </xdr:cNvPr>
        <xdr:cNvSpPr/>
      </xdr:nvSpPr>
      <xdr:spPr>
        <a:xfrm>
          <a:off x="1739900" y="17332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164464</xdr:rowOff>
    </xdr:from>
    <xdr:to>
      <xdr:col>6</xdr:col>
      <xdr:colOff>38100</xdr:colOff>
      <xdr:row>104</xdr:row>
      <xdr:rowOff>94614</xdr:rowOff>
    </xdr:to>
    <xdr:sp macro="" textlink="">
      <xdr:nvSpPr>
        <xdr:cNvPr id="415" name="フローチャート: 判断 414">
          <a:extLst>
            <a:ext uri="{FF2B5EF4-FFF2-40B4-BE49-F238E27FC236}">
              <a16:creationId xmlns:a16="http://schemas.microsoft.com/office/drawing/2014/main" id="{59373512-3414-4B11-B9AF-C527DF082F38}"/>
            </a:ext>
          </a:extLst>
        </xdr:cNvPr>
        <xdr:cNvSpPr/>
      </xdr:nvSpPr>
      <xdr:spPr>
        <a:xfrm>
          <a:off x="965200" y="1743138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A9BD154B-94B0-402D-A33C-7596B2A57582}"/>
            </a:ext>
          </a:extLst>
        </xdr:cNvPr>
        <xdr:cNvSpPr txBox="1"/>
      </xdr:nvSpPr>
      <xdr:spPr>
        <a:xfrm>
          <a:off x="39192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95117617-9B81-4658-9112-50F5D21B3337}"/>
            </a:ext>
          </a:extLst>
        </xdr:cNvPr>
        <xdr:cNvSpPr txBox="1"/>
      </xdr:nvSpPr>
      <xdr:spPr>
        <a:xfrm>
          <a:off x="3187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8" name="テキスト ボックス 417">
          <a:extLst>
            <a:ext uri="{FF2B5EF4-FFF2-40B4-BE49-F238E27FC236}">
              <a16:creationId xmlns:a16="http://schemas.microsoft.com/office/drawing/2014/main" id="{E7C67DC6-84F1-4143-8FF3-37AB40572A56}"/>
            </a:ext>
          </a:extLst>
        </xdr:cNvPr>
        <xdr:cNvSpPr txBox="1"/>
      </xdr:nvSpPr>
      <xdr:spPr>
        <a:xfrm>
          <a:off x="2397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9" name="テキスト ボックス 418">
          <a:extLst>
            <a:ext uri="{FF2B5EF4-FFF2-40B4-BE49-F238E27FC236}">
              <a16:creationId xmlns:a16="http://schemas.microsoft.com/office/drawing/2014/main" id="{18B62EFA-8BC4-40E4-845B-1191EA58294C}"/>
            </a:ext>
          </a:extLst>
        </xdr:cNvPr>
        <xdr:cNvSpPr txBox="1"/>
      </xdr:nvSpPr>
      <xdr:spPr>
        <a:xfrm>
          <a:off x="16230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20" name="テキスト ボックス 419">
          <a:extLst>
            <a:ext uri="{FF2B5EF4-FFF2-40B4-BE49-F238E27FC236}">
              <a16:creationId xmlns:a16="http://schemas.microsoft.com/office/drawing/2014/main" id="{9DDDFECF-5FE6-4128-B1AE-A936F3DB3BF1}"/>
            </a:ext>
          </a:extLst>
        </xdr:cNvPr>
        <xdr:cNvSpPr txBox="1"/>
      </xdr:nvSpPr>
      <xdr:spPr>
        <a:xfrm>
          <a:off x="8407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100</xdr:row>
      <xdr:rowOff>122555</xdr:rowOff>
    </xdr:from>
    <xdr:to>
      <xdr:col>24</xdr:col>
      <xdr:colOff>114300</xdr:colOff>
      <xdr:row>101</xdr:row>
      <xdr:rowOff>52705</xdr:rowOff>
    </xdr:to>
    <xdr:sp macro="" textlink="">
      <xdr:nvSpPr>
        <xdr:cNvPr id="421" name="楕円 420">
          <a:extLst>
            <a:ext uri="{FF2B5EF4-FFF2-40B4-BE49-F238E27FC236}">
              <a16:creationId xmlns:a16="http://schemas.microsoft.com/office/drawing/2014/main" id="{32307021-DB52-47A8-A7CC-AB76BE4D79E6}"/>
            </a:ext>
          </a:extLst>
        </xdr:cNvPr>
        <xdr:cNvSpPr/>
      </xdr:nvSpPr>
      <xdr:spPr>
        <a:xfrm>
          <a:off x="4036060" y="1688655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99</xdr:row>
      <xdr:rowOff>145432</xdr:rowOff>
    </xdr:from>
    <xdr:ext cx="405111" cy="259045"/>
    <xdr:sp macro="" textlink="">
      <xdr:nvSpPr>
        <xdr:cNvPr id="422" name="【市民会館】&#10;有形固定資産減価償却率該当値テキスト">
          <a:extLst>
            <a:ext uri="{FF2B5EF4-FFF2-40B4-BE49-F238E27FC236}">
              <a16:creationId xmlns:a16="http://schemas.microsoft.com/office/drawing/2014/main" id="{FEDFF349-FD0A-4F2C-BDEC-4D1528D1F8AA}"/>
            </a:ext>
          </a:extLst>
        </xdr:cNvPr>
        <xdr:cNvSpPr txBox="1"/>
      </xdr:nvSpPr>
      <xdr:spPr>
        <a:xfrm>
          <a:off x="4124960" y="16741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100</xdr:row>
      <xdr:rowOff>84455</xdr:rowOff>
    </xdr:from>
    <xdr:to>
      <xdr:col>20</xdr:col>
      <xdr:colOff>38100</xdr:colOff>
      <xdr:row>101</xdr:row>
      <xdr:rowOff>14605</xdr:rowOff>
    </xdr:to>
    <xdr:sp macro="" textlink="">
      <xdr:nvSpPr>
        <xdr:cNvPr id="423" name="楕円 422">
          <a:extLst>
            <a:ext uri="{FF2B5EF4-FFF2-40B4-BE49-F238E27FC236}">
              <a16:creationId xmlns:a16="http://schemas.microsoft.com/office/drawing/2014/main" id="{47B6E1CD-3738-4C72-8182-20B682EB37BE}"/>
            </a:ext>
          </a:extLst>
        </xdr:cNvPr>
        <xdr:cNvSpPr/>
      </xdr:nvSpPr>
      <xdr:spPr>
        <a:xfrm>
          <a:off x="3312160" y="1684845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100</xdr:row>
      <xdr:rowOff>135255</xdr:rowOff>
    </xdr:from>
    <xdr:to>
      <xdr:col>24</xdr:col>
      <xdr:colOff>63500</xdr:colOff>
      <xdr:row>101</xdr:row>
      <xdr:rowOff>1905</xdr:rowOff>
    </xdr:to>
    <xdr:cxnSp macro="">
      <xdr:nvCxnSpPr>
        <xdr:cNvPr id="424" name="直線コネクタ 423">
          <a:extLst>
            <a:ext uri="{FF2B5EF4-FFF2-40B4-BE49-F238E27FC236}">
              <a16:creationId xmlns:a16="http://schemas.microsoft.com/office/drawing/2014/main" id="{B3B374DB-B0E8-4D6B-85BD-F6BBCB36572C}"/>
            </a:ext>
          </a:extLst>
        </xdr:cNvPr>
        <xdr:cNvCxnSpPr/>
      </xdr:nvCxnSpPr>
      <xdr:spPr>
        <a:xfrm>
          <a:off x="3355340" y="16899255"/>
          <a:ext cx="73152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100</xdr:row>
      <xdr:rowOff>46355</xdr:rowOff>
    </xdr:from>
    <xdr:to>
      <xdr:col>15</xdr:col>
      <xdr:colOff>101600</xdr:colOff>
      <xdr:row>100</xdr:row>
      <xdr:rowOff>147955</xdr:rowOff>
    </xdr:to>
    <xdr:sp macro="" textlink="">
      <xdr:nvSpPr>
        <xdr:cNvPr id="425" name="楕円 424">
          <a:extLst>
            <a:ext uri="{FF2B5EF4-FFF2-40B4-BE49-F238E27FC236}">
              <a16:creationId xmlns:a16="http://schemas.microsoft.com/office/drawing/2014/main" id="{0C895215-BA96-4825-AD11-F5D060704F40}"/>
            </a:ext>
          </a:extLst>
        </xdr:cNvPr>
        <xdr:cNvSpPr/>
      </xdr:nvSpPr>
      <xdr:spPr>
        <a:xfrm>
          <a:off x="2514600" y="16810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100</xdr:row>
      <xdr:rowOff>97155</xdr:rowOff>
    </xdr:from>
    <xdr:to>
      <xdr:col>19</xdr:col>
      <xdr:colOff>177800</xdr:colOff>
      <xdr:row>100</xdr:row>
      <xdr:rowOff>135255</xdr:rowOff>
    </xdr:to>
    <xdr:cxnSp macro="">
      <xdr:nvCxnSpPr>
        <xdr:cNvPr id="426" name="直線コネクタ 425">
          <a:extLst>
            <a:ext uri="{FF2B5EF4-FFF2-40B4-BE49-F238E27FC236}">
              <a16:creationId xmlns:a16="http://schemas.microsoft.com/office/drawing/2014/main" id="{5E88E12C-3A1E-45E3-87EF-6DDEC08916E3}"/>
            </a:ext>
          </a:extLst>
        </xdr:cNvPr>
        <xdr:cNvCxnSpPr/>
      </xdr:nvCxnSpPr>
      <xdr:spPr>
        <a:xfrm>
          <a:off x="2565400" y="16861155"/>
          <a:ext cx="78994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100</xdr:row>
      <xdr:rowOff>8255</xdr:rowOff>
    </xdr:from>
    <xdr:to>
      <xdr:col>10</xdr:col>
      <xdr:colOff>165100</xdr:colOff>
      <xdr:row>100</xdr:row>
      <xdr:rowOff>109855</xdr:rowOff>
    </xdr:to>
    <xdr:sp macro="" textlink="">
      <xdr:nvSpPr>
        <xdr:cNvPr id="427" name="楕円 426">
          <a:extLst>
            <a:ext uri="{FF2B5EF4-FFF2-40B4-BE49-F238E27FC236}">
              <a16:creationId xmlns:a16="http://schemas.microsoft.com/office/drawing/2014/main" id="{432C19BA-831D-461F-8156-0C5714AB32FD}"/>
            </a:ext>
          </a:extLst>
        </xdr:cNvPr>
        <xdr:cNvSpPr/>
      </xdr:nvSpPr>
      <xdr:spPr>
        <a:xfrm>
          <a:off x="1739900" y="16772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100</xdr:row>
      <xdr:rowOff>59055</xdr:rowOff>
    </xdr:from>
    <xdr:to>
      <xdr:col>15</xdr:col>
      <xdr:colOff>50800</xdr:colOff>
      <xdr:row>100</xdr:row>
      <xdr:rowOff>97155</xdr:rowOff>
    </xdr:to>
    <xdr:cxnSp macro="">
      <xdr:nvCxnSpPr>
        <xdr:cNvPr id="428" name="直線コネクタ 427">
          <a:extLst>
            <a:ext uri="{FF2B5EF4-FFF2-40B4-BE49-F238E27FC236}">
              <a16:creationId xmlns:a16="http://schemas.microsoft.com/office/drawing/2014/main" id="{02891986-2674-4488-B19F-EDED81C86662}"/>
            </a:ext>
          </a:extLst>
        </xdr:cNvPr>
        <xdr:cNvCxnSpPr/>
      </xdr:nvCxnSpPr>
      <xdr:spPr>
        <a:xfrm>
          <a:off x="1790700" y="16823055"/>
          <a:ext cx="7747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103</xdr:row>
      <xdr:rowOff>42545</xdr:rowOff>
    </xdr:from>
    <xdr:to>
      <xdr:col>6</xdr:col>
      <xdr:colOff>38100</xdr:colOff>
      <xdr:row>103</xdr:row>
      <xdr:rowOff>144145</xdr:rowOff>
    </xdr:to>
    <xdr:sp macro="" textlink="">
      <xdr:nvSpPr>
        <xdr:cNvPr id="429" name="楕円 428">
          <a:extLst>
            <a:ext uri="{FF2B5EF4-FFF2-40B4-BE49-F238E27FC236}">
              <a16:creationId xmlns:a16="http://schemas.microsoft.com/office/drawing/2014/main" id="{6E798A90-8580-469A-BA1F-418A57F14166}"/>
            </a:ext>
          </a:extLst>
        </xdr:cNvPr>
        <xdr:cNvSpPr/>
      </xdr:nvSpPr>
      <xdr:spPr>
        <a:xfrm>
          <a:off x="965200" y="1730946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100</xdr:row>
      <xdr:rowOff>59055</xdr:rowOff>
    </xdr:from>
    <xdr:to>
      <xdr:col>10</xdr:col>
      <xdr:colOff>114300</xdr:colOff>
      <xdr:row>103</xdr:row>
      <xdr:rowOff>93345</xdr:rowOff>
    </xdr:to>
    <xdr:cxnSp macro="">
      <xdr:nvCxnSpPr>
        <xdr:cNvPr id="430" name="直線コネクタ 429">
          <a:extLst>
            <a:ext uri="{FF2B5EF4-FFF2-40B4-BE49-F238E27FC236}">
              <a16:creationId xmlns:a16="http://schemas.microsoft.com/office/drawing/2014/main" id="{2843EA25-50B6-428A-84F3-65FDA15652AA}"/>
            </a:ext>
          </a:extLst>
        </xdr:cNvPr>
        <xdr:cNvCxnSpPr/>
      </xdr:nvCxnSpPr>
      <xdr:spPr>
        <a:xfrm flipV="1">
          <a:off x="1008380" y="16823055"/>
          <a:ext cx="782320" cy="537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104</xdr:row>
      <xdr:rowOff>7638</xdr:rowOff>
    </xdr:from>
    <xdr:ext cx="405111" cy="259045"/>
    <xdr:sp macro="" textlink="">
      <xdr:nvSpPr>
        <xdr:cNvPr id="431" name="n_1aveValue【市民会館】&#10;有形固定資産減価償却率">
          <a:extLst>
            <a:ext uri="{FF2B5EF4-FFF2-40B4-BE49-F238E27FC236}">
              <a16:creationId xmlns:a16="http://schemas.microsoft.com/office/drawing/2014/main" id="{3E5E806B-DDBF-47B6-9459-C8B6526ED842}"/>
            </a:ext>
          </a:extLst>
        </xdr:cNvPr>
        <xdr:cNvSpPr txBox="1"/>
      </xdr:nvSpPr>
      <xdr:spPr>
        <a:xfrm>
          <a:off x="3170564" y="174421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160038</xdr:rowOff>
    </xdr:from>
    <xdr:ext cx="405111" cy="259045"/>
    <xdr:sp macro="" textlink="">
      <xdr:nvSpPr>
        <xdr:cNvPr id="432" name="n_2aveValue【市民会館】&#10;有形固定資産減価償却率">
          <a:extLst>
            <a:ext uri="{FF2B5EF4-FFF2-40B4-BE49-F238E27FC236}">
              <a16:creationId xmlns:a16="http://schemas.microsoft.com/office/drawing/2014/main" id="{1DF7A811-A22F-43E1-BB20-E9C11FABCCF6}"/>
            </a:ext>
          </a:extLst>
        </xdr:cNvPr>
        <xdr:cNvSpPr txBox="1"/>
      </xdr:nvSpPr>
      <xdr:spPr>
        <a:xfrm>
          <a:off x="2385704" y="174269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158132</xdr:rowOff>
    </xdr:from>
    <xdr:ext cx="405111" cy="259045"/>
    <xdr:sp macro="" textlink="">
      <xdr:nvSpPr>
        <xdr:cNvPr id="433" name="n_3aveValue【市民会館】&#10;有形固定資産減価償却率">
          <a:extLst>
            <a:ext uri="{FF2B5EF4-FFF2-40B4-BE49-F238E27FC236}">
              <a16:creationId xmlns:a16="http://schemas.microsoft.com/office/drawing/2014/main" id="{17A8295F-89BF-4EF1-88DA-FE87F16C6338}"/>
            </a:ext>
          </a:extLst>
        </xdr:cNvPr>
        <xdr:cNvSpPr txBox="1"/>
      </xdr:nvSpPr>
      <xdr:spPr>
        <a:xfrm>
          <a:off x="1611004" y="17425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104</xdr:row>
      <xdr:rowOff>85741</xdr:rowOff>
    </xdr:from>
    <xdr:ext cx="405111" cy="259045"/>
    <xdr:sp macro="" textlink="">
      <xdr:nvSpPr>
        <xdr:cNvPr id="434" name="n_4aveValue【市民会館】&#10;有形固定資産減価償却率">
          <a:extLst>
            <a:ext uri="{FF2B5EF4-FFF2-40B4-BE49-F238E27FC236}">
              <a16:creationId xmlns:a16="http://schemas.microsoft.com/office/drawing/2014/main" id="{6D939DC0-A2C2-43AD-BC23-51FFBB77C882}"/>
            </a:ext>
          </a:extLst>
        </xdr:cNvPr>
        <xdr:cNvSpPr txBox="1"/>
      </xdr:nvSpPr>
      <xdr:spPr>
        <a:xfrm>
          <a:off x="836304" y="175203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99</xdr:row>
      <xdr:rowOff>31132</xdr:rowOff>
    </xdr:from>
    <xdr:ext cx="405111" cy="259045"/>
    <xdr:sp macro="" textlink="">
      <xdr:nvSpPr>
        <xdr:cNvPr id="435" name="n_1mainValue【市民会館】&#10;有形固定資産減価償却率">
          <a:extLst>
            <a:ext uri="{FF2B5EF4-FFF2-40B4-BE49-F238E27FC236}">
              <a16:creationId xmlns:a16="http://schemas.microsoft.com/office/drawing/2014/main" id="{50C4CABC-DF3D-4A80-B9F7-EF05EC93542C}"/>
            </a:ext>
          </a:extLst>
        </xdr:cNvPr>
        <xdr:cNvSpPr txBox="1"/>
      </xdr:nvSpPr>
      <xdr:spPr>
        <a:xfrm>
          <a:off x="3170564" y="16627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98</xdr:row>
      <xdr:rowOff>164482</xdr:rowOff>
    </xdr:from>
    <xdr:ext cx="405111" cy="259045"/>
    <xdr:sp macro="" textlink="">
      <xdr:nvSpPr>
        <xdr:cNvPr id="436" name="n_2mainValue【市民会館】&#10;有形固定資産減価償却率">
          <a:extLst>
            <a:ext uri="{FF2B5EF4-FFF2-40B4-BE49-F238E27FC236}">
              <a16:creationId xmlns:a16="http://schemas.microsoft.com/office/drawing/2014/main" id="{69B16600-D343-4F1C-BFC2-5A867DDD8F77}"/>
            </a:ext>
          </a:extLst>
        </xdr:cNvPr>
        <xdr:cNvSpPr txBox="1"/>
      </xdr:nvSpPr>
      <xdr:spPr>
        <a:xfrm>
          <a:off x="2385704" y="16593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98</xdr:row>
      <xdr:rowOff>126382</xdr:rowOff>
    </xdr:from>
    <xdr:ext cx="405111" cy="259045"/>
    <xdr:sp macro="" textlink="">
      <xdr:nvSpPr>
        <xdr:cNvPr id="437" name="n_3mainValue【市民会館】&#10;有形固定資産減価償却率">
          <a:extLst>
            <a:ext uri="{FF2B5EF4-FFF2-40B4-BE49-F238E27FC236}">
              <a16:creationId xmlns:a16="http://schemas.microsoft.com/office/drawing/2014/main" id="{662BC4D6-E1F6-4D9D-B413-A7948D50CF32}"/>
            </a:ext>
          </a:extLst>
        </xdr:cNvPr>
        <xdr:cNvSpPr txBox="1"/>
      </xdr:nvSpPr>
      <xdr:spPr>
        <a:xfrm>
          <a:off x="1611004" y="16555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101</xdr:row>
      <xdr:rowOff>160672</xdr:rowOff>
    </xdr:from>
    <xdr:ext cx="405111" cy="259045"/>
    <xdr:sp macro="" textlink="">
      <xdr:nvSpPr>
        <xdr:cNvPr id="438" name="n_4mainValue【市民会館】&#10;有形固定資産減価償却率">
          <a:extLst>
            <a:ext uri="{FF2B5EF4-FFF2-40B4-BE49-F238E27FC236}">
              <a16:creationId xmlns:a16="http://schemas.microsoft.com/office/drawing/2014/main" id="{E249AA56-386C-4498-8EDB-72EBF0EA5556}"/>
            </a:ext>
          </a:extLst>
        </xdr:cNvPr>
        <xdr:cNvSpPr txBox="1"/>
      </xdr:nvSpPr>
      <xdr:spPr>
        <a:xfrm>
          <a:off x="836304" y="170923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9" name="正方形/長方形 438">
          <a:extLst>
            <a:ext uri="{FF2B5EF4-FFF2-40B4-BE49-F238E27FC236}">
              <a16:creationId xmlns:a16="http://schemas.microsoft.com/office/drawing/2014/main" id="{F8D53B21-BD29-4D9F-91B9-3089B3788B98}"/>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40" name="正方形/長方形 439">
          <a:extLst>
            <a:ext uri="{FF2B5EF4-FFF2-40B4-BE49-F238E27FC236}">
              <a16:creationId xmlns:a16="http://schemas.microsoft.com/office/drawing/2014/main" id="{83EA9FDE-9BE8-4976-8ED6-6B4DF240F2C9}"/>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41" name="正方形/長方形 440">
          <a:extLst>
            <a:ext uri="{FF2B5EF4-FFF2-40B4-BE49-F238E27FC236}">
              <a16:creationId xmlns:a16="http://schemas.microsoft.com/office/drawing/2014/main" id="{6AED82D5-1F37-409C-B1FB-3A4937FDD38C}"/>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2" name="正方形/長方形 441">
          <a:extLst>
            <a:ext uri="{FF2B5EF4-FFF2-40B4-BE49-F238E27FC236}">
              <a16:creationId xmlns:a16="http://schemas.microsoft.com/office/drawing/2014/main" id="{B5DAEA9C-FAE3-4F2C-A370-F32233D4AEAA}"/>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3" name="正方形/長方形 442">
          <a:extLst>
            <a:ext uri="{FF2B5EF4-FFF2-40B4-BE49-F238E27FC236}">
              <a16:creationId xmlns:a16="http://schemas.microsoft.com/office/drawing/2014/main" id="{532D37D6-F267-443A-A7D3-A4220E5EEB49}"/>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4" name="正方形/長方形 443">
          <a:extLst>
            <a:ext uri="{FF2B5EF4-FFF2-40B4-BE49-F238E27FC236}">
              <a16:creationId xmlns:a16="http://schemas.microsoft.com/office/drawing/2014/main" id="{8AD90AAC-458B-4D03-9421-5C6BE1E49E31}"/>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5" name="正方形/長方形 444">
          <a:extLst>
            <a:ext uri="{FF2B5EF4-FFF2-40B4-BE49-F238E27FC236}">
              <a16:creationId xmlns:a16="http://schemas.microsoft.com/office/drawing/2014/main" id="{06FB5D6B-2D39-4FF1-93DE-7B37D17A9282}"/>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6" name="正方形/長方形 445">
          <a:extLst>
            <a:ext uri="{FF2B5EF4-FFF2-40B4-BE49-F238E27FC236}">
              <a16:creationId xmlns:a16="http://schemas.microsoft.com/office/drawing/2014/main" id="{EC9B3186-3FAD-4F30-82BC-D9D64456F6BE}"/>
            </a:ext>
          </a:extLst>
        </xdr:cNvPr>
        <xdr:cNvSpPr/>
      </xdr:nvSpPr>
      <xdr:spPr>
        <a:xfrm>
          <a:off x="582676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7" name="テキスト ボックス 446">
          <a:extLst>
            <a:ext uri="{FF2B5EF4-FFF2-40B4-BE49-F238E27FC236}">
              <a16:creationId xmlns:a16="http://schemas.microsoft.com/office/drawing/2014/main" id="{B456CD3D-8AA0-4D80-954F-A2E151AC21DE}"/>
            </a:ext>
          </a:extLst>
        </xdr:cNvPr>
        <xdr:cNvSpPr txBox="1"/>
      </xdr:nvSpPr>
      <xdr:spPr>
        <a:xfrm>
          <a:off x="578866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8" name="直線コネクタ 447">
          <a:extLst>
            <a:ext uri="{FF2B5EF4-FFF2-40B4-BE49-F238E27FC236}">
              <a16:creationId xmlns:a16="http://schemas.microsoft.com/office/drawing/2014/main" id="{BF52EC68-EB63-4092-86D3-86C27032D5F7}"/>
            </a:ext>
          </a:extLst>
        </xdr:cNvPr>
        <xdr:cNvCxnSpPr/>
      </xdr:nvCxnSpPr>
      <xdr:spPr>
        <a:xfrm>
          <a:off x="5826760" y="186270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76200</xdr:rowOff>
    </xdr:from>
    <xdr:to>
      <xdr:col>59</xdr:col>
      <xdr:colOff>50800</xdr:colOff>
      <xdr:row>108</xdr:row>
      <xdr:rowOff>76200</xdr:rowOff>
    </xdr:to>
    <xdr:cxnSp macro="">
      <xdr:nvCxnSpPr>
        <xdr:cNvPr id="449" name="直線コネクタ 448">
          <a:extLst>
            <a:ext uri="{FF2B5EF4-FFF2-40B4-BE49-F238E27FC236}">
              <a16:creationId xmlns:a16="http://schemas.microsoft.com/office/drawing/2014/main" id="{2CA3E3F4-BC7E-42C3-86F3-95B7BC4C4379}"/>
            </a:ext>
          </a:extLst>
        </xdr:cNvPr>
        <xdr:cNvCxnSpPr/>
      </xdr:nvCxnSpPr>
      <xdr:spPr>
        <a:xfrm>
          <a:off x="5826760" y="181813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107</xdr:row>
      <xdr:rowOff>105427</xdr:rowOff>
    </xdr:from>
    <xdr:ext cx="467179" cy="259045"/>
    <xdr:sp macro="" textlink="">
      <xdr:nvSpPr>
        <xdr:cNvPr id="450" name="テキスト ボックス 449">
          <a:extLst>
            <a:ext uri="{FF2B5EF4-FFF2-40B4-BE49-F238E27FC236}">
              <a16:creationId xmlns:a16="http://schemas.microsoft.com/office/drawing/2014/main" id="{41DFAA51-A08F-4ACB-8F01-0AA864D99CA3}"/>
            </a:ext>
          </a:extLst>
        </xdr:cNvPr>
        <xdr:cNvSpPr txBox="1"/>
      </xdr:nvSpPr>
      <xdr:spPr>
        <a:xfrm>
          <a:off x="5405301" y="180429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133350</xdr:rowOff>
    </xdr:from>
    <xdr:to>
      <xdr:col>59</xdr:col>
      <xdr:colOff>50800</xdr:colOff>
      <xdr:row>105</xdr:row>
      <xdr:rowOff>133350</xdr:rowOff>
    </xdr:to>
    <xdr:cxnSp macro="">
      <xdr:nvCxnSpPr>
        <xdr:cNvPr id="451" name="直線コネクタ 450">
          <a:extLst>
            <a:ext uri="{FF2B5EF4-FFF2-40B4-BE49-F238E27FC236}">
              <a16:creationId xmlns:a16="http://schemas.microsoft.com/office/drawing/2014/main" id="{C6FE1544-4E57-472D-9445-B7CC901C7D87}"/>
            </a:ext>
          </a:extLst>
        </xdr:cNvPr>
        <xdr:cNvCxnSpPr/>
      </xdr:nvCxnSpPr>
      <xdr:spPr>
        <a:xfrm>
          <a:off x="5826760" y="177355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104</xdr:row>
      <xdr:rowOff>162577</xdr:rowOff>
    </xdr:from>
    <xdr:ext cx="467179" cy="259045"/>
    <xdr:sp macro="" textlink="">
      <xdr:nvSpPr>
        <xdr:cNvPr id="452" name="テキスト ボックス 451">
          <a:extLst>
            <a:ext uri="{FF2B5EF4-FFF2-40B4-BE49-F238E27FC236}">
              <a16:creationId xmlns:a16="http://schemas.microsoft.com/office/drawing/2014/main" id="{A0F8773D-BD77-4D65-A100-B5CA5EBB77BF}"/>
            </a:ext>
          </a:extLst>
        </xdr:cNvPr>
        <xdr:cNvSpPr txBox="1"/>
      </xdr:nvSpPr>
      <xdr:spPr>
        <a:xfrm>
          <a:off x="5405301" y="175971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19050</xdr:rowOff>
    </xdr:from>
    <xdr:to>
      <xdr:col>59</xdr:col>
      <xdr:colOff>50800</xdr:colOff>
      <xdr:row>103</xdr:row>
      <xdr:rowOff>19050</xdr:rowOff>
    </xdr:to>
    <xdr:cxnSp macro="">
      <xdr:nvCxnSpPr>
        <xdr:cNvPr id="453" name="直線コネクタ 452">
          <a:extLst>
            <a:ext uri="{FF2B5EF4-FFF2-40B4-BE49-F238E27FC236}">
              <a16:creationId xmlns:a16="http://schemas.microsoft.com/office/drawing/2014/main" id="{58533D4D-3DD9-4D5F-9875-65A0C079E5E5}"/>
            </a:ext>
          </a:extLst>
        </xdr:cNvPr>
        <xdr:cNvCxnSpPr/>
      </xdr:nvCxnSpPr>
      <xdr:spPr>
        <a:xfrm>
          <a:off x="5826760" y="172859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102</xdr:row>
      <xdr:rowOff>48277</xdr:rowOff>
    </xdr:from>
    <xdr:ext cx="467179" cy="259045"/>
    <xdr:sp macro="" textlink="">
      <xdr:nvSpPr>
        <xdr:cNvPr id="454" name="テキスト ボックス 453">
          <a:extLst>
            <a:ext uri="{FF2B5EF4-FFF2-40B4-BE49-F238E27FC236}">
              <a16:creationId xmlns:a16="http://schemas.microsoft.com/office/drawing/2014/main" id="{3C256726-8944-4C56-8920-8FD7BA34E9FF}"/>
            </a:ext>
          </a:extLst>
        </xdr:cNvPr>
        <xdr:cNvSpPr txBox="1"/>
      </xdr:nvSpPr>
      <xdr:spPr>
        <a:xfrm>
          <a:off x="5405301" y="171475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76200</xdr:rowOff>
    </xdr:from>
    <xdr:to>
      <xdr:col>59</xdr:col>
      <xdr:colOff>50800</xdr:colOff>
      <xdr:row>100</xdr:row>
      <xdr:rowOff>76200</xdr:rowOff>
    </xdr:to>
    <xdr:cxnSp macro="">
      <xdr:nvCxnSpPr>
        <xdr:cNvPr id="455" name="直線コネクタ 454">
          <a:extLst>
            <a:ext uri="{FF2B5EF4-FFF2-40B4-BE49-F238E27FC236}">
              <a16:creationId xmlns:a16="http://schemas.microsoft.com/office/drawing/2014/main" id="{0528641B-0C1F-44BC-A46F-A06B5FD761CD}"/>
            </a:ext>
          </a:extLst>
        </xdr:cNvPr>
        <xdr:cNvCxnSpPr/>
      </xdr:nvCxnSpPr>
      <xdr:spPr>
        <a:xfrm>
          <a:off x="5826760" y="168402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105427</xdr:rowOff>
    </xdr:from>
    <xdr:ext cx="467179" cy="259045"/>
    <xdr:sp macro="" textlink="">
      <xdr:nvSpPr>
        <xdr:cNvPr id="456" name="テキスト ボックス 455">
          <a:extLst>
            <a:ext uri="{FF2B5EF4-FFF2-40B4-BE49-F238E27FC236}">
              <a16:creationId xmlns:a16="http://schemas.microsoft.com/office/drawing/2014/main" id="{B0F9AB93-9926-480D-946E-D929F1511B7F}"/>
            </a:ext>
          </a:extLst>
        </xdr:cNvPr>
        <xdr:cNvSpPr txBox="1"/>
      </xdr:nvSpPr>
      <xdr:spPr>
        <a:xfrm>
          <a:off x="5405301" y="16701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7" name="直線コネクタ 456">
          <a:extLst>
            <a:ext uri="{FF2B5EF4-FFF2-40B4-BE49-F238E27FC236}">
              <a16:creationId xmlns:a16="http://schemas.microsoft.com/office/drawing/2014/main" id="{017C31E1-2384-47B4-AB5C-764F8277AC3E}"/>
            </a:ext>
          </a:extLst>
        </xdr:cNvPr>
        <xdr:cNvCxnSpPr/>
      </xdr:nvCxnSpPr>
      <xdr:spPr>
        <a:xfrm>
          <a:off x="5826760" y="163944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8" name="テキスト ボックス 457">
          <a:extLst>
            <a:ext uri="{FF2B5EF4-FFF2-40B4-BE49-F238E27FC236}">
              <a16:creationId xmlns:a16="http://schemas.microsoft.com/office/drawing/2014/main" id="{33E2FC90-4027-4ED9-87F9-44C8376AD2ED}"/>
            </a:ext>
          </a:extLst>
        </xdr:cNvPr>
        <xdr:cNvSpPr txBox="1"/>
      </xdr:nvSpPr>
      <xdr:spPr>
        <a:xfrm>
          <a:off x="540530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9" name="【市民会館】&#10;一人当たり面積グラフ枠">
          <a:extLst>
            <a:ext uri="{FF2B5EF4-FFF2-40B4-BE49-F238E27FC236}">
              <a16:creationId xmlns:a16="http://schemas.microsoft.com/office/drawing/2014/main" id="{C815CB16-D788-4834-BCF4-6109C969A244}"/>
            </a:ext>
          </a:extLst>
        </xdr:cNvPr>
        <xdr:cNvSpPr/>
      </xdr:nvSpPr>
      <xdr:spPr>
        <a:xfrm>
          <a:off x="582676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101</xdr:row>
      <xdr:rowOff>64770</xdr:rowOff>
    </xdr:from>
    <xdr:to>
      <xdr:col>54</xdr:col>
      <xdr:colOff>189865</xdr:colOff>
      <xdr:row>108</xdr:row>
      <xdr:rowOff>3048</xdr:rowOff>
    </xdr:to>
    <xdr:cxnSp macro="">
      <xdr:nvCxnSpPr>
        <xdr:cNvPr id="460" name="直線コネクタ 459">
          <a:extLst>
            <a:ext uri="{FF2B5EF4-FFF2-40B4-BE49-F238E27FC236}">
              <a16:creationId xmlns:a16="http://schemas.microsoft.com/office/drawing/2014/main" id="{0760A899-2D10-4433-BB77-22DC488D7A74}"/>
            </a:ext>
          </a:extLst>
        </xdr:cNvPr>
        <xdr:cNvCxnSpPr/>
      </xdr:nvCxnSpPr>
      <xdr:spPr>
        <a:xfrm flipV="1">
          <a:off x="9219565" y="16996410"/>
          <a:ext cx="0" cy="11117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6875</xdr:rowOff>
    </xdr:from>
    <xdr:ext cx="469744" cy="259045"/>
    <xdr:sp macro="" textlink="">
      <xdr:nvSpPr>
        <xdr:cNvPr id="461" name="【市民会館】&#10;一人当たり面積最小値テキスト">
          <a:extLst>
            <a:ext uri="{FF2B5EF4-FFF2-40B4-BE49-F238E27FC236}">
              <a16:creationId xmlns:a16="http://schemas.microsoft.com/office/drawing/2014/main" id="{27E7D728-D804-4201-A177-485F6ED4D290}"/>
            </a:ext>
          </a:extLst>
        </xdr:cNvPr>
        <xdr:cNvSpPr txBox="1"/>
      </xdr:nvSpPr>
      <xdr:spPr>
        <a:xfrm>
          <a:off x="9258300" y="181119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3048</xdr:rowOff>
    </xdr:from>
    <xdr:to>
      <xdr:col>55</xdr:col>
      <xdr:colOff>88900</xdr:colOff>
      <xdr:row>108</xdr:row>
      <xdr:rowOff>3048</xdr:rowOff>
    </xdr:to>
    <xdr:cxnSp macro="">
      <xdr:nvCxnSpPr>
        <xdr:cNvPr id="462" name="直線コネクタ 461">
          <a:extLst>
            <a:ext uri="{FF2B5EF4-FFF2-40B4-BE49-F238E27FC236}">
              <a16:creationId xmlns:a16="http://schemas.microsoft.com/office/drawing/2014/main" id="{8BB55BE8-063F-4211-B0AE-337AB695E354}"/>
            </a:ext>
          </a:extLst>
        </xdr:cNvPr>
        <xdr:cNvCxnSpPr/>
      </xdr:nvCxnSpPr>
      <xdr:spPr>
        <a:xfrm>
          <a:off x="9154160" y="1810816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100</xdr:row>
      <xdr:rowOff>11447</xdr:rowOff>
    </xdr:from>
    <xdr:ext cx="469744" cy="259045"/>
    <xdr:sp macro="" textlink="">
      <xdr:nvSpPr>
        <xdr:cNvPr id="463" name="【市民会館】&#10;一人当たり面積最大値テキスト">
          <a:extLst>
            <a:ext uri="{FF2B5EF4-FFF2-40B4-BE49-F238E27FC236}">
              <a16:creationId xmlns:a16="http://schemas.microsoft.com/office/drawing/2014/main" id="{7080BFBD-7964-4223-A4C1-0031BEE7A095}"/>
            </a:ext>
          </a:extLst>
        </xdr:cNvPr>
        <xdr:cNvSpPr txBox="1"/>
      </xdr:nvSpPr>
      <xdr:spPr>
        <a:xfrm>
          <a:off x="9258300" y="16775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101</xdr:row>
      <xdr:rowOff>64770</xdr:rowOff>
    </xdr:from>
    <xdr:to>
      <xdr:col>55</xdr:col>
      <xdr:colOff>88900</xdr:colOff>
      <xdr:row>101</xdr:row>
      <xdr:rowOff>64770</xdr:rowOff>
    </xdr:to>
    <xdr:cxnSp macro="">
      <xdr:nvCxnSpPr>
        <xdr:cNvPr id="464" name="直線コネクタ 463">
          <a:extLst>
            <a:ext uri="{FF2B5EF4-FFF2-40B4-BE49-F238E27FC236}">
              <a16:creationId xmlns:a16="http://schemas.microsoft.com/office/drawing/2014/main" id="{642788E8-4853-4419-92D9-DAFC96D3EC5A}"/>
            </a:ext>
          </a:extLst>
        </xdr:cNvPr>
        <xdr:cNvCxnSpPr/>
      </xdr:nvCxnSpPr>
      <xdr:spPr>
        <a:xfrm>
          <a:off x="9154160" y="169964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104</xdr:row>
      <xdr:rowOff>82566</xdr:rowOff>
    </xdr:from>
    <xdr:ext cx="469744" cy="259045"/>
    <xdr:sp macro="" textlink="">
      <xdr:nvSpPr>
        <xdr:cNvPr id="465" name="【市民会館】&#10;一人当たり面積平均値テキスト">
          <a:extLst>
            <a:ext uri="{FF2B5EF4-FFF2-40B4-BE49-F238E27FC236}">
              <a16:creationId xmlns:a16="http://schemas.microsoft.com/office/drawing/2014/main" id="{75AF0D6E-C21A-489D-B5C6-05044F00C5D3}"/>
            </a:ext>
          </a:extLst>
        </xdr:cNvPr>
        <xdr:cNvSpPr txBox="1"/>
      </xdr:nvSpPr>
      <xdr:spPr>
        <a:xfrm>
          <a:off x="9258300" y="1751712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59689</xdr:rowOff>
    </xdr:from>
    <xdr:to>
      <xdr:col>55</xdr:col>
      <xdr:colOff>50800</xdr:colOff>
      <xdr:row>105</xdr:row>
      <xdr:rowOff>161289</xdr:rowOff>
    </xdr:to>
    <xdr:sp macro="" textlink="">
      <xdr:nvSpPr>
        <xdr:cNvPr id="466" name="フローチャート: 判断 465">
          <a:extLst>
            <a:ext uri="{FF2B5EF4-FFF2-40B4-BE49-F238E27FC236}">
              <a16:creationId xmlns:a16="http://schemas.microsoft.com/office/drawing/2014/main" id="{14769A9D-5A62-44F8-B980-72648A34A9F5}"/>
            </a:ext>
          </a:extLst>
        </xdr:cNvPr>
        <xdr:cNvSpPr/>
      </xdr:nvSpPr>
      <xdr:spPr>
        <a:xfrm>
          <a:off x="9192260" y="1766188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59689</xdr:rowOff>
    </xdr:from>
    <xdr:to>
      <xdr:col>50</xdr:col>
      <xdr:colOff>165100</xdr:colOff>
      <xdr:row>105</xdr:row>
      <xdr:rowOff>161289</xdr:rowOff>
    </xdr:to>
    <xdr:sp macro="" textlink="">
      <xdr:nvSpPr>
        <xdr:cNvPr id="467" name="フローチャート: 判断 466">
          <a:extLst>
            <a:ext uri="{FF2B5EF4-FFF2-40B4-BE49-F238E27FC236}">
              <a16:creationId xmlns:a16="http://schemas.microsoft.com/office/drawing/2014/main" id="{6A668688-8192-47CC-9511-F63964CEC4D9}"/>
            </a:ext>
          </a:extLst>
        </xdr:cNvPr>
        <xdr:cNvSpPr/>
      </xdr:nvSpPr>
      <xdr:spPr>
        <a:xfrm>
          <a:off x="8445500" y="17661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68835</xdr:rowOff>
    </xdr:from>
    <xdr:to>
      <xdr:col>46</xdr:col>
      <xdr:colOff>38100</xdr:colOff>
      <xdr:row>105</xdr:row>
      <xdr:rowOff>170435</xdr:rowOff>
    </xdr:to>
    <xdr:sp macro="" textlink="">
      <xdr:nvSpPr>
        <xdr:cNvPr id="468" name="フローチャート: 判断 467">
          <a:extLst>
            <a:ext uri="{FF2B5EF4-FFF2-40B4-BE49-F238E27FC236}">
              <a16:creationId xmlns:a16="http://schemas.microsoft.com/office/drawing/2014/main" id="{C3C6CB15-A385-4E55-97AE-C37AF11E5B6E}"/>
            </a:ext>
          </a:extLst>
        </xdr:cNvPr>
        <xdr:cNvSpPr/>
      </xdr:nvSpPr>
      <xdr:spPr>
        <a:xfrm>
          <a:off x="7670800" y="1767103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55118</xdr:rowOff>
    </xdr:from>
    <xdr:to>
      <xdr:col>41</xdr:col>
      <xdr:colOff>101600</xdr:colOff>
      <xdr:row>105</xdr:row>
      <xdr:rowOff>156718</xdr:rowOff>
    </xdr:to>
    <xdr:sp macro="" textlink="">
      <xdr:nvSpPr>
        <xdr:cNvPr id="469" name="フローチャート: 判断 468">
          <a:extLst>
            <a:ext uri="{FF2B5EF4-FFF2-40B4-BE49-F238E27FC236}">
              <a16:creationId xmlns:a16="http://schemas.microsoft.com/office/drawing/2014/main" id="{EA80B7F9-D2D5-4A9C-8634-B9B205BDAE26}"/>
            </a:ext>
          </a:extLst>
        </xdr:cNvPr>
        <xdr:cNvSpPr/>
      </xdr:nvSpPr>
      <xdr:spPr>
        <a:xfrm>
          <a:off x="6873240" y="176573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254</xdr:rowOff>
    </xdr:from>
    <xdr:to>
      <xdr:col>36</xdr:col>
      <xdr:colOff>165100</xdr:colOff>
      <xdr:row>105</xdr:row>
      <xdr:rowOff>101854</xdr:rowOff>
    </xdr:to>
    <xdr:sp macro="" textlink="">
      <xdr:nvSpPr>
        <xdr:cNvPr id="470" name="フローチャート: 判断 469">
          <a:extLst>
            <a:ext uri="{FF2B5EF4-FFF2-40B4-BE49-F238E27FC236}">
              <a16:creationId xmlns:a16="http://schemas.microsoft.com/office/drawing/2014/main" id="{CA1DC3F3-D595-4FB1-A45C-DCCB3585C406}"/>
            </a:ext>
          </a:extLst>
        </xdr:cNvPr>
        <xdr:cNvSpPr/>
      </xdr:nvSpPr>
      <xdr:spPr>
        <a:xfrm>
          <a:off x="6098540" y="17602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A31C7259-D03D-4DAE-9912-95FB14BFC3F1}"/>
            </a:ext>
          </a:extLst>
        </xdr:cNvPr>
        <xdr:cNvSpPr txBox="1"/>
      </xdr:nvSpPr>
      <xdr:spPr>
        <a:xfrm>
          <a:off x="90525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6C88FB0F-8B3D-4E67-89B1-6596859317A9}"/>
            </a:ext>
          </a:extLst>
        </xdr:cNvPr>
        <xdr:cNvSpPr txBox="1"/>
      </xdr:nvSpPr>
      <xdr:spPr>
        <a:xfrm>
          <a:off x="83286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746C63FA-35E9-4AD1-81EA-B527F205F7DF}"/>
            </a:ext>
          </a:extLst>
        </xdr:cNvPr>
        <xdr:cNvSpPr txBox="1"/>
      </xdr:nvSpPr>
      <xdr:spPr>
        <a:xfrm>
          <a:off x="75463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98BAE89E-C8A6-4963-BAB7-5B0F57EF44DE}"/>
            </a:ext>
          </a:extLst>
        </xdr:cNvPr>
        <xdr:cNvSpPr txBox="1"/>
      </xdr:nvSpPr>
      <xdr:spPr>
        <a:xfrm>
          <a:off x="67564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5" name="テキスト ボックス 474">
          <a:extLst>
            <a:ext uri="{FF2B5EF4-FFF2-40B4-BE49-F238E27FC236}">
              <a16:creationId xmlns:a16="http://schemas.microsoft.com/office/drawing/2014/main" id="{EBEC40B5-7800-4E94-81F7-68278E6F8A25}"/>
            </a:ext>
          </a:extLst>
        </xdr:cNvPr>
        <xdr:cNvSpPr txBox="1"/>
      </xdr:nvSpPr>
      <xdr:spPr>
        <a:xfrm>
          <a:off x="5981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148844</xdr:rowOff>
    </xdr:from>
    <xdr:to>
      <xdr:col>55</xdr:col>
      <xdr:colOff>50800</xdr:colOff>
      <xdr:row>107</xdr:row>
      <xdr:rowOff>78994</xdr:rowOff>
    </xdr:to>
    <xdr:sp macro="" textlink="">
      <xdr:nvSpPr>
        <xdr:cNvPr id="476" name="楕円 475">
          <a:extLst>
            <a:ext uri="{FF2B5EF4-FFF2-40B4-BE49-F238E27FC236}">
              <a16:creationId xmlns:a16="http://schemas.microsoft.com/office/drawing/2014/main" id="{977A412E-4E9F-4117-986C-0CCE9149A8EC}"/>
            </a:ext>
          </a:extLst>
        </xdr:cNvPr>
        <xdr:cNvSpPr/>
      </xdr:nvSpPr>
      <xdr:spPr>
        <a:xfrm>
          <a:off x="9192260" y="1791868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106</xdr:row>
      <xdr:rowOff>127271</xdr:rowOff>
    </xdr:from>
    <xdr:ext cx="469744" cy="259045"/>
    <xdr:sp macro="" textlink="">
      <xdr:nvSpPr>
        <xdr:cNvPr id="477" name="【市民会館】&#10;一人当たり面積該当値テキスト">
          <a:extLst>
            <a:ext uri="{FF2B5EF4-FFF2-40B4-BE49-F238E27FC236}">
              <a16:creationId xmlns:a16="http://schemas.microsoft.com/office/drawing/2014/main" id="{EDAE5548-2D38-4CEC-B700-BCF1929F0C6D}"/>
            </a:ext>
          </a:extLst>
        </xdr:cNvPr>
        <xdr:cNvSpPr txBox="1"/>
      </xdr:nvSpPr>
      <xdr:spPr>
        <a:xfrm>
          <a:off x="9258300" y="178971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106</xdr:row>
      <xdr:rowOff>148844</xdr:rowOff>
    </xdr:from>
    <xdr:to>
      <xdr:col>50</xdr:col>
      <xdr:colOff>165100</xdr:colOff>
      <xdr:row>107</xdr:row>
      <xdr:rowOff>78994</xdr:rowOff>
    </xdr:to>
    <xdr:sp macro="" textlink="">
      <xdr:nvSpPr>
        <xdr:cNvPr id="478" name="楕円 477">
          <a:extLst>
            <a:ext uri="{FF2B5EF4-FFF2-40B4-BE49-F238E27FC236}">
              <a16:creationId xmlns:a16="http://schemas.microsoft.com/office/drawing/2014/main" id="{D26FDF7B-BEB8-4C88-B24B-614625079D1C}"/>
            </a:ext>
          </a:extLst>
        </xdr:cNvPr>
        <xdr:cNvSpPr/>
      </xdr:nvSpPr>
      <xdr:spPr>
        <a:xfrm>
          <a:off x="8445500" y="1791868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28194</xdr:rowOff>
    </xdr:from>
    <xdr:to>
      <xdr:col>55</xdr:col>
      <xdr:colOff>0</xdr:colOff>
      <xdr:row>107</xdr:row>
      <xdr:rowOff>28194</xdr:rowOff>
    </xdr:to>
    <xdr:cxnSp macro="">
      <xdr:nvCxnSpPr>
        <xdr:cNvPr id="479" name="直線コネクタ 478">
          <a:extLst>
            <a:ext uri="{FF2B5EF4-FFF2-40B4-BE49-F238E27FC236}">
              <a16:creationId xmlns:a16="http://schemas.microsoft.com/office/drawing/2014/main" id="{C58D9420-BFC5-492A-A7C0-555689749EAF}"/>
            </a:ext>
          </a:extLst>
        </xdr:cNvPr>
        <xdr:cNvCxnSpPr/>
      </xdr:nvCxnSpPr>
      <xdr:spPr>
        <a:xfrm>
          <a:off x="8496300" y="17965674"/>
          <a:ext cx="7239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106</xdr:row>
      <xdr:rowOff>144272</xdr:rowOff>
    </xdr:from>
    <xdr:to>
      <xdr:col>46</xdr:col>
      <xdr:colOff>38100</xdr:colOff>
      <xdr:row>107</xdr:row>
      <xdr:rowOff>74422</xdr:rowOff>
    </xdr:to>
    <xdr:sp macro="" textlink="">
      <xdr:nvSpPr>
        <xdr:cNvPr id="480" name="楕円 479">
          <a:extLst>
            <a:ext uri="{FF2B5EF4-FFF2-40B4-BE49-F238E27FC236}">
              <a16:creationId xmlns:a16="http://schemas.microsoft.com/office/drawing/2014/main" id="{1A3DBCC0-5271-4B89-BFF0-7B76FDD38DB2}"/>
            </a:ext>
          </a:extLst>
        </xdr:cNvPr>
        <xdr:cNvSpPr/>
      </xdr:nvSpPr>
      <xdr:spPr>
        <a:xfrm>
          <a:off x="7670800" y="1791411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23622</xdr:rowOff>
    </xdr:from>
    <xdr:to>
      <xdr:col>50</xdr:col>
      <xdr:colOff>114300</xdr:colOff>
      <xdr:row>107</xdr:row>
      <xdr:rowOff>28194</xdr:rowOff>
    </xdr:to>
    <xdr:cxnSp macro="">
      <xdr:nvCxnSpPr>
        <xdr:cNvPr id="481" name="直線コネクタ 480">
          <a:extLst>
            <a:ext uri="{FF2B5EF4-FFF2-40B4-BE49-F238E27FC236}">
              <a16:creationId xmlns:a16="http://schemas.microsoft.com/office/drawing/2014/main" id="{3F343F99-7D5E-4E18-BF53-928F727D5C17}"/>
            </a:ext>
          </a:extLst>
        </xdr:cNvPr>
        <xdr:cNvCxnSpPr/>
      </xdr:nvCxnSpPr>
      <xdr:spPr>
        <a:xfrm>
          <a:off x="7713980" y="17961102"/>
          <a:ext cx="78232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106</xdr:row>
      <xdr:rowOff>139700</xdr:rowOff>
    </xdr:from>
    <xdr:to>
      <xdr:col>41</xdr:col>
      <xdr:colOff>101600</xdr:colOff>
      <xdr:row>107</xdr:row>
      <xdr:rowOff>69850</xdr:rowOff>
    </xdr:to>
    <xdr:sp macro="" textlink="">
      <xdr:nvSpPr>
        <xdr:cNvPr id="482" name="楕円 481">
          <a:extLst>
            <a:ext uri="{FF2B5EF4-FFF2-40B4-BE49-F238E27FC236}">
              <a16:creationId xmlns:a16="http://schemas.microsoft.com/office/drawing/2014/main" id="{2C423CEE-4640-4C2B-999E-6BA6414CA2C2}"/>
            </a:ext>
          </a:extLst>
        </xdr:cNvPr>
        <xdr:cNvSpPr/>
      </xdr:nvSpPr>
      <xdr:spPr>
        <a:xfrm>
          <a:off x="6873240" y="179095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19050</xdr:rowOff>
    </xdr:from>
    <xdr:to>
      <xdr:col>45</xdr:col>
      <xdr:colOff>177800</xdr:colOff>
      <xdr:row>107</xdr:row>
      <xdr:rowOff>23622</xdr:rowOff>
    </xdr:to>
    <xdr:cxnSp macro="">
      <xdr:nvCxnSpPr>
        <xdr:cNvPr id="483" name="直線コネクタ 482">
          <a:extLst>
            <a:ext uri="{FF2B5EF4-FFF2-40B4-BE49-F238E27FC236}">
              <a16:creationId xmlns:a16="http://schemas.microsoft.com/office/drawing/2014/main" id="{0DAC254C-B9E5-415B-879A-4F6CB4EBCEC4}"/>
            </a:ext>
          </a:extLst>
        </xdr:cNvPr>
        <xdr:cNvCxnSpPr/>
      </xdr:nvCxnSpPr>
      <xdr:spPr>
        <a:xfrm>
          <a:off x="6924040" y="17956530"/>
          <a:ext cx="78994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106</xdr:row>
      <xdr:rowOff>135128</xdr:rowOff>
    </xdr:from>
    <xdr:to>
      <xdr:col>36</xdr:col>
      <xdr:colOff>165100</xdr:colOff>
      <xdr:row>107</xdr:row>
      <xdr:rowOff>65278</xdr:rowOff>
    </xdr:to>
    <xdr:sp macro="" textlink="">
      <xdr:nvSpPr>
        <xdr:cNvPr id="484" name="楕円 483">
          <a:extLst>
            <a:ext uri="{FF2B5EF4-FFF2-40B4-BE49-F238E27FC236}">
              <a16:creationId xmlns:a16="http://schemas.microsoft.com/office/drawing/2014/main" id="{B44444DC-2EBE-4D8D-AC94-8438B5252350}"/>
            </a:ext>
          </a:extLst>
        </xdr:cNvPr>
        <xdr:cNvSpPr/>
      </xdr:nvSpPr>
      <xdr:spPr>
        <a:xfrm>
          <a:off x="6098540" y="1790496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14478</xdr:rowOff>
    </xdr:from>
    <xdr:to>
      <xdr:col>41</xdr:col>
      <xdr:colOff>50800</xdr:colOff>
      <xdr:row>107</xdr:row>
      <xdr:rowOff>19050</xdr:rowOff>
    </xdr:to>
    <xdr:cxnSp macro="">
      <xdr:nvCxnSpPr>
        <xdr:cNvPr id="485" name="直線コネクタ 484">
          <a:extLst>
            <a:ext uri="{FF2B5EF4-FFF2-40B4-BE49-F238E27FC236}">
              <a16:creationId xmlns:a16="http://schemas.microsoft.com/office/drawing/2014/main" id="{7A990443-BB4C-4CB9-8D8B-4D1B6C6FAE99}"/>
            </a:ext>
          </a:extLst>
        </xdr:cNvPr>
        <xdr:cNvCxnSpPr/>
      </xdr:nvCxnSpPr>
      <xdr:spPr>
        <a:xfrm>
          <a:off x="6149340" y="17951958"/>
          <a:ext cx="7747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104</xdr:row>
      <xdr:rowOff>6366</xdr:rowOff>
    </xdr:from>
    <xdr:ext cx="469744" cy="259045"/>
    <xdr:sp macro="" textlink="">
      <xdr:nvSpPr>
        <xdr:cNvPr id="486" name="n_1aveValue【市民会館】&#10;一人当たり面積">
          <a:extLst>
            <a:ext uri="{FF2B5EF4-FFF2-40B4-BE49-F238E27FC236}">
              <a16:creationId xmlns:a16="http://schemas.microsoft.com/office/drawing/2014/main" id="{D4168EF5-E163-462B-B9DC-431CB1FA87EC}"/>
            </a:ext>
          </a:extLst>
        </xdr:cNvPr>
        <xdr:cNvSpPr txBox="1"/>
      </xdr:nvSpPr>
      <xdr:spPr>
        <a:xfrm>
          <a:off x="8271587" y="174409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104</xdr:row>
      <xdr:rowOff>15512</xdr:rowOff>
    </xdr:from>
    <xdr:ext cx="469744" cy="259045"/>
    <xdr:sp macro="" textlink="">
      <xdr:nvSpPr>
        <xdr:cNvPr id="487" name="n_2aveValue【市民会館】&#10;一人当たり面積">
          <a:extLst>
            <a:ext uri="{FF2B5EF4-FFF2-40B4-BE49-F238E27FC236}">
              <a16:creationId xmlns:a16="http://schemas.microsoft.com/office/drawing/2014/main" id="{CF82A9EA-D347-40F3-81AE-4170B5D66134}"/>
            </a:ext>
          </a:extLst>
        </xdr:cNvPr>
        <xdr:cNvSpPr txBox="1"/>
      </xdr:nvSpPr>
      <xdr:spPr>
        <a:xfrm>
          <a:off x="7509587" y="174500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104</xdr:row>
      <xdr:rowOff>1795</xdr:rowOff>
    </xdr:from>
    <xdr:ext cx="469744" cy="259045"/>
    <xdr:sp macro="" textlink="">
      <xdr:nvSpPr>
        <xdr:cNvPr id="488" name="n_3aveValue【市民会館】&#10;一人当たり面積">
          <a:extLst>
            <a:ext uri="{FF2B5EF4-FFF2-40B4-BE49-F238E27FC236}">
              <a16:creationId xmlns:a16="http://schemas.microsoft.com/office/drawing/2014/main" id="{A21B6A49-C434-44DB-8DB8-7E732310E0A4}"/>
            </a:ext>
          </a:extLst>
        </xdr:cNvPr>
        <xdr:cNvSpPr txBox="1"/>
      </xdr:nvSpPr>
      <xdr:spPr>
        <a:xfrm>
          <a:off x="6712027" y="174363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103</xdr:row>
      <xdr:rowOff>118381</xdr:rowOff>
    </xdr:from>
    <xdr:ext cx="469744" cy="259045"/>
    <xdr:sp macro="" textlink="">
      <xdr:nvSpPr>
        <xdr:cNvPr id="489" name="n_4aveValue【市民会館】&#10;一人当たり面積">
          <a:extLst>
            <a:ext uri="{FF2B5EF4-FFF2-40B4-BE49-F238E27FC236}">
              <a16:creationId xmlns:a16="http://schemas.microsoft.com/office/drawing/2014/main" id="{BFAE6F0D-3675-4066-BFC4-DA0BE19D3775}"/>
            </a:ext>
          </a:extLst>
        </xdr:cNvPr>
        <xdr:cNvSpPr txBox="1"/>
      </xdr:nvSpPr>
      <xdr:spPr>
        <a:xfrm>
          <a:off x="5937327" y="173853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107</xdr:row>
      <xdr:rowOff>70121</xdr:rowOff>
    </xdr:from>
    <xdr:ext cx="469744" cy="259045"/>
    <xdr:sp macro="" textlink="">
      <xdr:nvSpPr>
        <xdr:cNvPr id="490" name="n_1mainValue【市民会館】&#10;一人当たり面積">
          <a:extLst>
            <a:ext uri="{FF2B5EF4-FFF2-40B4-BE49-F238E27FC236}">
              <a16:creationId xmlns:a16="http://schemas.microsoft.com/office/drawing/2014/main" id="{FD750666-5DDE-4758-824C-F2EF5D8EB8CB}"/>
            </a:ext>
          </a:extLst>
        </xdr:cNvPr>
        <xdr:cNvSpPr txBox="1"/>
      </xdr:nvSpPr>
      <xdr:spPr>
        <a:xfrm>
          <a:off x="8271587" y="180076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65549</xdr:rowOff>
    </xdr:from>
    <xdr:ext cx="469744" cy="259045"/>
    <xdr:sp macro="" textlink="">
      <xdr:nvSpPr>
        <xdr:cNvPr id="491" name="n_2mainValue【市民会館】&#10;一人当たり面積">
          <a:extLst>
            <a:ext uri="{FF2B5EF4-FFF2-40B4-BE49-F238E27FC236}">
              <a16:creationId xmlns:a16="http://schemas.microsoft.com/office/drawing/2014/main" id="{796BEDAA-4ED8-4FB0-937B-493F73563AC2}"/>
            </a:ext>
          </a:extLst>
        </xdr:cNvPr>
        <xdr:cNvSpPr txBox="1"/>
      </xdr:nvSpPr>
      <xdr:spPr>
        <a:xfrm>
          <a:off x="7509587" y="180030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60977</xdr:rowOff>
    </xdr:from>
    <xdr:ext cx="469744" cy="259045"/>
    <xdr:sp macro="" textlink="">
      <xdr:nvSpPr>
        <xdr:cNvPr id="492" name="n_3mainValue【市民会館】&#10;一人当たり面積">
          <a:extLst>
            <a:ext uri="{FF2B5EF4-FFF2-40B4-BE49-F238E27FC236}">
              <a16:creationId xmlns:a16="http://schemas.microsoft.com/office/drawing/2014/main" id="{51A72FC6-B198-4AFB-BA15-A0318DF8B878}"/>
            </a:ext>
          </a:extLst>
        </xdr:cNvPr>
        <xdr:cNvSpPr txBox="1"/>
      </xdr:nvSpPr>
      <xdr:spPr>
        <a:xfrm>
          <a:off x="6712027" y="17998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56405</xdr:rowOff>
    </xdr:from>
    <xdr:ext cx="469744" cy="259045"/>
    <xdr:sp macro="" textlink="">
      <xdr:nvSpPr>
        <xdr:cNvPr id="493" name="n_4mainValue【市民会館】&#10;一人当たり面積">
          <a:extLst>
            <a:ext uri="{FF2B5EF4-FFF2-40B4-BE49-F238E27FC236}">
              <a16:creationId xmlns:a16="http://schemas.microsoft.com/office/drawing/2014/main" id="{4E75BAEA-B739-4DF6-A93F-6C771E2D0304}"/>
            </a:ext>
          </a:extLst>
        </xdr:cNvPr>
        <xdr:cNvSpPr txBox="1"/>
      </xdr:nvSpPr>
      <xdr:spPr>
        <a:xfrm>
          <a:off x="5937327" y="179938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4" name="正方形/長方形 493">
          <a:extLst>
            <a:ext uri="{FF2B5EF4-FFF2-40B4-BE49-F238E27FC236}">
              <a16:creationId xmlns:a16="http://schemas.microsoft.com/office/drawing/2014/main" id="{F398B31E-71CC-4BC1-85A2-2F1B86E18C96}"/>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5" name="正方形/長方形 494">
          <a:extLst>
            <a:ext uri="{FF2B5EF4-FFF2-40B4-BE49-F238E27FC236}">
              <a16:creationId xmlns:a16="http://schemas.microsoft.com/office/drawing/2014/main" id="{BE4F4A4D-7BCE-4B32-8DF4-CE74550E9DD1}"/>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6" name="正方形/長方形 495">
          <a:extLst>
            <a:ext uri="{FF2B5EF4-FFF2-40B4-BE49-F238E27FC236}">
              <a16:creationId xmlns:a16="http://schemas.microsoft.com/office/drawing/2014/main" id="{9F732F2A-2BD7-44CF-B88B-CC901A7157C5}"/>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7" name="正方形/長方形 496">
          <a:extLst>
            <a:ext uri="{FF2B5EF4-FFF2-40B4-BE49-F238E27FC236}">
              <a16:creationId xmlns:a16="http://schemas.microsoft.com/office/drawing/2014/main" id="{93438310-A25C-4680-826C-F417D653D257}"/>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8" name="正方形/長方形 497">
          <a:extLst>
            <a:ext uri="{FF2B5EF4-FFF2-40B4-BE49-F238E27FC236}">
              <a16:creationId xmlns:a16="http://schemas.microsoft.com/office/drawing/2014/main" id="{735EEAF6-C739-4286-AEC6-8F6D3FD56BB6}"/>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9" name="正方形/長方形 498">
          <a:extLst>
            <a:ext uri="{FF2B5EF4-FFF2-40B4-BE49-F238E27FC236}">
              <a16:creationId xmlns:a16="http://schemas.microsoft.com/office/drawing/2014/main" id="{8AB76094-BC35-4D35-AFA0-FBDBD7E08C69}"/>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0" name="正方形/長方形 499">
          <a:extLst>
            <a:ext uri="{FF2B5EF4-FFF2-40B4-BE49-F238E27FC236}">
              <a16:creationId xmlns:a16="http://schemas.microsoft.com/office/drawing/2014/main" id="{7A992A80-42ED-4FD6-825D-D098C13803A0}"/>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1" name="正方形/長方形 500">
          <a:extLst>
            <a:ext uri="{FF2B5EF4-FFF2-40B4-BE49-F238E27FC236}">
              <a16:creationId xmlns:a16="http://schemas.microsoft.com/office/drawing/2014/main" id="{B917AD1C-F47E-477A-B635-721FC7050C76}"/>
            </a:ext>
          </a:extLst>
        </xdr:cNvPr>
        <xdr:cNvSpPr/>
      </xdr:nvSpPr>
      <xdr:spPr>
        <a:xfrm>
          <a:off x="10960100" y="5215890"/>
          <a:ext cx="415290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502" name="正方形/長方形 501">
          <a:extLst>
            <a:ext uri="{FF2B5EF4-FFF2-40B4-BE49-F238E27FC236}">
              <a16:creationId xmlns:a16="http://schemas.microsoft.com/office/drawing/2014/main" id="{D7B47CE9-5B07-416F-97A0-0A75FAB58B54}"/>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03" name="正方形/長方形 502">
          <a:extLst>
            <a:ext uri="{FF2B5EF4-FFF2-40B4-BE49-F238E27FC236}">
              <a16:creationId xmlns:a16="http://schemas.microsoft.com/office/drawing/2014/main" id="{99712218-D615-446C-AD33-554517461F0B}"/>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04" name="正方形/長方形 503">
          <a:extLst>
            <a:ext uri="{FF2B5EF4-FFF2-40B4-BE49-F238E27FC236}">
              <a16:creationId xmlns:a16="http://schemas.microsoft.com/office/drawing/2014/main" id="{2D918B6E-B722-4698-BA45-353358F87382}"/>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05" name="正方形/長方形 504">
          <a:extLst>
            <a:ext uri="{FF2B5EF4-FFF2-40B4-BE49-F238E27FC236}">
              <a16:creationId xmlns:a16="http://schemas.microsoft.com/office/drawing/2014/main" id="{3500C056-FD32-4647-ABA5-BDAD0A1AB0BF}"/>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06" name="正方形/長方形 505">
          <a:extLst>
            <a:ext uri="{FF2B5EF4-FFF2-40B4-BE49-F238E27FC236}">
              <a16:creationId xmlns:a16="http://schemas.microsoft.com/office/drawing/2014/main" id="{1A180C67-C2C8-4433-9267-0E98D3865B6D}"/>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07" name="正方形/長方形 506">
          <a:extLst>
            <a:ext uri="{FF2B5EF4-FFF2-40B4-BE49-F238E27FC236}">
              <a16:creationId xmlns:a16="http://schemas.microsoft.com/office/drawing/2014/main" id="{6F7FC2EA-7C30-4A93-A546-347D2AC14E8F}"/>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08" name="正方形/長方形 507">
          <a:extLst>
            <a:ext uri="{FF2B5EF4-FFF2-40B4-BE49-F238E27FC236}">
              <a16:creationId xmlns:a16="http://schemas.microsoft.com/office/drawing/2014/main" id="{AEC78455-073D-4146-8F7F-063351532515}"/>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09" name="正方形/長方形 508">
          <a:extLst>
            <a:ext uri="{FF2B5EF4-FFF2-40B4-BE49-F238E27FC236}">
              <a16:creationId xmlns:a16="http://schemas.microsoft.com/office/drawing/2014/main" id="{272EC950-26AD-4D89-9EF1-91609B8261AD}"/>
            </a:ext>
          </a:extLst>
        </xdr:cNvPr>
        <xdr:cNvSpPr/>
      </xdr:nvSpPr>
      <xdr:spPr>
        <a:xfrm>
          <a:off x="16093440" y="5215890"/>
          <a:ext cx="417576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510" name="正方形/長方形 509">
          <a:extLst>
            <a:ext uri="{FF2B5EF4-FFF2-40B4-BE49-F238E27FC236}">
              <a16:creationId xmlns:a16="http://schemas.microsoft.com/office/drawing/2014/main" id="{30772909-02C3-4201-BCEF-BB3C52273336}"/>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1" name="正方形/長方形 510">
          <a:extLst>
            <a:ext uri="{FF2B5EF4-FFF2-40B4-BE49-F238E27FC236}">
              <a16:creationId xmlns:a16="http://schemas.microsoft.com/office/drawing/2014/main" id="{D146B08C-C69D-42F3-9D80-617D96D6B11F}"/>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2" name="正方形/長方形 511">
          <a:extLst>
            <a:ext uri="{FF2B5EF4-FFF2-40B4-BE49-F238E27FC236}">
              <a16:creationId xmlns:a16="http://schemas.microsoft.com/office/drawing/2014/main" id="{1C1063F3-E783-40B6-94AE-E694CA04F800}"/>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3" name="正方形/長方形 512">
          <a:extLst>
            <a:ext uri="{FF2B5EF4-FFF2-40B4-BE49-F238E27FC236}">
              <a16:creationId xmlns:a16="http://schemas.microsoft.com/office/drawing/2014/main" id="{D779D1C4-A162-4E2E-888D-6710F5205640}"/>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4" name="正方形/長方形 513">
          <a:extLst>
            <a:ext uri="{FF2B5EF4-FFF2-40B4-BE49-F238E27FC236}">
              <a16:creationId xmlns:a16="http://schemas.microsoft.com/office/drawing/2014/main" id="{69697BBF-D086-4B0E-875D-640757C803E8}"/>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5" name="正方形/長方形 514">
          <a:extLst>
            <a:ext uri="{FF2B5EF4-FFF2-40B4-BE49-F238E27FC236}">
              <a16:creationId xmlns:a16="http://schemas.microsoft.com/office/drawing/2014/main" id="{E113D840-E5ED-4BFD-AB2F-1681F4E90C8A}"/>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6" name="正方形/長方形 515">
          <a:extLst>
            <a:ext uri="{FF2B5EF4-FFF2-40B4-BE49-F238E27FC236}">
              <a16:creationId xmlns:a16="http://schemas.microsoft.com/office/drawing/2014/main" id="{21CAB75C-A567-428B-9BCA-AA7A18B71526}"/>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7" name="正方形/長方形 516">
          <a:extLst>
            <a:ext uri="{FF2B5EF4-FFF2-40B4-BE49-F238E27FC236}">
              <a16:creationId xmlns:a16="http://schemas.microsoft.com/office/drawing/2014/main" id="{7BBF0D43-8BC7-4C04-9B37-DF900BB63BDD}"/>
            </a:ext>
          </a:extLst>
        </xdr:cNvPr>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8" name="テキスト ボックス 517">
          <a:extLst>
            <a:ext uri="{FF2B5EF4-FFF2-40B4-BE49-F238E27FC236}">
              <a16:creationId xmlns:a16="http://schemas.microsoft.com/office/drawing/2014/main" id="{47543CFF-2CB8-43CB-BDEB-E2B76DA6AF39}"/>
            </a:ext>
          </a:extLst>
        </xdr:cNvPr>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9" name="直線コネクタ 518">
          <a:extLst>
            <a:ext uri="{FF2B5EF4-FFF2-40B4-BE49-F238E27FC236}">
              <a16:creationId xmlns:a16="http://schemas.microsoft.com/office/drawing/2014/main" id="{4FBB67B1-9891-4BE1-A52E-69653F693417}"/>
            </a:ext>
          </a:extLst>
        </xdr:cNvPr>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0" name="テキスト ボックス 519">
          <a:extLst>
            <a:ext uri="{FF2B5EF4-FFF2-40B4-BE49-F238E27FC236}">
              <a16:creationId xmlns:a16="http://schemas.microsoft.com/office/drawing/2014/main" id="{FE6A0701-9510-4D6F-A210-9A7C6C81A44D}"/>
            </a:ext>
          </a:extLst>
        </xdr:cNvPr>
        <xdr:cNvSpPr txBox="1"/>
      </xdr:nvSpPr>
      <xdr:spPr>
        <a:xfrm>
          <a:off x="105615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21" name="直線コネクタ 520">
          <a:extLst>
            <a:ext uri="{FF2B5EF4-FFF2-40B4-BE49-F238E27FC236}">
              <a16:creationId xmlns:a16="http://schemas.microsoft.com/office/drawing/2014/main" id="{3ECC70C9-416C-4267-BC9F-12DFF05DDC8B}"/>
            </a:ext>
          </a:extLst>
        </xdr:cNvPr>
        <xdr:cNvCxnSpPr/>
      </xdr:nvCxnSpPr>
      <xdr:spPr>
        <a:xfrm>
          <a:off x="10960100" y="10859588"/>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522" name="テキスト ボックス 521">
          <a:extLst>
            <a:ext uri="{FF2B5EF4-FFF2-40B4-BE49-F238E27FC236}">
              <a16:creationId xmlns:a16="http://schemas.microsoft.com/office/drawing/2014/main" id="{7E41378B-5A9B-4D39-A65E-118CE4472B9F}"/>
            </a:ext>
          </a:extLst>
        </xdr:cNvPr>
        <xdr:cNvSpPr txBox="1"/>
      </xdr:nvSpPr>
      <xdr:spPr>
        <a:xfrm>
          <a:off x="1056150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23" name="直線コネクタ 522">
          <a:extLst>
            <a:ext uri="{FF2B5EF4-FFF2-40B4-BE49-F238E27FC236}">
              <a16:creationId xmlns:a16="http://schemas.microsoft.com/office/drawing/2014/main" id="{78F0B38C-D048-4077-A186-71B66D238980}"/>
            </a:ext>
          </a:extLst>
        </xdr:cNvPr>
        <xdr:cNvCxnSpPr/>
      </xdr:nvCxnSpPr>
      <xdr:spPr>
        <a:xfrm>
          <a:off x="10960100" y="1054063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24" name="テキスト ボックス 523">
          <a:extLst>
            <a:ext uri="{FF2B5EF4-FFF2-40B4-BE49-F238E27FC236}">
              <a16:creationId xmlns:a16="http://schemas.microsoft.com/office/drawing/2014/main" id="{8AE08A9E-BE2A-4151-BE6B-0E45867BC7A1}"/>
            </a:ext>
          </a:extLst>
        </xdr:cNvPr>
        <xdr:cNvSpPr txBox="1"/>
      </xdr:nvSpPr>
      <xdr:spPr>
        <a:xfrm>
          <a:off x="10602761" y="1039841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25" name="直線コネクタ 524">
          <a:extLst>
            <a:ext uri="{FF2B5EF4-FFF2-40B4-BE49-F238E27FC236}">
              <a16:creationId xmlns:a16="http://schemas.microsoft.com/office/drawing/2014/main" id="{D8BF4202-CF94-486D-A748-99AC9B25F3E8}"/>
            </a:ext>
          </a:extLst>
        </xdr:cNvPr>
        <xdr:cNvCxnSpPr/>
      </xdr:nvCxnSpPr>
      <xdr:spPr>
        <a:xfrm>
          <a:off x="10960100" y="1022168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6" name="テキスト ボックス 525">
          <a:extLst>
            <a:ext uri="{FF2B5EF4-FFF2-40B4-BE49-F238E27FC236}">
              <a16:creationId xmlns:a16="http://schemas.microsoft.com/office/drawing/2014/main" id="{73FA0A1F-C257-4EF9-874E-6621A917D72E}"/>
            </a:ext>
          </a:extLst>
        </xdr:cNvPr>
        <xdr:cNvSpPr txBox="1"/>
      </xdr:nvSpPr>
      <xdr:spPr>
        <a:xfrm>
          <a:off x="10602761" y="1007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7" name="直線コネクタ 526">
          <a:extLst>
            <a:ext uri="{FF2B5EF4-FFF2-40B4-BE49-F238E27FC236}">
              <a16:creationId xmlns:a16="http://schemas.microsoft.com/office/drawing/2014/main" id="{E1DCF7D0-8FED-459D-AD2D-DAD879B2B688}"/>
            </a:ext>
          </a:extLst>
        </xdr:cNvPr>
        <xdr:cNvCxnSpPr/>
      </xdr:nvCxnSpPr>
      <xdr:spPr>
        <a:xfrm>
          <a:off x="10960100" y="989892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8" name="テキスト ボックス 527">
          <a:extLst>
            <a:ext uri="{FF2B5EF4-FFF2-40B4-BE49-F238E27FC236}">
              <a16:creationId xmlns:a16="http://schemas.microsoft.com/office/drawing/2014/main" id="{8112B25C-6FA6-4317-9DE1-D6E70B80545B}"/>
            </a:ext>
          </a:extLst>
        </xdr:cNvPr>
        <xdr:cNvSpPr txBox="1"/>
      </xdr:nvSpPr>
      <xdr:spPr>
        <a:xfrm>
          <a:off x="10602761" y="97605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29" name="直線コネクタ 528">
          <a:extLst>
            <a:ext uri="{FF2B5EF4-FFF2-40B4-BE49-F238E27FC236}">
              <a16:creationId xmlns:a16="http://schemas.microsoft.com/office/drawing/2014/main" id="{5C9253F6-54CB-4769-BD39-0AA3C4CD2855}"/>
            </a:ext>
          </a:extLst>
        </xdr:cNvPr>
        <xdr:cNvCxnSpPr/>
      </xdr:nvCxnSpPr>
      <xdr:spPr>
        <a:xfrm>
          <a:off x="10960100" y="957997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30" name="テキスト ボックス 529">
          <a:extLst>
            <a:ext uri="{FF2B5EF4-FFF2-40B4-BE49-F238E27FC236}">
              <a16:creationId xmlns:a16="http://schemas.microsoft.com/office/drawing/2014/main" id="{47BC480D-AD5D-4CF3-BF1F-9FE6A1570D51}"/>
            </a:ext>
          </a:extLst>
        </xdr:cNvPr>
        <xdr:cNvSpPr txBox="1"/>
      </xdr:nvSpPr>
      <xdr:spPr>
        <a:xfrm>
          <a:off x="10602761" y="944156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31" name="直線コネクタ 530">
          <a:extLst>
            <a:ext uri="{FF2B5EF4-FFF2-40B4-BE49-F238E27FC236}">
              <a16:creationId xmlns:a16="http://schemas.microsoft.com/office/drawing/2014/main" id="{0DB06DF5-EA8F-4D30-ACCC-0E4B8D9B4D10}"/>
            </a:ext>
          </a:extLst>
        </xdr:cNvPr>
        <xdr:cNvCxnSpPr/>
      </xdr:nvCxnSpPr>
      <xdr:spPr>
        <a:xfrm>
          <a:off x="10960100" y="9261022"/>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532" name="テキスト ボックス 531">
          <a:extLst>
            <a:ext uri="{FF2B5EF4-FFF2-40B4-BE49-F238E27FC236}">
              <a16:creationId xmlns:a16="http://schemas.microsoft.com/office/drawing/2014/main" id="{88FE1D39-24C5-4EE1-87B8-7EA39AC37483}"/>
            </a:ext>
          </a:extLst>
        </xdr:cNvPr>
        <xdr:cNvSpPr txBox="1"/>
      </xdr:nvSpPr>
      <xdr:spPr>
        <a:xfrm>
          <a:off x="10666881" y="912260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3" name="直線コネクタ 532">
          <a:extLst>
            <a:ext uri="{FF2B5EF4-FFF2-40B4-BE49-F238E27FC236}">
              <a16:creationId xmlns:a16="http://schemas.microsoft.com/office/drawing/2014/main" id="{885218B4-67ED-4F6E-8979-1D2B241492C1}"/>
            </a:ext>
          </a:extLst>
        </xdr:cNvPr>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534" name="【保健センター・保健所】&#10;有形固定資産減価償却率グラフ枠">
          <a:extLst>
            <a:ext uri="{FF2B5EF4-FFF2-40B4-BE49-F238E27FC236}">
              <a16:creationId xmlns:a16="http://schemas.microsoft.com/office/drawing/2014/main" id="{22DE5E97-0C6E-4236-8BA5-8CD146DEA6C8}"/>
            </a:ext>
          </a:extLst>
        </xdr:cNvPr>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68580</xdr:rowOff>
    </xdr:from>
    <xdr:to>
      <xdr:col>85</xdr:col>
      <xdr:colOff>126364</xdr:colOff>
      <xdr:row>63</xdr:row>
      <xdr:rowOff>151856</xdr:rowOff>
    </xdr:to>
    <xdr:cxnSp macro="">
      <xdr:nvCxnSpPr>
        <xdr:cNvPr id="535" name="直線コネクタ 534">
          <a:extLst>
            <a:ext uri="{FF2B5EF4-FFF2-40B4-BE49-F238E27FC236}">
              <a16:creationId xmlns:a16="http://schemas.microsoft.com/office/drawing/2014/main" id="{31471AB4-9267-424C-B3EF-9D49C214480B}"/>
            </a:ext>
          </a:extLst>
        </xdr:cNvPr>
        <xdr:cNvCxnSpPr/>
      </xdr:nvCxnSpPr>
      <xdr:spPr>
        <a:xfrm flipV="1">
          <a:off x="14375764" y="9456420"/>
          <a:ext cx="0" cy="12567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155683</xdr:rowOff>
    </xdr:from>
    <xdr:ext cx="405111" cy="259045"/>
    <xdr:sp macro="" textlink="">
      <xdr:nvSpPr>
        <xdr:cNvPr id="536" name="【保健センター・保健所】&#10;有形固定資産減価償却率最小値テキスト">
          <a:extLst>
            <a:ext uri="{FF2B5EF4-FFF2-40B4-BE49-F238E27FC236}">
              <a16:creationId xmlns:a16="http://schemas.microsoft.com/office/drawing/2014/main" id="{577926AE-C776-4763-880E-18BD4076DAF5}"/>
            </a:ext>
          </a:extLst>
        </xdr:cNvPr>
        <xdr:cNvSpPr txBox="1"/>
      </xdr:nvSpPr>
      <xdr:spPr>
        <a:xfrm>
          <a:off x="14414500" y="107170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151856</xdr:rowOff>
    </xdr:from>
    <xdr:to>
      <xdr:col>86</xdr:col>
      <xdr:colOff>25400</xdr:colOff>
      <xdr:row>63</xdr:row>
      <xdr:rowOff>151856</xdr:rowOff>
    </xdr:to>
    <xdr:cxnSp macro="">
      <xdr:nvCxnSpPr>
        <xdr:cNvPr id="537" name="直線コネクタ 536">
          <a:extLst>
            <a:ext uri="{FF2B5EF4-FFF2-40B4-BE49-F238E27FC236}">
              <a16:creationId xmlns:a16="http://schemas.microsoft.com/office/drawing/2014/main" id="{549F4A2E-D4E0-4B5C-B3F1-94B3DDA6A51F}"/>
            </a:ext>
          </a:extLst>
        </xdr:cNvPr>
        <xdr:cNvCxnSpPr/>
      </xdr:nvCxnSpPr>
      <xdr:spPr>
        <a:xfrm>
          <a:off x="14287500" y="1071317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15257</xdr:rowOff>
    </xdr:from>
    <xdr:ext cx="405111" cy="259045"/>
    <xdr:sp macro="" textlink="">
      <xdr:nvSpPr>
        <xdr:cNvPr id="538" name="【保健センター・保健所】&#10;有形固定資産減価償却率最大値テキスト">
          <a:extLst>
            <a:ext uri="{FF2B5EF4-FFF2-40B4-BE49-F238E27FC236}">
              <a16:creationId xmlns:a16="http://schemas.microsoft.com/office/drawing/2014/main" id="{D588C989-21B2-459B-9AE4-1057970B6BD8}"/>
            </a:ext>
          </a:extLst>
        </xdr:cNvPr>
        <xdr:cNvSpPr txBox="1"/>
      </xdr:nvSpPr>
      <xdr:spPr>
        <a:xfrm>
          <a:off x="14414500" y="9235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68580</xdr:rowOff>
    </xdr:from>
    <xdr:to>
      <xdr:col>86</xdr:col>
      <xdr:colOff>25400</xdr:colOff>
      <xdr:row>56</xdr:row>
      <xdr:rowOff>68580</xdr:rowOff>
    </xdr:to>
    <xdr:cxnSp macro="">
      <xdr:nvCxnSpPr>
        <xdr:cNvPr id="539" name="直線コネクタ 538">
          <a:extLst>
            <a:ext uri="{FF2B5EF4-FFF2-40B4-BE49-F238E27FC236}">
              <a16:creationId xmlns:a16="http://schemas.microsoft.com/office/drawing/2014/main" id="{FBDB71A6-56D1-4AC6-9366-344C18FE557B}"/>
            </a:ext>
          </a:extLst>
        </xdr:cNvPr>
        <xdr:cNvCxnSpPr/>
      </xdr:nvCxnSpPr>
      <xdr:spPr>
        <a:xfrm>
          <a:off x="14287500" y="94564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66783</xdr:rowOff>
    </xdr:from>
    <xdr:ext cx="405111" cy="259045"/>
    <xdr:sp macro="" textlink="">
      <xdr:nvSpPr>
        <xdr:cNvPr id="540" name="【保健センター・保健所】&#10;有形固定資産減価償却率平均値テキスト">
          <a:extLst>
            <a:ext uri="{FF2B5EF4-FFF2-40B4-BE49-F238E27FC236}">
              <a16:creationId xmlns:a16="http://schemas.microsoft.com/office/drawing/2014/main" id="{99A5631E-90A6-47B6-A8D3-F4F02D8D994F}"/>
            </a:ext>
          </a:extLst>
        </xdr:cNvPr>
        <xdr:cNvSpPr txBox="1"/>
      </xdr:nvSpPr>
      <xdr:spPr>
        <a:xfrm>
          <a:off x="14414500" y="995754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43906</xdr:rowOff>
    </xdr:from>
    <xdr:to>
      <xdr:col>85</xdr:col>
      <xdr:colOff>177800</xdr:colOff>
      <xdr:row>60</xdr:row>
      <xdr:rowOff>145506</xdr:rowOff>
    </xdr:to>
    <xdr:sp macro="" textlink="">
      <xdr:nvSpPr>
        <xdr:cNvPr id="541" name="フローチャート: 判断 540">
          <a:extLst>
            <a:ext uri="{FF2B5EF4-FFF2-40B4-BE49-F238E27FC236}">
              <a16:creationId xmlns:a16="http://schemas.microsoft.com/office/drawing/2014/main" id="{E8D9083C-D672-49CE-932C-35DB56A0B4A4}"/>
            </a:ext>
          </a:extLst>
        </xdr:cNvPr>
        <xdr:cNvSpPr/>
      </xdr:nvSpPr>
      <xdr:spPr>
        <a:xfrm>
          <a:off x="14325600" y="10102306"/>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7983</xdr:rowOff>
    </xdr:from>
    <xdr:to>
      <xdr:col>81</xdr:col>
      <xdr:colOff>101600</xdr:colOff>
      <xdr:row>60</xdr:row>
      <xdr:rowOff>109583</xdr:rowOff>
    </xdr:to>
    <xdr:sp macro="" textlink="">
      <xdr:nvSpPr>
        <xdr:cNvPr id="542" name="フローチャート: 判断 541">
          <a:extLst>
            <a:ext uri="{FF2B5EF4-FFF2-40B4-BE49-F238E27FC236}">
              <a16:creationId xmlns:a16="http://schemas.microsoft.com/office/drawing/2014/main" id="{4803EA51-3031-42AF-9366-BE658C8798F7}"/>
            </a:ext>
          </a:extLst>
        </xdr:cNvPr>
        <xdr:cNvSpPr/>
      </xdr:nvSpPr>
      <xdr:spPr>
        <a:xfrm>
          <a:off x="13578840" y="100663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159838</xdr:rowOff>
    </xdr:from>
    <xdr:to>
      <xdr:col>76</xdr:col>
      <xdr:colOff>165100</xdr:colOff>
      <xdr:row>60</xdr:row>
      <xdr:rowOff>89988</xdr:rowOff>
    </xdr:to>
    <xdr:sp macro="" textlink="">
      <xdr:nvSpPr>
        <xdr:cNvPr id="543" name="フローチャート: 判断 542">
          <a:extLst>
            <a:ext uri="{FF2B5EF4-FFF2-40B4-BE49-F238E27FC236}">
              <a16:creationId xmlns:a16="http://schemas.microsoft.com/office/drawing/2014/main" id="{C50061CF-A414-4A25-A645-F9F88C939B8A}"/>
            </a:ext>
          </a:extLst>
        </xdr:cNvPr>
        <xdr:cNvSpPr/>
      </xdr:nvSpPr>
      <xdr:spPr>
        <a:xfrm>
          <a:off x="12804140" y="1005059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135346</xdr:rowOff>
    </xdr:from>
    <xdr:to>
      <xdr:col>72</xdr:col>
      <xdr:colOff>38100</xdr:colOff>
      <xdr:row>60</xdr:row>
      <xdr:rowOff>65496</xdr:rowOff>
    </xdr:to>
    <xdr:sp macro="" textlink="">
      <xdr:nvSpPr>
        <xdr:cNvPr id="544" name="フローチャート: 判断 543">
          <a:extLst>
            <a:ext uri="{FF2B5EF4-FFF2-40B4-BE49-F238E27FC236}">
              <a16:creationId xmlns:a16="http://schemas.microsoft.com/office/drawing/2014/main" id="{1F151141-BFF7-4563-8836-CAE9255C25CE}"/>
            </a:ext>
          </a:extLst>
        </xdr:cNvPr>
        <xdr:cNvSpPr/>
      </xdr:nvSpPr>
      <xdr:spPr>
        <a:xfrm>
          <a:off x="12029440" y="1002610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158206</xdr:rowOff>
    </xdr:from>
    <xdr:to>
      <xdr:col>67</xdr:col>
      <xdr:colOff>101600</xdr:colOff>
      <xdr:row>59</xdr:row>
      <xdr:rowOff>88356</xdr:rowOff>
    </xdr:to>
    <xdr:sp macro="" textlink="">
      <xdr:nvSpPr>
        <xdr:cNvPr id="545" name="フローチャート: 判断 544">
          <a:extLst>
            <a:ext uri="{FF2B5EF4-FFF2-40B4-BE49-F238E27FC236}">
              <a16:creationId xmlns:a16="http://schemas.microsoft.com/office/drawing/2014/main" id="{86E77410-BDF4-4829-B538-9E138CD9C542}"/>
            </a:ext>
          </a:extLst>
        </xdr:cNvPr>
        <xdr:cNvSpPr/>
      </xdr:nvSpPr>
      <xdr:spPr>
        <a:xfrm>
          <a:off x="11231880" y="988132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923F1D84-0232-4385-AF45-C09971E59B8D}"/>
            </a:ext>
          </a:extLst>
        </xdr:cNvPr>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D051EC5B-9966-4820-9222-9B11B888913A}"/>
            </a:ext>
          </a:extLst>
        </xdr:cNvPr>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8" name="テキスト ボックス 547">
          <a:extLst>
            <a:ext uri="{FF2B5EF4-FFF2-40B4-BE49-F238E27FC236}">
              <a16:creationId xmlns:a16="http://schemas.microsoft.com/office/drawing/2014/main" id="{CEFE85AB-83D9-467F-A891-B009CA3EB4AC}"/>
            </a:ext>
          </a:extLst>
        </xdr:cNvPr>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9" name="テキスト ボックス 548">
          <a:extLst>
            <a:ext uri="{FF2B5EF4-FFF2-40B4-BE49-F238E27FC236}">
              <a16:creationId xmlns:a16="http://schemas.microsoft.com/office/drawing/2014/main" id="{1750DADD-85F6-4B0C-9337-F6934B1B7EEC}"/>
            </a:ext>
          </a:extLst>
        </xdr:cNvPr>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50" name="テキスト ボックス 549">
          <a:extLst>
            <a:ext uri="{FF2B5EF4-FFF2-40B4-BE49-F238E27FC236}">
              <a16:creationId xmlns:a16="http://schemas.microsoft.com/office/drawing/2014/main" id="{659CD89C-D87D-4CC0-BF90-B3D9EC632469}"/>
            </a:ext>
          </a:extLst>
        </xdr:cNvPr>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143510</xdr:rowOff>
    </xdr:from>
    <xdr:to>
      <xdr:col>85</xdr:col>
      <xdr:colOff>177800</xdr:colOff>
      <xdr:row>63</xdr:row>
      <xdr:rowOff>73660</xdr:rowOff>
    </xdr:to>
    <xdr:sp macro="" textlink="">
      <xdr:nvSpPr>
        <xdr:cNvPr id="551" name="楕円 550">
          <a:extLst>
            <a:ext uri="{FF2B5EF4-FFF2-40B4-BE49-F238E27FC236}">
              <a16:creationId xmlns:a16="http://schemas.microsoft.com/office/drawing/2014/main" id="{F761FF26-85F2-40C7-823B-2F87DF99D760}"/>
            </a:ext>
          </a:extLst>
        </xdr:cNvPr>
        <xdr:cNvSpPr/>
      </xdr:nvSpPr>
      <xdr:spPr>
        <a:xfrm>
          <a:off x="14325600" y="10537190"/>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62</xdr:row>
      <xdr:rowOff>121937</xdr:rowOff>
    </xdr:from>
    <xdr:ext cx="405111" cy="259045"/>
    <xdr:sp macro="" textlink="">
      <xdr:nvSpPr>
        <xdr:cNvPr id="552" name="【保健センター・保健所】&#10;有形固定資産減価償却率該当値テキスト">
          <a:extLst>
            <a:ext uri="{FF2B5EF4-FFF2-40B4-BE49-F238E27FC236}">
              <a16:creationId xmlns:a16="http://schemas.microsoft.com/office/drawing/2014/main" id="{ED4782C5-B209-400D-A74F-0B38467093FC}"/>
            </a:ext>
          </a:extLst>
        </xdr:cNvPr>
        <xdr:cNvSpPr txBox="1"/>
      </xdr:nvSpPr>
      <xdr:spPr>
        <a:xfrm>
          <a:off x="14414500" y="10515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62</xdr:row>
      <xdr:rowOff>138612</xdr:rowOff>
    </xdr:from>
    <xdr:to>
      <xdr:col>81</xdr:col>
      <xdr:colOff>101600</xdr:colOff>
      <xdr:row>63</xdr:row>
      <xdr:rowOff>68762</xdr:rowOff>
    </xdr:to>
    <xdr:sp macro="" textlink="">
      <xdr:nvSpPr>
        <xdr:cNvPr id="553" name="楕円 552">
          <a:extLst>
            <a:ext uri="{FF2B5EF4-FFF2-40B4-BE49-F238E27FC236}">
              <a16:creationId xmlns:a16="http://schemas.microsoft.com/office/drawing/2014/main" id="{1A294295-A339-4606-95DA-2F0C7C98ABC9}"/>
            </a:ext>
          </a:extLst>
        </xdr:cNvPr>
        <xdr:cNvSpPr/>
      </xdr:nvSpPr>
      <xdr:spPr>
        <a:xfrm>
          <a:off x="13578840" y="1053229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63</xdr:row>
      <xdr:rowOff>17962</xdr:rowOff>
    </xdr:from>
    <xdr:to>
      <xdr:col>85</xdr:col>
      <xdr:colOff>127000</xdr:colOff>
      <xdr:row>63</xdr:row>
      <xdr:rowOff>22860</xdr:rowOff>
    </xdr:to>
    <xdr:cxnSp macro="">
      <xdr:nvCxnSpPr>
        <xdr:cNvPr id="554" name="直線コネクタ 553">
          <a:extLst>
            <a:ext uri="{FF2B5EF4-FFF2-40B4-BE49-F238E27FC236}">
              <a16:creationId xmlns:a16="http://schemas.microsoft.com/office/drawing/2014/main" id="{2F59E8BA-C47E-4912-B5AE-D50043498FC7}"/>
            </a:ext>
          </a:extLst>
        </xdr:cNvPr>
        <xdr:cNvCxnSpPr/>
      </xdr:nvCxnSpPr>
      <xdr:spPr>
        <a:xfrm>
          <a:off x="13629640" y="10579282"/>
          <a:ext cx="746760" cy="4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62</xdr:row>
      <xdr:rowOff>105954</xdr:rowOff>
    </xdr:from>
    <xdr:to>
      <xdr:col>76</xdr:col>
      <xdr:colOff>165100</xdr:colOff>
      <xdr:row>63</xdr:row>
      <xdr:rowOff>36104</xdr:rowOff>
    </xdr:to>
    <xdr:sp macro="" textlink="">
      <xdr:nvSpPr>
        <xdr:cNvPr id="555" name="楕円 554">
          <a:extLst>
            <a:ext uri="{FF2B5EF4-FFF2-40B4-BE49-F238E27FC236}">
              <a16:creationId xmlns:a16="http://schemas.microsoft.com/office/drawing/2014/main" id="{8F01F4D1-638B-49A3-8DFD-256D665EA405}"/>
            </a:ext>
          </a:extLst>
        </xdr:cNvPr>
        <xdr:cNvSpPr/>
      </xdr:nvSpPr>
      <xdr:spPr>
        <a:xfrm>
          <a:off x="12804140" y="1049963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62</xdr:row>
      <xdr:rowOff>156754</xdr:rowOff>
    </xdr:from>
    <xdr:to>
      <xdr:col>81</xdr:col>
      <xdr:colOff>50800</xdr:colOff>
      <xdr:row>63</xdr:row>
      <xdr:rowOff>17962</xdr:rowOff>
    </xdr:to>
    <xdr:cxnSp macro="">
      <xdr:nvCxnSpPr>
        <xdr:cNvPr id="556" name="直線コネクタ 555">
          <a:extLst>
            <a:ext uri="{FF2B5EF4-FFF2-40B4-BE49-F238E27FC236}">
              <a16:creationId xmlns:a16="http://schemas.microsoft.com/office/drawing/2014/main" id="{56792450-5DF6-43BF-BEBC-7DEF41C266DA}"/>
            </a:ext>
          </a:extLst>
        </xdr:cNvPr>
        <xdr:cNvCxnSpPr/>
      </xdr:nvCxnSpPr>
      <xdr:spPr>
        <a:xfrm>
          <a:off x="12854940" y="10550434"/>
          <a:ext cx="774700" cy="288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62</xdr:row>
      <xdr:rowOff>71665</xdr:rowOff>
    </xdr:from>
    <xdr:to>
      <xdr:col>72</xdr:col>
      <xdr:colOff>38100</xdr:colOff>
      <xdr:row>63</xdr:row>
      <xdr:rowOff>1815</xdr:rowOff>
    </xdr:to>
    <xdr:sp macro="" textlink="">
      <xdr:nvSpPr>
        <xdr:cNvPr id="557" name="楕円 556">
          <a:extLst>
            <a:ext uri="{FF2B5EF4-FFF2-40B4-BE49-F238E27FC236}">
              <a16:creationId xmlns:a16="http://schemas.microsoft.com/office/drawing/2014/main" id="{5C1854FA-0854-4756-BF82-079565635CAA}"/>
            </a:ext>
          </a:extLst>
        </xdr:cNvPr>
        <xdr:cNvSpPr/>
      </xdr:nvSpPr>
      <xdr:spPr>
        <a:xfrm>
          <a:off x="12029440" y="1046534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62</xdr:row>
      <xdr:rowOff>122465</xdr:rowOff>
    </xdr:from>
    <xdr:to>
      <xdr:col>76</xdr:col>
      <xdr:colOff>114300</xdr:colOff>
      <xdr:row>62</xdr:row>
      <xdr:rowOff>156754</xdr:rowOff>
    </xdr:to>
    <xdr:cxnSp macro="">
      <xdr:nvCxnSpPr>
        <xdr:cNvPr id="558" name="直線コネクタ 557">
          <a:extLst>
            <a:ext uri="{FF2B5EF4-FFF2-40B4-BE49-F238E27FC236}">
              <a16:creationId xmlns:a16="http://schemas.microsoft.com/office/drawing/2014/main" id="{9C42D6F6-BC16-4CD1-977D-B7D408B09566}"/>
            </a:ext>
          </a:extLst>
        </xdr:cNvPr>
        <xdr:cNvCxnSpPr/>
      </xdr:nvCxnSpPr>
      <xdr:spPr>
        <a:xfrm>
          <a:off x="12072620" y="10516145"/>
          <a:ext cx="78232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62</xdr:row>
      <xdr:rowOff>39007</xdr:rowOff>
    </xdr:from>
    <xdr:to>
      <xdr:col>67</xdr:col>
      <xdr:colOff>101600</xdr:colOff>
      <xdr:row>62</xdr:row>
      <xdr:rowOff>140607</xdr:rowOff>
    </xdr:to>
    <xdr:sp macro="" textlink="">
      <xdr:nvSpPr>
        <xdr:cNvPr id="559" name="楕円 558">
          <a:extLst>
            <a:ext uri="{FF2B5EF4-FFF2-40B4-BE49-F238E27FC236}">
              <a16:creationId xmlns:a16="http://schemas.microsoft.com/office/drawing/2014/main" id="{166E11BA-5DB2-40BE-890B-373003C9AF96}"/>
            </a:ext>
          </a:extLst>
        </xdr:cNvPr>
        <xdr:cNvSpPr/>
      </xdr:nvSpPr>
      <xdr:spPr>
        <a:xfrm>
          <a:off x="11231880" y="10432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62</xdr:row>
      <xdr:rowOff>89807</xdr:rowOff>
    </xdr:from>
    <xdr:to>
      <xdr:col>71</xdr:col>
      <xdr:colOff>177800</xdr:colOff>
      <xdr:row>62</xdr:row>
      <xdr:rowOff>122465</xdr:rowOff>
    </xdr:to>
    <xdr:cxnSp macro="">
      <xdr:nvCxnSpPr>
        <xdr:cNvPr id="560" name="直線コネクタ 559">
          <a:extLst>
            <a:ext uri="{FF2B5EF4-FFF2-40B4-BE49-F238E27FC236}">
              <a16:creationId xmlns:a16="http://schemas.microsoft.com/office/drawing/2014/main" id="{CA5FFA0F-9B14-4254-AF28-FAE8086A7819}"/>
            </a:ext>
          </a:extLst>
        </xdr:cNvPr>
        <xdr:cNvCxnSpPr/>
      </xdr:nvCxnSpPr>
      <xdr:spPr>
        <a:xfrm>
          <a:off x="11282680" y="10483487"/>
          <a:ext cx="78994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126110</xdr:rowOff>
    </xdr:from>
    <xdr:ext cx="405111" cy="259045"/>
    <xdr:sp macro="" textlink="">
      <xdr:nvSpPr>
        <xdr:cNvPr id="561" name="n_1aveValue【保健センター・保健所】&#10;有形固定資産減価償却率">
          <a:extLst>
            <a:ext uri="{FF2B5EF4-FFF2-40B4-BE49-F238E27FC236}">
              <a16:creationId xmlns:a16="http://schemas.microsoft.com/office/drawing/2014/main" id="{F3683C9E-6118-44BA-8893-89A7A29FCFDC}"/>
            </a:ext>
          </a:extLst>
        </xdr:cNvPr>
        <xdr:cNvSpPr txBox="1"/>
      </xdr:nvSpPr>
      <xdr:spPr>
        <a:xfrm>
          <a:off x="13437244" y="98492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106515</xdr:rowOff>
    </xdr:from>
    <xdr:ext cx="405111" cy="259045"/>
    <xdr:sp macro="" textlink="">
      <xdr:nvSpPr>
        <xdr:cNvPr id="562" name="n_2aveValue【保健センター・保健所】&#10;有形固定資産減価償却率">
          <a:extLst>
            <a:ext uri="{FF2B5EF4-FFF2-40B4-BE49-F238E27FC236}">
              <a16:creationId xmlns:a16="http://schemas.microsoft.com/office/drawing/2014/main" id="{5087B45B-E08B-47CE-9C15-B97D9884CC24}"/>
            </a:ext>
          </a:extLst>
        </xdr:cNvPr>
        <xdr:cNvSpPr txBox="1"/>
      </xdr:nvSpPr>
      <xdr:spPr>
        <a:xfrm>
          <a:off x="12675244" y="98296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82023</xdr:rowOff>
    </xdr:from>
    <xdr:ext cx="405111" cy="259045"/>
    <xdr:sp macro="" textlink="">
      <xdr:nvSpPr>
        <xdr:cNvPr id="563" name="n_3aveValue【保健センター・保健所】&#10;有形固定資産減価償却率">
          <a:extLst>
            <a:ext uri="{FF2B5EF4-FFF2-40B4-BE49-F238E27FC236}">
              <a16:creationId xmlns:a16="http://schemas.microsoft.com/office/drawing/2014/main" id="{1D597B40-36EE-42B3-A0F8-8D3523049ACB}"/>
            </a:ext>
          </a:extLst>
        </xdr:cNvPr>
        <xdr:cNvSpPr txBox="1"/>
      </xdr:nvSpPr>
      <xdr:spPr>
        <a:xfrm>
          <a:off x="11900544" y="98051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104883</xdr:rowOff>
    </xdr:from>
    <xdr:ext cx="405111" cy="259045"/>
    <xdr:sp macro="" textlink="">
      <xdr:nvSpPr>
        <xdr:cNvPr id="564" name="n_4aveValue【保健センター・保健所】&#10;有形固定資産減価償却率">
          <a:extLst>
            <a:ext uri="{FF2B5EF4-FFF2-40B4-BE49-F238E27FC236}">
              <a16:creationId xmlns:a16="http://schemas.microsoft.com/office/drawing/2014/main" id="{3EE039A4-26F4-4672-9529-C54BCED34DDD}"/>
            </a:ext>
          </a:extLst>
        </xdr:cNvPr>
        <xdr:cNvSpPr txBox="1"/>
      </xdr:nvSpPr>
      <xdr:spPr>
        <a:xfrm>
          <a:off x="11102984" y="96603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63</xdr:row>
      <xdr:rowOff>59889</xdr:rowOff>
    </xdr:from>
    <xdr:ext cx="405111" cy="259045"/>
    <xdr:sp macro="" textlink="">
      <xdr:nvSpPr>
        <xdr:cNvPr id="565" name="n_1mainValue【保健センター・保健所】&#10;有形固定資産減価償却率">
          <a:extLst>
            <a:ext uri="{FF2B5EF4-FFF2-40B4-BE49-F238E27FC236}">
              <a16:creationId xmlns:a16="http://schemas.microsoft.com/office/drawing/2014/main" id="{83F120BB-B9E3-426B-A568-08857E6D30CB}"/>
            </a:ext>
          </a:extLst>
        </xdr:cNvPr>
        <xdr:cNvSpPr txBox="1"/>
      </xdr:nvSpPr>
      <xdr:spPr>
        <a:xfrm>
          <a:off x="13437244" y="106212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63</xdr:row>
      <xdr:rowOff>27231</xdr:rowOff>
    </xdr:from>
    <xdr:ext cx="405111" cy="259045"/>
    <xdr:sp macro="" textlink="">
      <xdr:nvSpPr>
        <xdr:cNvPr id="566" name="n_2mainValue【保健センター・保健所】&#10;有形固定資産減価償却率">
          <a:extLst>
            <a:ext uri="{FF2B5EF4-FFF2-40B4-BE49-F238E27FC236}">
              <a16:creationId xmlns:a16="http://schemas.microsoft.com/office/drawing/2014/main" id="{3CE4F4B1-01F7-4828-AB03-623633AFF3BC}"/>
            </a:ext>
          </a:extLst>
        </xdr:cNvPr>
        <xdr:cNvSpPr txBox="1"/>
      </xdr:nvSpPr>
      <xdr:spPr>
        <a:xfrm>
          <a:off x="12675244" y="105885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62</xdr:row>
      <xdr:rowOff>164392</xdr:rowOff>
    </xdr:from>
    <xdr:ext cx="405111" cy="259045"/>
    <xdr:sp macro="" textlink="">
      <xdr:nvSpPr>
        <xdr:cNvPr id="567" name="n_3mainValue【保健センター・保健所】&#10;有形固定資産減価償却率">
          <a:extLst>
            <a:ext uri="{FF2B5EF4-FFF2-40B4-BE49-F238E27FC236}">
              <a16:creationId xmlns:a16="http://schemas.microsoft.com/office/drawing/2014/main" id="{A2BEC941-88F6-486F-9286-17EC83C8153A}"/>
            </a:ext>
          </a:extLst>
        </xdr:cNvPr>
        <xdr:cNvSpPr txBox="1"/>
      </xdr:nvSpPr>
      <xdr:spPr>
        <a:xfrm>
          <a:off x="11900544" y="10558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62</xdr:row>
      <xdr:rowOff>131734</xdr:rowOff>
    </xdr:from>
    <xdr:ext cx="405111" cy="259045"/>
    <xdr:sp macro="" textlink="">
      <xdr:nvSpPr>
        <xdr:cNvPr id="568" name="n_4mainValue【保健センター・保健所】&#10;有形固定資産減価償却率">
          <a:extLst>
            <a:ext uri="{FF2B5EF4-FFF2-40B4-BE49-F238E27FC236}">
              <a16:creationId xmlns:a16="http://schemas.microsoft.com/office/drawing/2014/main" id="{C466E90F-B068-4219-9A53-ABA2BF04CA2C}"/>
            </a:ext>
          </a:extLst>
        </xdr:cNvPr>
        <xdr:cNvSpPr txBox="1"/>
      </xdr:nvSpPr>
      <xdr:spPr>
        <a:xfrm>
          <a:off x="11102984" y="105254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9" name="正方形/長方形 568">
          <a:extLst>
            <a:ext uri="{FF2B5EF4-FFF2-40B4-BE49-F238E27FC236}">
              <a16:creationId xmlns:a16="http://schemas.microsoft.com/office/drawing/2014/main" id="{1D8A5012-7302-4626-90D8-FCCF6E4ECC1B}"/>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70" name="正方形/長方形 569">
          <a:extLst>
            <a:ext uri="{FF2B5EF4-FFF2-40B4-BE49-F238E27FC236}">
              <a16:creationId xmlns:a16="http://schemas.microsoft.com/office/drawing/2014/main" id="{A98974C4-7C24-41E2-B3DB-DA3A74D09881}"/>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1" name="正方形/長方形 570">
          <a:extLst>
            <a:ext uri="{FF2B5EF4-FFF2-40B4-BE49-F238E27FC236}">
              <a16:creationId xmlns:a16="http://schemas.microsoft.com/office/drawing/2014/main" id="{BFE4FB49-1C05-43E1-8CB2-8A1C230DCF57}"/>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2" name="正方形/長方形 571">
          <a:extLst>
            <a:ext uri="{FF2B5EF4-FFF2-40B4-BE49-F238E27FC236}">
              <a16:creationId xmlns:a16="http://schemas.microsoft.com/office/drawing/2014/main" id="{C29E14FB-D9F7-4476-8162-FA277D4C600B}"/>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3" name="正方形/長方形 572">
          <a:extLst>
            <a:ext uri="{FF2B5EF4-FFF2-40B4-BE49-F238E27FC236}">
              <a16:creationId xmlns:a16="http://schemas.microsoft.com/office/drawing/2014/main" id="{85A94B35-5E04-4EDA-9BC5-3A40E0DDD925}"/>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4" name="正方形/長方形 573">
          <a:extLst>
            <a:ext uri="{FF2B5EF4-FFF2-40B4-BE49-F238E27FC236}">
              <a16:creationId xmlns:a16="http://schemas.microsoft.com/office/drawing/2014/main" id="{263AEA82-DBBB-4B9C-9D00-7E0E5CE6EFFA}"/>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5" name="正方形/長方形 574">
          <a:extLst>
            <a:ext uri="{FF2B5EF4-FFF2-40B4-BE49-F238E27FC236}">
              <a16:creationId xmlns:a16="http://schemas.microsoft.com/office/drawing/2014/main" id="{022EFF94-202B-436F-9F38-CBF5CEAA871A}"/>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6" name="正方形/長方形 575">
          <a:extLst>
            <a:ext uri="{FF2B5EF4-FFF2-40B4-BE49-F238E27FC236}">
              <a16:creationId xmlns:a16="http://schemas.microsoft.com/office/drawing/2014/main" id="{1AB45CB6-D3F9-4A47-9B4C-6CBDC9C4D21F}"/>
            </a:ext>
          </a:extLst>
        </xdr:cNvPr>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7" name="テキスト ボックス 576">
          <a:extLst>
            <a:ext uri="{FF2B5EF4-FFF2-40B4-BE49-F238E27FC236}">
              <a16:creationId xmlns:a16="http://schemas.microsoft.com/office/drawing/2014/main" id="{7E5D7FEB-07FC-42D0-BA34-430AC914CC24}"/>
            </a:ext>
          </a:extLst>
        </xdr:cNvPr>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8" name="直線コネクタ 577">
          <a:extLst>
            <a:ext uri="{FF2B5EF4-FFF2-40B4-BE49-F238E27FC236}">
              <a16:creationId xmlns:a16="http://schemas.microsoft.com/office/drawing/2014/main" id="{EB2EFBC6-6FCA-469F-A604-9F310DC28555}"/>
            </a:ext>
          </a:extLst>
        </xdr:cNvPr>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579" name="直線コネクタ 578">
          <a:extLst>
            <a:ext uri="{FF2B5EF4-FFF2-40B4-BE49-F238E27FC236}">
              <a16:creationId xmlns:a16="http://schemas.microsoft.com/office/drawing/2014/main" id="{102AC21F-35DF-4A2B-B948-504C76BC16B7}"/>
            </a:ext>
          </a:extLst>
        </xdr:cNvPr>
        <xdr:cNvCxnSpPr/>
      </xdr:nvCxnSpPr>
      <xdr:spPr>
        <a:xfrm>
          <a:off x="16093440" y="1085958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580" name="テキスト ボックス 579">
          <a:extLst>
            <a:ext uri="{FF2B5EF4-FFF2-40B4-BE49-F238E27FC236}">
              <a16:creationId xmlns:a16="http://schemas.microsoft.com/office/drawing/2014/main" id="{B45A5CC2-D799-48AD-B055-9F4B398D25CB}"/>
            </a:ext>
          </a:extLst>
        </xdr:cNvPr>
        <xdr:cNvSpPr txBox="1"/>
      </xdr:nvSpPr>
      <xdr:spPr>
        <a:xfrm>
          <a:off x="1569484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581" name="直線コネクタ 580">
          <a:extLst>
            <a:ext uri="{FF2B5EF4-FFF2-40B4-BE49-F238E27FC236}">
              <a16:creationId xmlns:a16="http://schemas.microsoft.com/office/drawing/2014/main" id="{B2CEF6C7-A732-429E-8143-CA16DBBC730E}"/>
            </a:ext>
          </a:extLst>
        </xdr:cNvPr>
        <xdr:cNvCxnSpPr/>
      </xdr:nvCxnSpPr>
      <xdr:spPr>
        <a:xfrm>
          <a:off x="16093440" y="1054063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582" name="テキスト ボックス 581">
          <a:extLst>
            <a:ext uri="{FF2B5EF4-FFF2-40B4-BE49-F238E27FC236}">
              <a16:creationId xmlns:a16="http://schemas.microsoft.com/office/drawing/2014/main" id="{5E04083E-257F-4087-A96B-5497592780A3}"/>
            </a:ext>
          </a:extLst>
        </xdr:cNvPr>
        <xdr:cNvSpPr txBox="1"/>
      </xdr:nvSpPr>
      <xdr:spPr>
        <a:xfrm>
          <a:off x="15694841" y="1039841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583" name="直線コネクタ 582">
          <a:extLst>
            <a:ext uri="{FF2B5EF4-FFF2-40B4-BE49-F238E27FC236}">
              <a16:creationId xmlns:a16="http://schemas.microsoft.com/office/drawing/2014/main" id="{FEE4A436-2C68-4AC8-A4F4-79DB3DCE19CB}"/>
            </a:ext>
          </a:extLst>
        </xdr:cNvPr>
        <xdr:cNvCxnSpPr/>
      </xdr:nvCxnSpPr>
      <xdr:spPr>
        <a:xfrm>
          <a:off x="16093440" y="1022168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584" name="テキスト ボックス 583">
          <a:extLst>
            <a:ext uri="{FF2B5EF4-FFF2-40B4-BE49-F238E27FC236}">
              <a16:creationId xmlns:a16="http://schemas.microsoft.com/office/drawing/2014/main" id="{AB87F260-9400-498B-A3FF-A053CCDFF455}"/>
            </a:ext>
          </a:extLst>
        </xdr:cNvPr>
        <xdr:cNvSpPr txBox="1"/>
      </xdr:nvSpPr>
      <xdr:spPr>
        <a:xfrm>
          <a:off x="15694841" y="100794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585" name="直線コネクタ 584">
          <a:extLst>
            <a:ext uri="{FF2B5EF4-FFF2-40B4-BE49-F238E27FC236}">
              <a16:creationId xmlns:a16="http://schemas.microsoft.com/office/drawing/2014/main" id="{410327D3-5AD0-43B5-83D6-86F51882DCDB}"/>
            </a:ext>
          </a:extLst>
        </xdr:cNvPr>
        <xdr:cNvCxnSpPr/>
      </xdr:nvCxnSpPr>
      <xdr:spPr>
        <a:xfrm>
          <a:off x="16093440" y="989892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586" name="テキスト ボックス 585">
          <a:extLst>
            <a:ext uri="{FF2B5EF4-FFF2-40B4-BE49-F238E27FC236}">
              <a16:creationId xmlns:a16="http://schemas.microsoft.com/office/drawing/2014/main" id="{888B75D4-F70E-4DDB-96F5-95C71CCFAC46}"/>
            </a:ext>
          </a:extLst>
        </xdr:cNvPr>
        <xdr:cNvSpPr txBox="1"/>
      </xdr:nvSpPr>
      <xdr:spPr>
        <a:xfrm>
          <a:off x="15694841" y="976051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587" name="直線コネクタ 586">
          <a:extLst>
            <a:ext uri="{FF2B5EF4-FFF2-40B4-BE49-F238E27FC236}">
              <a16:creationId xmlns:a16="http://schemas.microsoft.com/office/drawing/2014/main" id="{47FC510F-A9F5-4733-B22B-C499DBE2A0EE}"/>
            </a:ext>
          </a:extLst>
        </xdr:cNvPr>
        <xdr:cNvCxnSpPr/>
      </xdr:nvCxnSpPr>
      <xdr:spPr>
        <a:xfrm>
          <a:off x="16093440" y="957997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588" name="テキスト ボックス 587">
          <a:extLst>
            <a:ext uri="{FF2B5EF4-FFF2-40B4-BE49-F238E27FC236}">
              <a16:creationId xmlns:a16="http://schemas.microsoft.com/office/drawing/2014/main" id="{1AD53ED7-A0AA-4D25-9896-84F0B3D06EBE}"/>
            </a:ext>
          </a:extLst>
        </xdr:cNvPr>
        <xdr:cNvSpPr txBox="1"/>
      </xdr:nvSpPr>
      <xdr:spPr>
        <a:xfrm>
          <a:off x="15694841" y="944156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589" name="直線コネクタ 588">
          <a:extLst>
            <a:ext uri="{FF2B5EF4-FFF2-40B4-BE49-F238E27FC236}">
              <a16:creationId xmlns:a16="http://schemas.microsoft.com/office/drawing/2014/main" id="{BB775831-8888-4AC8-80F0-0CEE2D71D599}"/>
            </a:ext>
          </a:extLst>
        </xdr:cNvPr>
        <xdr:cNvCxnSpPr/>
      </xdr:nvCxnSpPr>
      <xdr:spPr>
        <a:xfrm>
          <a:off x="16093440" y="926102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590" name="テキスト ボックス 589">
          <a:extLst>
            <a:ext uri="{FF2B5EF4-FFF2-40B4-BE49-F238E27FC236}">
              <a16:creationId xmlns:a16="http://schemas.microsoft.com/office/drawing/2014/main" id="{CB253777-4D5C-4B50-90E7-CD2A4763C2F0}"/>
            </a:ext>
          </a:extLst>
        </xdr:cNvPr>
        <xdr:cNvSpPr txBox="1"/>
      </xdr:nvSpPr>
      <xdr:spPr>
        <a:xfrm>
          <a:off x="15694841" y="912260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91" name="直線コネクタ 590">
          <a:extLst>
            <a:ext uri="{FF2B5EF4-FFF2-40B4-BE49-F238E27FC236}">
              <a16:creationId xmlns:a16="http://schemas.microsoft.com/office/drawing/2014/main" id="{D1F1BD36-1F38-45C6-B3A4-0F2B786377CC}"/>
            </a:ext>
          </a:extLst>
        </xdr:cNvPr>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92" name="テキスト ボックス 591">
          <a:extLst>
            <a:ext uri="{FF2B5EF4-FFF2-40B4-BE49-F238E27FC236}">
              <a16:creationId xmlns:a16="http://schemas.microsoft.com/office/drawing/2014/main" id="{926A5275-54B0-4E84-A737-DC8E62372049}"/>
            </a:ext>
          </a:extLst>
        </xdr:cNvPr>
        <xdr:cNvSpPr txBox="1"/>
      </xdr:nvSpPr>
      <xdr:spPr>
        <a:xfrm>
          <a:off x="1569484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3" name="【保健センター・保健所】&#10;一人当たり面積グラフ枠">
          <a:extLst>
            <a:ext uri="{FF2B5EF4-FFF2-40B4-BE49-F238E27FC236}">
              <a16:creationId xmlns:a16="http://schemas.microsoft.com/office/drawing/2014/main" id="{DF4CAC93-CAAE-4C0A-B79F-F6FCC3D40A26}"/>
            </a:ext>
          </a:extLst>
        </xdr:cNvPr>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155122</xdr:rowOff>
    </xdr:from>
    <xdr:to>
      <xdr:col>116</xdr:col>
      <xdr:colOff>62864</xdr:colOff>
      <xdr:row>64</xdr:row>
      <xdr:rowOff>81643</xdr:rowOff>
    </xdr:to>
    <xdr:cxnSp macro="">
      <xdr:nvCxnSpPr>
        <xdr:cNvPr id="594" name="直線コネクタ 593">
          <a:extLst>
            <a:ext uri="{FF2B5EF4-FFF2-40B4-BE49-F238E27FC236}">
              <a16:creationId xmlns:a16="http://schemas.microsoft.com/office/drawing/2014/main" id="{37C9F565-08CC-47E9-831A-C44DDA5C49C5}"/>
            </a:ext>
          </a:extLst>
        </xdr:cNvPr>
        <xdr:cNvCxnSpPr/>
      </xdr:nvCxnSpPr>
      <xdr:spPr>
        <a:xfrm flipV="1">
          <a:off x="19509104" y="9375322"/>
          <a:ext cx="0" cy="14352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85470</xdr:rowOff>
    </xdr:from>
    <xdr:ext cx="469744" cy="259045"/>
    <xdr:sp macro="" textlink="">
      <xdr:nvSpPr>
        <xdr:cNvPr id="595" name="【保健センター・保健所】&#10;一人当たり面積最小値テキスト">
          <a:extLst>
            <a:ext uri="{FF2B5EF4-FFF2-40B4-BE49-F238E27FC236}">
              <a16:creationId xmlns:a16="http://schemas.microsoft.com/office/drawing/2014/main" id="{2AE0FC47-C064-4F0B-9C07-77FA363D8B07}"/>
            </a:ext>
          </a:extLst>
        </xdr:cNvPr>
        <xdr:cNvSpPr txBox="1"/>
      </xdr:nvSpPr>
      <xdr:spPr>
        <a:xfrm>
          <a:off x="19547840" y="108144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81643</xdr:rowOff>
    </xdr:from>
    <xdr:to>
      <xdr:col>116</xdr:col>
      <xdr:colOff>152400</xdr:colOff>
      <xdr:row>64</xdr:row>
      <xdr:rowOff>81643</xdr:rowOff>
    </xdr:to>
    <xdr:cxnSp macro="">
      <xdr:nvCxnSpPr>
        <xdr:cNvPr id="596" name="直線コネクタ 595">
          <a:extLst>
            <a:ext uri="{FF2B5EF4-FFF2-40B4-BE49-F238E27FC236}">
              <a16:creationId xmlns:a16="http://schemas.microsoft.com/office/drawing/2014/main" id="{E3236BB3-3AB4-4D26-A3D6-0C6DF7066833}"/>
            </a:ext>
          </a:extLst>
        </xdr:cNvPr>
        <xdr:cNvCxnSpPr/>
      </xdr:nvCxnSpPr>
      <xdr:spPr>
        <a:xfrm>
          <a:off x="19443700" y="1081060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101799</xdr:rowOff>
    </xdr:from>
    <xdr:ext cx="469744" cy="259045"/>
    <xdr:sp macro="" textlink="">
      <xdr:nvSpPr>
        <xdr:cNvPr id="597" name="【保健センター・保健所】&#10;一人当たり面積最大値テキスト">
          <a:extLst>
            <a:ext uri="{FF2B5EF4-FFF2-40B4-BE49-F238E27FC236}">
              <a16:creationId xmlns:a16="http://schemas.microsoft.com/office/drawing/2014/main" id="{4B7F2F46-C4E9-40F9-9317-07BE4631AD07}"/>
            </a:ext>
          </a:extLst>
        </xdr:cNvPr>
        <xdr:cNvSpPr txBox="1"/>
      </xdr:nvSpPr>
      <xdr:spPr>
        <a:xfrm>
          <a:off x="19547840" y="91543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155122</xdr:rowOff>
    </xdr:from>
    <xdr:to>
      <xdr:col>116</xdr:col>
      <xdr:colOff>152400</xdr:colOff>
      <xdr:row>55</xdr:row>
      <xdr:rowOff>155122</xdr:rowOff>
    </xdr:to>
    <xdr:cxnSp macro="">
      <xdr:nvCxnSpPr>
        <xdr:cNvPr id="598" name="直線コネクタ 597">
          <a:extLst>
            <a:ext uri="{FF2B5EF4-FFF2-40B4-BE49-F238E27FC236}">
              <a16:creationId xmlns:a16="http://schemas.microsoft.com/office/drawing/2014/main" id="{8480A95F-4C4C-4632-B770-2F41DA0CBF30}"/>
            </a:ext>
          </a:extLst>
        </xdr:cNvPr>
        <xdr:cNvCxnSpPr/>
      </xdr:nvCxnSpPr>
      <xdr:spPr>
        <a:xfrm>
          <a:off x="19443700" y="937532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4734</xdr:rowOff>
    </xdr:from>
    <xdr:ext cx="469744" cy="259045"/>
    <xdr:sp macro="" textlink="">
      <xdr:nvSpPr>
        <xdr:cNvPr id="599" name="【保健センター・保健所】&#10;一人当たり面積平均値テキスト">
          <a:extLst>
            <a:ext uri="{FF2B5EF4-FFF2-40B4-BE49-F238E27FC236}">
              <a16:creationId xmlns:a16="http://schemas.microsoft.com/office/drawing/2014/main" id="{C19C1774-C464-4743-9093-EB64FA6864D3}"/>
            </a:ext>
          </a:extLst>
        </xdr:cNvPr>
        <xdr:cNvSpPr txBox="1"/>
      </xdr:nvSpPr>
      <xdr:spPr>
        <a:xfrm>
          <a:off x="19547840" y="1023077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153307</xdr:rowOff>
    </xdr:from>
    <xdr:to>
      <xdr:col>116</xdr:col>
      <xdr:colOff>114300</xdr:colOff>
      <xdr:row>62</xdr:row>
      <xdr:rowOff>83457</xdr:rowOff>
    </xdr:to>
    <xdr:sp macro="" textlink="">
      <xdr:nvSpPr>
        <xdr:cNvPr id="600" name="フローチャート: 判断 599">
          <a:extLst>
            <a:ext uri="{FF2B5EF4-FFF2-40B4-BE49-F238E27FC236}">
              <a16:creationId xmlns:a16="http://schemas.microsoft.com/office/drawing/2014/main" id="{FBBD3CBC-BF25-4EB2-8B62-D136646D69C4}"/>
            </a:ext>
          </a:extLst>
        </xdr:cNvPr>
        <xdr:cNvSpPr/>
      </xdr:nvSpPr>
      <xdr:spPr>
        <a:xfrm>
          <a:off x="19458940" y="1037934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136978</xdr:rowOff>
    </xdr:from>
    <xdr:to>
      <xdr:col>112</xdr:col>
      <xdr:colOff>38100</xdr:colOff>
      <xdr:row>62</xdr:row>
      <xdr:rowOff>67128</xdr:rowOff>
    </xdr:to>
    <xdr:sp macro="" textlink="">
      <xdr:nvSpPr>
        <xdr:cNvPr id="601" name="フローチャート: 判断 600">
          <a:extLst>
            <a:ext uri="{FF2B5EF4-FFF2-40B4-BE49-F238E27FC236}">
              <a16:creationId xmlns:a16="http://schemas.microsoft.com/office/drawing/2014/main" id="{45743B7F-DE95-427B-90D9-0530D707E7CF}"/>
            </a:ext>
          </a:extLst>
        </xdr:cNvPr>
        <xdr:cNvSpPr/>
      </xdr:nvSpPr>
      <xdr:spPr>
        <a:xfrm>
          <a:off x="18735040" y="1036301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136978</xdr:rowOff>
    </xdr:from>
    <xdr:to>
      <xdr:col>107</xdr:col>
      <xdr:colOff>101600</xdr:colOff>
      <xdr:row>62</xdr:row>
      <xdr:rowOff>67128</xdr:rowOff>
    </xdr:to>
    <xdr:sp macro="" textlink="">
      <xdr:nvSpPr>
        <xdr:cNvPr id="602" name="フローチャート: 判断 601">
          <a:extLst>
            <a:ext uri="{FF2B5EF4-FFF2-40B4-BE49-F238E27FC236}">
              <a16:creationId xmlns:a16="http://schemas.microsoft.com/office/drawing/2014/main" id="{A12FCEB7-4C48-4CDA-84B5-6BAD26EEFB39}"/>
            </a:ext>
          </a:extLst>
        </xdr:cNvPr>
        <xdr:cNvSpPr/>
      </xdr:nvSpPr>
      <xdr:spPr>
        <a:xfrm>
          <a:off x="17937480" y="1036301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136978</xdr:rowOff>
    </xdr:from>
    <xdr:to>
      <xdr:col>102</xdr:col>
      <xdr:colOff>165100</xdr:colOff>
      <xdr:row>62</xdr:row>
      <xdr:rowOff>67128</xdr:rowOff>
    </xdr:to>
    <xdr:sp macro="" textlink="">
      <xdr:nvSpPr>
        <xdr:cNvPr id="603" name="フローチャート: 判断 602">
          <a:extLst>
            <a:ext uri="{FF2B5EF4-FFF2-40B4-BE49-F238E27FC236}">
              <a16:creationId xmlns:a16="http://schemas.microsoft.com/office/drawing/2014/main" id="{BB3D67BC-CAB0-4928-8BA8-A4D1374507AB}"/>
            </a:ext>
          </a:extLst>
        </xdr:cNvPr>
        <xdr:cNvSpPr/>
      </xdr:nvSpPr>
      <xdr:spPr>
        <a:xfrm>
          <a:off x="17162780" y="1036301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22678</xdr:rowOff>
    </xdr:from>
    <xdr:to>
      <xdr:col>98</xdr:col>
      <xdr:colOff>38100</xdr:colOff>
      <xdr:row>61</xdr:row>
      <xdr:rowOff>124278</xdr:rowOff>
    </xdr:to>
    <xdr:sp macro="" textlink="">
      <xdr:nvSpPr>
        <xdr:cNvPr id="604" name="フローチャート: 判断 603">
          <a:extLst>
            <a:ext uri="{FF2B5EF4-FFF2-40B4-BE49-F238E27FC236}">
              <a16:creationId xmlns:a16="http://schemas.microsoft.com/office/drawing/2014/main" id="{6BFF87E3-E262-43F9-BA8E-6812624A4E0E}"/>
            </a:ext>
          </a:extLst>
        </xdr:cNvPr>
        <xdr:cNvSpPr/>
      </xdr:nvSpPr>
      <xdr:spPr>
        <a:xfrm>
          <a:off x="16388080" y="1024871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5" name="テキスト ボックス 604">
          <a:extLst>
            <a:ext uri="{FF2B5EF4-FFF2-40B4-BE49-F238E27FC236}">
              <a16:creationId xmlns:a16="http://schemas.microsoft.com/office/drawing/2014/main" id="{7BA64CC9-C7BC-4A0A-AF2E-CA865891A4A4}"/>
            </a:ext>
          </a:extLst>
        </xdr:cNvPr>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6" name="テキスト ボックス 605">
          <a:extLst>
            <a:ext uri="{FF2B5EF4-FFF2-40B4-BE49-F238E27FC236}">
              <a16:creationId xmlns:a16="http://schemas.microsoft.com/office/drawing/2014/main" id="{B3FB4ADE-E2D8-4FBD-B6EC-5129557097F8}"/>
            </a:ext>
          </a:extLst>
        </xdr:cNvPr>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7" name="テキスト ボックス 606">
          <a:extLst>
            <a:ext uri="{FF2B5EF4-FFF2-40B4-BE49-F238E27FC236}">
              <a16:creationId xmlns:a16="http://schemas.microsoft.com/office/drawing/2014/main" id="{9157C19E-BEAC-4481-86CD-2CCD26F226D2}"/>
            </a:ext>
          </a:extLst>
        </xdr:cNvPr>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8" name="テキスト ボックス 607">
          <a:extLst>
            <a:ext uri="{FF2B5EF4-FFF2-40B4-BE49-F238E27FC236}">
              <a16:creationId xmlns:a16="http://schemas.microsoft.com/office/drawing/2014/main" id="{8D03D269-194E-402A-A912-EFA91C0D2E35}"/>
            </a:ext>
          </a:extLst>
        </xdr:cNvPr>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9" name="テキスト ボックス 608">
          <a:extLst>
            <a:ext uri="{FF2B5EF4-FFF2-40B4-BE49-F238E27FC236}">
              <a16:creationId xmlns:a16="http://schemas.microsoft.com/office/drawing/2014/main" id="{24DA3652-1F35-47BD-9676-768917D84C88}"/>
            </a:ext>
          </a:extLst>
        </xdr:cNvPr>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71665</xdr:rowOff>
    </xdr:from>
    <xdr:to>
      <xdr:col>116</xdr:col>
      <xdr:colOff>114300</xdr:colOff>
      <xdr:row>64</xdr:row>
      <xdr:rowOff>1815</xdr:rowOff>
    </xdr:to>
    <xdr:sp macro="" textlink="">
      <xdr:nvSpPr>
        <xdr:cNvPr id="610" name="楕円 609">
          <a:extLst>
            <a:ext uri="{FF2B5EF4-FFF2-40B4-BE49-F238E27FC236}">
              <a16:creationId xmlns:a16="http://schemas.microsoft.com/office/drawing/2014/main" id="{7F40F690-9B8A-4F96-B2A7-E4E63C8B55FB}"/>
            </a:ext>
          </a:extLst>
        </xdr:cNvPr>
        <xdr:cNvSpPr/>
      </xdr:nvSpPr>
      <xdr:spPr>
        <a:xfrm>
          <a:off x="19458940" y="1063298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50092</xdr:rowOff>
    </xdr:from>
    <xdr:ext cx="469744" cy="259045"/>
    <xdr:sp macro="" textlink="">
      <xdr:nvSpPr>
        <xdr:cNvPr id="611" name="【保健センター・保健所】&#10;一人当たり面積該当値テキスト">
          <a:extLst>
            <a:ext uri="{FF2B5EF4-FFF2-40B4-BE49-F238E27FC236}">
              <a16:creationId xmlns:a16="http://schemas.microsoft.com/office/drawing/2014/main" id="{A8BE4B36-2A8A-42A5-BE0B-1E42C78235AD}"/>
            </a:ext>
          </a:extLst>
        </xdr:cNvPr>
        <xdr:cNvSpPr txBox="1"/>
      </xdr:nvSpPr>
      <xdr:spPr>
        <a:xfrm>
          <a:off x="19547840" y="10611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145143</xdr:rowOff>
    </xdr:from>
    <xdr:to>
      <xdr:col>112</xdr:col>
      <xdr:colOff>38100</xdr:colOff>
      <xdr:row>63</xdr:row>
      <xdr:rowOff>75293</xdr:rowOff>
    </xdr:to>
    <xdr:sp macro="" textlink="">
      <xdr:nvSpPr>
        <xdr:cNvPr id="612" name="楕円 611">
          <a:extLst>
            <a:ext uri="{FF2B5EF4-FFF2-40B4-BE49-F238E27FC236}">
              <a16:creationId xmlns:a16="http://schemas.microsoft.com/office/drawing/2014/main" id="{48E00D34-88D0-4F56-BD56-C549B90C586E}"/>
            </a:ext>
          </a:extLst>
        </xdr:cNvPr>
        <xdr:cNvSpPr/>
      </xdr:nvSpPr>
      <xdr:spPr>
        <a:xfrm>
          <a:off x="18735040" y="1053882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24493</xdr:rowOff>
    </xdr:from>
    <xdr:to>
      <xdr:col>116</xdr:col>
      <xdr:colOff>63500</xdr:colOff>
      <xdr:row>63</xdr:row>
      <xdr:rowOff>122465</xdr:rowOff>
    </xdr:to>
    <xdr:cxnSp macro="">
      <xdr:nvCxnSpPr>
        <xdr:cNvPr id="613" name="直線コネクタ 612">
          <a:extLst>
            <a:ext uri="{FF2B5EF4-FFF2-40B4-BE49-F238E27FC236}">
              <a16:creationId xmlns:a16="http://schemas.microsoft.com/office/drawing/2014/main" id="{902175E1-2EA9-4CB8-86D8-A861276456FD}"/>
            </a:ext>
          </a:extLst>
        </xdr:cNvPr>
        <xdr:cNvCxnSpPr/>
      </xdr:nvCxnSpPr>
      <xdr:spPr>
        <a:xfrm>
          <a:off x="18778220" y="10585813"/>
          <a:ext cx="731520" cy="97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145143</xdr:rowOff>
    </xdr:from>
    <xdr:to>
      <xdr:col>107</xdr:col>
      <xdr:colOff>101600</xdr:colOff>
      <xdr:row>63</xdr:row>
      <xdr:rowOff>75293</xdr:rowOff>
    </xdr:to>
    <xdr:sp macro="" textlink="">
      <xdr:nvSpPr>
        <xdr:cNvPr id="614" name="楕円 613">
          <a:extLst>
            <a:ext uri="{FF2B5EF4-FFF2-40B4-BE49-F238E27FC236}">
              <a16:creationId xmlns:a16="http://schemas.microsoft.com/office/drawing/2014/main" id="{9818C5DF-33E6-4646-BD10-04DEE9308FD7}"/>
            </a:ext>
          </a:extLst>
        </xdr:cNvPr>
        <xdr:cNvSpPr/>
      </xdr:nvSpPr>
      <xdr:spPr>
        <a:xfrm>
          <a:off x="17937480" y="1053882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24493</xdr:rowOff>
    </xdr:from>
    <xdr:to>
      <xdr:col>111</xdr:col>
      <xdr:colOff>177800</xdr:colOff>
      <xdr:row>63</xdr:row>
      <xdr:rowOff>24493</xdr:rowOff>
    </xdr:to>
    <xdr:cxnSp macro="">
      <xdr:nvCxnSpPr>
        <xdr:cNvPr id="615" name="直線コネクタ 614">
          <a:extLst>
            <a:ext uri="{FF2B5EF4-FFF2-40B4-BE49-F238E27FC236}">
              <a16:creationId xmlns:a16="http://schemas.microsoft.com/office/drawing/2014/main" id="{C9053566-CD1A-4601-B043-C7C946AE2ECD}"/>
            </a:ext>
          </a:extLst>
        </xdr:cNvPr>
        <xdr:cNvCxnSpPr/>
      </xdr:nvCxnSpPr>
      <xdr:spPr>
        <a:xfrm>
          <a:off x="17988280" y="10585813"/>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145143</xdr:rowOff>
    </xdr:from>
    <xdr:to>
      <xdr:col>102</xdr:col>
      <xdr:colOff>165100</xdr:colOff>
      <xdr:row>63</xdr:row>
      <xdr:rowOff>75293</xdr:rowOff>
    </xdr:to>
    <xdr:sp macro="" textlink="">
      <xdr:nvSpPr>
        <xdr:cNvPr id="616" name="楕円 615">
          <a:extLst>
            <a:ext uri="{FF2B5EF4-FFF2-40B4-BE49-F238E27FC236}">
              <a16:creationId xmlns:a16="http://schemas.microsoft.com/office/drawing/2014/main" id="{CCA7A20C-385D-4048-A504-04B06ADF4F65}"/>
            </a:ext>
          </a:extLst>
        </xdr:cNvPr>
        <xdr:cNvSpPr/>
      </xdr:nvSpPr>
      <xdr:spPr>
        <a:xfrm>
          <a:off x="17162780" y="1053882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24493</xdr:rowOff>
    </xdr:from>
    <xdr:to>
      <xdr:col>107</xdr:col>
      <xdr:colOff>50800</xdr:colOff>
      <xdr:row>63</xdr:row>
      <xdr:rowOff>24493</xdr:rowOff>
    </xdr:to>
    <xdr:cxnSp macro="">
      <xdr:nvCxnSpPr>
        <xdr:cNvPr id="617" name="直線コネクタ 616">
          <a:extLst>
            <a:ext uri="{FF2B5EF4-FFF2-40B4-BE49-F238E27FC236}">
              <a16:creationId xmlns:a16="http://schemas.microsoft.com/office/drawing/2014/main" id="{5D478308-2C6A-4C76-9DB0-5F7B06299DC6}"/>
            </a:ext>
          </a:extLst>
        </xdr:cNvPr>
        <xdr:cNvCxnSpPr/>
      </xdr:nvCxnSpPr>
      <xdr:spPr>
        <a:xfrm>
          <a:off x="17213580" y="10585813"/>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128815</xdr:rowOff>
    </xdr:from>
    <xdr:to>
      <xdr:col>98</xdr:col>
      <xdr:colOff>38100</xdr:colOff>
      <xdr:row>63</xdr:row>
      <xdr:rowOff>58965</xdr:rowOff>
    </xdr:to>
    <xdr:sp macro="" textlink="">
      <xdr:nvSpPr>
        <xdr:cNvPr id="618" name="楕円 617">
          <a:extLst>
            <a:ext uri="{FF2B5EF4-FFF2-40B4-BE49-F238E27FC236}">
              <a16:creationId xmlns:a16="http://schemas.microsoft.com/office/drawing/2014/main" id="{E0606073-CFC3-4F86-A51E-B6C03993E211}"/>
            </a:ext>
          </a:extLst>
        </xdr:cNvPr>
        <xdr:cNvSpPr/>
      </xdr:nvSpPr>
      <xdr:spPr>
        <a:xfrm>
          <a:off x="16388080" y="1052249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8165</xdr:rowOff>
    </xdr:from>
    <xdr:to>
      <xdr:col>102</xdr:col>
      <xdr:colOff>114300</xdr:colOff>
      <xdr:row>63</xdr:row>
      <xdr:rowOff>24493</xdr:rowOff>
    </xdr:to>
    <xdr:cxnSp macro="">
      <xdr:nvCxnSpPr>
        <xdr:cNvPr id="619" name="直線コネクタ 618">
          <a:extLst>
            <a:ext uri="{FF2B5EF4-FFF2-40B4-BE49-F238E27FC236}">
              <a16:creationId xmlns:a16="http://schemas.microsoft.com/office/drawing/2014/main" id="{54931484-B329-4445-B931-E6B030ED6826}"/>
            </a:ext>
          </a:extLst>
        </xdr:cNvPr>
        <xdr:cNvCxnSpPr/>
      </xdr:nvCxnSpPr>
      <xdr:spPr>
        <a:xfrm>
          <a:off x="16431260" y="10569485"/>
          <a:ext cx="78232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83655</xdr:rowOff>
    </xdr:from>
    <xdr:ext cx="469744" cy="259045"/>
    <xdr:sp macro="" textlink="">
      <xdr:nvSpPr>
        <xdr:cNvPr id="620" name="n_1aveValue【保健センター・保健所】&#10;一人当たり面積">
          <a:extLst>
            <a:ext uri="{FF2B5EF4-FFF2-40B4-BE49-F238E27FC236}">
              <a16:creationId xmlns:a16="http://schemas.microsoft.com/office/drawing/2014/main" id="{39325410-236D-4CA8-82D1-D233E2C55E09}"/>
            </a:ext>
          </a:extLst>
        </xdr:cNvPr>
        <xdr:cNvSpPr txBox="1"/>
      </xdr:nvSpPr>
      <xdr:spPr>
        <a:xfrm>
          <a:off x="18561127" y="10142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83655</xdr:rowOff>
    </xdr:from>
    <xdr:ext cx="469744" cy="259045"/>
    <xdr:sp macro="" textlink="">
      <xdr:nvSpPr>
        <xdr:cNvPr id="621" name="n_2aveValue【保健センター・保健所】&#10;一人当たり面積">
          <a:extLst>
            <a:ext uri="{FF2B5EF4-FFF2-40B4-BE49-F238E27FC236}">
              <a16:creationId xmlns:a16="http://schemas.microsoft.com/office/drawing/2014/main" id="{A314F734-8766-474D-8E48-6004B99AEE80}"/>
            </a:ext>
          </a:extLst>
        </xdr:cNvPr>
        <xdr:cNvSpPr txBox="1"/>
      </xdr:nvSpPr>
      <xdr:spPr>
        <a:xfrm>
          <a:off x="17776267" y="10142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83655</xdr:rowOff>
    </xdr:from>
    <xdr:ext cx="469744" cy="259045"/>
    <xdr:sp macro="" textlink="">
      <xdr:nvSpPr>
        <xdr:cNvPr id="622" name="n_3aveValue【保健センター・保健所】&#10;一人当たり面積">
          <a:extLst>
            <a:ext uri="{FF2B5EF4-FFF2-40B4-BE49-F238E27FC236}">
              <a16:creationId xmlns:a16="http://schemas.microsoft.com/office/drawing/2014/main" id="{86A50029-AA07-43DA-ABB7-01D9E994C2F2}"/>
            </a:ext>
          </a:extLst>
        </xdr:cNvPr>
        <xdr:cNvSpPr txBox="1"/>
      </xdr:nvSpPr>
      <xdr:spPr>
        <a:xfrm>
          <a:off x="17001567" y="10142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140805</xdr:rowOff>
    </xdr:from>
    <xdr:ext cx="469744" cy="259045"/>
    <xdr:sp macro="" textlink="">
      <xdr:nvSpPr>
        <xdr:cNvPr id="623" name="n_4aveValue【保健センター・保健所】&#10;一人当たり面積">
          <a:extLst>
            <a:ext uri="{FF2B5EF4-FFF2-40B4-BE49-F238E27FC236}">
              <a16:creationId xmlns:a16="http://schemas.microsoft.com/office/drawing/2014/main" id="{72C51EAF-5097-4D76-BB86-625D710FD7A0}"/>
            </a:ext>
          </a:extLst>
        </xdr:cNvPr>
        <xdr:cNvSpPr txBox="1"/>
      </xdr:nvSpPr>
      <xdr:spPr>
        <a:xfrm>
          <a:off x="16226867" y="100315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66420</xdr:rowOff>
    </xdr:from>
    <xdr:ext cx="469744" cy="259045"/>
    <xdr:sp macro="" textlink="">
      <xdr:nvSpPr>
        <xdr:cNvPr id="624" name="n_1mainValue【保健センター・保健所】&#10;一人当たり面積">
          <a:extLst>
            <a:ext uri="{FF2B5EF4-FFF2-40B4-BE49-F238E27FC236}">
              <a16:creationId xmlns:a16="http://schemas.microsoft.com/office/drawing/2014/main" id="{B30C36D2-E8ED-4924-A309-C43E9DB0D579}"/>
            </a:ext>
          </a:extLst>
        </xdr:cNvPr>
        <xdr:cNvSpPr txBox="1"/>
      </xdr:nvSpPr>
      <xdr:spPr>
        <a:xfrm>
          <a:off x="18561127" y="106277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66420</xdr:rowOff>
    </xdr:from>
    <xdr:ext cx="469744" cy="259045"/>
    <xdr:sp macro="" textlink="">
      <xdr:nvSpPr>
        <xdr:cNvPr id="625" name="n_2mainValue【保健センター・保健所】&#10;一人当たり面積">
          <a:extLst>
            <a:ext uri="{FF2B5EF4-FFF2-40B4-BE49-F238E27FC236}">
              <a16:creationId xmlns:a16="http://schemas.microsoft.com/office/drawing/2014/main" id="{04C5946A-054D-4BCE-9F46-C68CDF9DDD0E}"/>
            </a:ext>
          </a:extLst>
        </xdr:cNvPr>
        <xdr:cNvSpPr txBox="1"/>
      </xdr:nvSpPr>
      <xdr:spPr>
        <a:xfrm>
          <a:off x="17776267" y="106277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66420</xdr:rowOff>
    </xdr:from>
    <xdr:ext cx="469744" cy="259045"/>
    <xdr:sp macro="" textlink="">
      <xdr:nvSpPr>
        <xdr:cNvPr id="626" name="n_3mainValue【保健センター・保健所】&#10;一人当たり面積">
          <a:extLst>
            <a:ext uri="{FF2B5EF4-FFF2-40B4-BE49-F238E27FC236}">
              <a16:creationId xmlns:a16="http://schemas.microsoft.com/office/drawing/2014/main" id="{5BA5F67C-8961-4BE1-B8ED-A49688795D83}"/>
            </a:ext>
          </a:extLst>
        </xdr:cNvPr>
        <xdr:cNvSpPr txBox="1"/>
      </xdr:nvSpPr>
      <xdr:spPr>
        <a:xfrm>
          <a:off x="17001567" y="106277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50092</xdr:rowOff>
    </xdr:from>
    <xdr:ext cx="469744" cy="259045"/>
    <xdr:sp macro="" textlink="">
      <xdr:nvSpPr>
        <xdr:cNvPr id="627" name="n_4mainValue【保健センター・保健所】&#10;一人当たり面積">
          <a:extLst>
            <a:ext uri="{FF2B5EF4-FFF2-40B4-BE49-F238E27FC236}">
              <a16:creationId xmlns:a16="http://schemas.microsoft.com/office/drawing/2014/main" id="{C22DB0A0-6923-4907-BBD8-85F91DCFE0AE}"/>
            </a:ext>
          </a:extLst>
        </xdr:cNvPr>
        <xdr:cNvSpPr txBox="1"/>
      </xdr:nvSpPr>
      <xdr:spPr>
        <a:xfrm>
          <a:off x="16226867" y="10611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8" name="正方形/長方形 627">
          <a:extLst>
            <a:ext uri="{FF2B5EF4-FFF2-40B4-BE49-F238E27FC236}">
              <a16:creationId xmlns:a16="http://schemas.microsoft.com/office/drawing/2014/main" id="{5F0C4597-10FD-42D6-A19D-024C6148A10B}"/>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9" name="正方形/長方形 628">
          <a:extLst>
            <a:ext uri="{FF2B5EF4-FFF2-40B4-BE49-F238E27FC236}">
              <a16:creationId xmlns:a16="http://schemas.microsoft.com/office/drawing/2014/main" id="{A5EDB721-C026-487D-8A5E-0264705E2555}"/>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30" name="正方形/長方形 629">
          <a:extLst>
            <a:ext uri="{FF2B5EF4-FFF2-40B4-BE49-F238E27FC236}">
              <a16:creationId xmlns:a16="http://schemas.microsoft.com/office/drawing/2014/main" id="{7F598FE2-2CC2-4C21-A888-401CBC26B873}"/>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31" name="正方形/長方形 630">
          <a:extLst>
            <a:ext uri="{FF2B5EF4-FFF2-40B4-BE49-F238E27FC236}">
              <a16:creationId xmlns:a16="http://schemas.microsoft.com/office/drawing/2014/main" id="{565E506C-F8C3-4779-97C3-664A2145AB95}"/>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2" name="正方形/長方形 631">
          <a:extLst>
            <a:ext uri="{FF2B5EF4-FFF2-40B4-BE49-F238E27FC236}">
              <a16:creationId xmlns:a16="http://schemas.microsoft.com/office/drawing/2014/main" id="{79384B8C-999A-4DAC-825B-4CBD4D8E1EBD}"/>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3" name="正方形/長方形 632">
          <a:extLst>
            <a:ext uri="{FF2B5EF4-FFF2-40B4-BE49-F238E27FC236}">
              <a16:creationId xmlns:a16="http://schemas.microsoft.com/office/drawing/2014/main" id="{EA6DDE25-2480-4DE7-9EBE-F602C3724C05}"/>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4" name="正方形/長方形 633">
          <a:extLst>
            <a:ext uri="{FF2B5EF4-FFF2-40B4-BE49-F238E27FC236}">
              <a16:creationId xmlns:a16="http://schemas.microsoft.com/office/drawing/2014/main" id="{7270CB47-324F-40EE-A816-3CFF284CB199}"/>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5" name="正方形/長方形 634">
          <a:extLst>
            <a:ext uri="{FF2B5EF4-FFF2-40B4-BE49-F238E27FC236}">
              <a16:creationId xmlns:a16="http://schemas.microsoft.com/office/drawing/2014/main" id="{9DBD4965-DBCA-4CEF-BD0C-D183522034FE}"/>
            </a:ext>
          </a:extLst>
        </xdr:cNvPr>
        <xdr:cNvSpPr/>
      </xdr:nvSpPr>
      <xdr:spPr>
        <a:xfrm>
          <a:off x="1096010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6" name="テキスト ボックス 635">
          <a:extLst>
            <a:ext uri="{FF2B5EF4-FFF2-40B4-BE49-F238E27FC236}">
              <a16:creationId xmlns:a16="http://schemas.microsoft.com/office/drawing/2014/main" id="{55A57E65-3663-42EA-B297-FA28D2F8D6A3}"/>
            </a:ext>
          </a:extLst>
        </xdr:cNvPr>
        <xdr:cNvSpPr txBox="1"/>
      </xdr:nvSpPr>
      <xdr:spPr>
        <a:xfrm>
          <a:off x="1092200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7" name="直線コネクタ 636">
          <a:extLst>
            <a:ext uri="{FF2B5EF4-FFF2-40B4-BE49-F238E27FC236}">
              <a16:creationId xmlns:a16="http://schemas.microsoft.com/office/drawing/2014/main" id="{2011C9AE-1447-4D31-81B5-4955459AB419}"/>
            </a:ext>
          </a:extLst>
        </xdr:cNvPr>
        <xdr:cNvCxnSpPr/>
      </xdr:nvCxnSpPr>
      <xdr:spPr>
        <a:xfrm>
          <a:off x="10960100" y="14904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8" name="テキスト ボックス 637">
          <a:extLst>
            <a:ext uri="{FF2B5EF4-FFF2-40B4-BE49-F238E27FC236}">
              <a16:creationId xmlns:a16="http://schemas.microsoft.com/office/drawing/2014/main" id="{92D73AE3-C752-4843-93FB-03A2670CA19B}"/>
            </a:ext>
          </a:extLst>
        </xdr:cNvPr>
        <xdr:cNvSpPr txBox="1"/>
      </xdr:nvSpPr>
      <xdr:spPr>
        <a:xfrm>
          <a:off x="1056150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9" name="直線コネクタ 638">
          <a:extLst>
            <a:ext uri="{FF2B5EF4-FFF2-40B4-BE49-F238E27FC236}">
              <a16:creationId xmlns:a16="http://schemas.microsoft.com/office/drawing/2014/main" id="{0FB07F98-4DBE-456A-9ED7-FD2E22A0542B}"/>
            </a:ext>
          </a:extLst>
        </xdr:cNvPr>
        <xdr:cNvCxnSpPr/>
      </xdr:nvCxnSpPr>
      <xdr:spPr>
        <a:xfrm>
          <a:off x="10960100" y="145313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40" name="テキスト ボックス 639">
          <a:extLst>
            <a:ext uri="{FF2B5EF4-FFF2-40B4-BE49-F238E27FC236}">
              <a16:creationId xmlns:a16="http://schemas.microsoft.com/office/drawing/2014/main" id="{4E903B26-A0A1-41B2-96F1-4A81AC9B6564}"/>
            </a:ext>
          </a:extLst>
        </xdr:cNvPr>
        <xdr:cNvSpPr txBox="1"/>
      </xdr:nvSpPr>
      <xdr:spPr>
        <a:xfrm>
          <a:off x="1056150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41" name="直線コネクタ 640">
          <a:extLst>
            <a:ext uri="{FF2B5EF4-FFF2-40B4-BE49-F238E27FC236}">
              <a16:creationId xmlns:a16="http://schemas.microsoft.com/office/drawing/2014/main" id="{AFC482CC-9557-4F93-AC9D-0F560D4E8B69}"/>
            </a:ext>
          </a:extLst>
        </xdr:cNvPr>
        <xdr:cNvCxnSpPr/>
      </xdr:nvCxnSpPr>
      <xdr:spPr>
        <a:xfrm>
          <a:off x="10960100" y="141579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42" name="テキスト ボックス 641">
          <a:extLst>
            <a:ext uri="{FF2B5EF4-FFF2-40B4-BE49-F238E27FC236}">
              <a16:creationId xmlns:a16="http://schemas.microsoft.com/office/drawing/2014/main" id="{70531C4D-90CE-47DA-8ACA-4CE58AC63207}"/>
            </a:ext>
          </a:extLst>
        </xdr:cNvPr>
        <xdr:cNvSpPr txBox="1"/>
      </xdr:nvSpPr>
      <xdr:spPr>
        <a:xfrm>
          <a:off x="1060276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43" name="直線コネクタ 642">
          <a:extLst>
            <a:ext uri="{FF2B5EF4-FFF2-40B4-BE49-F238E27FC236}">
              <a16:creationId xmlns:a16="http://schemas.microsoft.com/office/drawing/2014/main" id="{345FAFC6-B7C8-45BD-AB07-8F3665012A48}"/>
            </a:ext>
          </a:extLst>
        </xdr:cNvPr>
        <xdr:cNvCxnSpPr/>
      </xdr:nvCxnSpPr>
      <xdr:spPr>
        <a:xfrm>
          <a:off x="10960100" y="137845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44" name="テキスト ボックス 643">
          <a:extLst>
            <a:ext uri="{FF2B5EF4-FFF2-40B4-BE49-F238E27FC236}">
              <a16:creationId xmlns:a16="http://schemas.microsoft.com/office/drawing/2014/main" id="{96786D12-5059-41A1-BA40-3CBDC7691715}"/>
            </a:ext>
          </a:extLst>
        </xdr:cNvPr>
        <xdr:cNvSpPr txBox="1"/>
      </xdr:nvSpPr>
      <xdr:spPr>
        <a:xfrm>
          <a:off x="1060276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45" name="直線コネクタ 644">
          <a:extLst>
            <a:ext uri="{FF2B5EF4-FFF2-40B4-BE49-F238E27FC236}">
              <a16:creationId xmlns:a16="http://schemas.microsoft.com/office/drawing/2014/main" id="{43343759-EE88-4C90-A2C9-12F956147602}"/>
            </a:ext>
          </a:extLst>
        </xdr:cNvPr>
        <xdr:cNvCxnSpPr/>
      </xdr:nvCxnSpPr>
      <xdr:spPr>
        <a:xfrm>
          <a:off x="10960100" y="134112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46" name="テキスト ボックス 645">
          <a:extLst>
            <a:ext uri="{FF2B5EF4-FFF2-40B4-BE49-F238E27FC236}">
              <a16:creationId xmlns:a16="http://schemas.microsoft.com/office/drawing/2014/main" id="{B735A127-CB11-4C3D-92B6-3F66A4DEA1AD}"/>
            </a:ext>
          </a:extLst>
        </xdr:cNvPr>
        <xdr:cNvSpPr txBox="1"/>
      </xdr:nvSpPr>
      <xdr:spPr>
        <a:xfrm>
          <a:off x="1060276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47" name="直線コネクタ 646">
          <a:extLst>
            <a:ext uri="{FF2B5EF4-FFF2-40B4-BE49-F238E27FC236}">
              <a16:creationId xmlns:a16="http://schemas.microsoft.com/office/drawing/2014/main" id="{2DE324E8-B3C0-4B3A-A027-85FC0BB0F2F1}"/>
            </a:ext>
          </a:extLst>
        </xdr:cNvPr>
        <xdr:cNvCxnSpPr/>
      </xdr:nvCxnSpPr>
      <xdr:spPr>
        <a:xfrm>
          <a:off x="10960100" y="130416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48" name="テキスト ボックス 647">
          <a:extLst>
            <a:ext uri="{FF2B5EF4-FFF2-40B4-BE49-F238E27FC236}">
              <a16:creationId xmlns:a16="http://schemas.microsoft.com/office/drawing/2014/main" id="{DFCEBAC3-AE35-4346-98CF-774EAA18A253}"/>
            </a:ext>
          </a:extLst>
        </xdr:cNvPr>
        <xdr:cNvSpPr txBox="1"/>
      </xdr:nvSpPr>
      <xdr:spPr>
        <a:xfrm>
          <a:off x="10602761" y="129032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9" name="直線コネクタ 648">
          <a:extLst>
            <a:ext uri="{FF2B5EF4-FFF2-40B4-BE49-F238E27FC236}">
              <a16:creationId xmlns:a16="http://schemas.microsoft.com/office/drawing/2014/main" id="{8E8F66B7-6480-4ABB-99DB-C4C5C2DB2F7F}"/>
            </a:ext>
          </a:extLst>
        </xdr:cNvPr>
        <xdr:cNvCxnSpPr/>
      </xdr:nvCxnSpPr>
      <xdr:spPr>
        <a:xfrm>
          <a:off x="10960100" y="126682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50" name="テキスト ボックス 649">
          <a:extLst>
            <a:ext uri="{FF2B5EF4-FFF2-40B4-BE49-F238E27FC236}">
              <a16:creationId xmlns:a16="http://schemas.microsoft.com/office/drawing/2014/main" id="{96B23F8A-86F3-4C6E-8A88-40B701015B99}"/>
            </a:ext>
          </a:extLst>
        </xdr:cNvPr>
        <xdr:cNvSpPr txBox="1"/>
      </xdr:nvSpPr>
      <xdr:spPr>
        <a:xfrm>
          <a:off x="10666881" y="125298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51" name="【消防施設】&#10;有形固定資産減価償却率グラフ枠">
          <a:extLst>
            <a:ext uri="{FF2B5EF4-FFF2-40B4-BE49-F238E27FC236}">
              <a16:creationId xmlns:a16="http://schemas.microsoft.com/office/drawing/2014/main" id="{9938C5CC-2339-4859-88EA-3D469BC8E008}"/>
            </a:ext>
          </a:extLst>
        </xdr:cNvPr>
        <xdr:cNvSpPr/>
      </xdr:nvSpPr>
      <xdr:spPr>
        <a:xfrm>
          <a:off x="1096010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137161</xdr:rowOff>
    </xdr:from>
    <xdr:to>
      <xdr:col>85</xdr:col>
      <xdr:colOff>126364</xdr:colOff>
      <xdr:row>85</xdr:row>
      <xdr:rowOff>161925</xdr:rowOff>
    </xdr:to>
    <xdr:cxnSp macro="">
      <xdr:nvCxnSpPr>
        <xdr:cNvPr id="652" name="直線コネクタ 651">
          <a:extLst>
            <a:ext uri="{FF2B5EF4-FFF2-40B4-BE49-F238E27FC236}">
              <a16:creationId xmlns:a16="http://schemas.microsoft.com/office/drawing/2014/main" id="{76FDD5A1-43A0-4052-AD6C-67A99A362311}"/>
            </a:ext>
          </a:extLst>
        </xdr:cNvPr>
        <xdr:cNvCxnSpPr/>
      </xdr:nvCxnSpPr>
      <xdr:spPr>
        <a:xfrm flipV="1">
          <a:off x="14375764" y="13045441"/>
          <a:ext cx="0" cy="13658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165752</xdr:rowOff>
    </xdr:from>
    <xdr:ext cx="405111" cy="259045"/>
    <xdr:sp macro="" textlink="">
      <xdr:nvSpPr>
        <xdr:cNvPr id="653" name="【消防施設】&#10;有形固定資産減価償却率最小値テキスト">
          <a:extLst>
            <a:ext uri="{FF2B5EF4-FFF2-40B4-BE49-F238E27FC236}">
              <a16:creationId xmlns:a16="http://schemas.microsoft.com/office/drawing/2014/main" id="{8519C457-69AC-45F1-AA84-AFC4BD0CBC87}"/>
            </a:ext>
          </a:extLst>
        </xdr:cNvPr>
        <xdr:cNvSpPr txBox="1"/>
      </xdr:nvSpPr>
      <xdr:spPr>
        <a:xfrm>
          <a:off x="14414500" y="14415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161925</xdr:rowOff>
    </xdr:from>
    <xdr:to>
      <xdr:col>86</xdr:col>
      <xdr:colOff>25400</xdr:colOff>
      <xdr:row>85</xdr:row>
      <xdr:rowOff>161925</xdr:rowOff>
    </xdr:to>
    <xdr:cxnSp macro="">
      <xdr:nvCxnSpPr>
        <xdr:cNvPr id="654" name="直線コネクタ 653">
          <a:extLst>
            <a:ext uri="{FF2B5EF4-FFF2-40B4-BE49-F238E27FC236}">
              <a16:creationId xmlns:a16="http://schemas.microsoft.com/office/drawing/2014/main" id="{E146EBE7-2205-4D8E-9959-D680BAFFC422}"/>
            </a:ext>
          </a:extLst>
        </xdr:cNvPr>
        <xdr:cNvCxnSpPr/>
      </xdr:nvCxnSpPr>
      <xdr:spPr>
        <a:xfrm>
          <a:off x="14287500" y="1441132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83838</xdr:rowOff>
    </xdr:from>
    <xdr:ext cx="405111" cy="259045"/>
    <xdr:sp macro="" textlink="">
      <xdr:nvSpPr>
        <xdr:cNvPr id="655" name="【消防施設】&#10;有形固定資産減価償却率最大値テキスト">
          <a:extLst>
            <a:ext uri="{FF2B5EF4-FFF2-40B4-BE49-F238E27FC236}">
              <a16:creationId xmlns:a16="http://schemas.microsoft.com/office/drawing/2014/main" id="{562BD8E8-34B7-4A12-899C-F0EC9365C969}"/>
            </a:ext>
          </a:extLst>
        </xdr:cNvPr>
        <xdr:cNvSpPr txBox="1"/>
      </xdr:nvSpPr>
      <xdr:spPr>
        <a:xfrm>
          <a:off x="14414500" y="128244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137161</xdr:rowOff>
    </xdr:from>
    <xdr:to>
      <xdr:col>86</xdr:col>
      <xdr:colOff>25400</xdr:colOff>
      <xdr:row>77</xdr:row>
      <xdr:rowOff>137161</xdr:rowOff>
    </xdr:to>
    <xdr:cxnSp macro="">
      <xdr:nvCxnSpPr>
        <xdr:cNvPr id="656" name="直線コネクタ 655">
          <a:extLst>
            <a:ext uri="{FF2B5EF4-FFF2-40B4-BE49-F238E27FC236}">
              <a16:creationId xmlns:a16="http://schemas.microsoft.com/office/drawing/2014/main" id="{16D18053-B675-49EC-BE3D-49F6553E37D7}"/>
            </a:ext>
          </a:extLst>
        </xdr:cNvPr>
        <xdr:cNvCxnSpPr/>
      </xdr:nvCxnSpPr>
      <xdr:spPr>
        <a:xfrm>
          <a:off x="14287500" y="1304544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10177</xdr:rowOff>
    </xdr:from>
    <xdr:ext cx="405111" cy="259045"/>
    <xdr:sp macro="" textlink="">
      <xdr:nvSpPr>
        <xdr:cNvPr id="657" name="【消防施設】&#10;有形固定資産減価償却率平均値テキスト">
          <a:extLst>
            <a:ext uri="{FF2B5EF4-FFF2-40B4-BE49-F238E27FC236}">
              <a16:creationId xmlns:a16="http://schemas.microsoft.com/office/drawing/2014/main" id="{93008266-27FB-4031-9E4E-DA086B73226C}"/>
            </a:ext>
          </a:extLst>
        </xdr:cNvPr>
        <xdr:cNvSpPr txBox="1"/>
      </xdr:nvSpPr>
      <xdr:spPr>
        <a:xfrm>
          <a:off x="14414500" y="135890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158750</xdr:rowOff>
    </xdr:from>
    <xdr:to>
      <xdr:col>85</xdr:col>
      <xdr:colOff>177800</xdr:colOff>
      <xdr:row>82</xdr:row>
      <xdr:rowOff>88900</xdr:rowOff>
    </xdr:to>
    <xdr:sp macro="" textlink="">
      <xdr:nvSpPr>
        <xdr:cNvPr id="658" name="フローチャート: 判断 657">
          <a:extLst>
            <a:ext uri="{FF2B5EF4-FFF2-40B4-BE49-F238E27FC236}">
              <a16:creationId xmlns:a16="http://schemas.microsoft.com/office/drawing/2014/main" id="{D144BEE8-D45B-446C-B01A-ABDE397BFB07}"/>
            </a:ext>
          </a:extLst>
        </xdr:cNvPr>
        <xdr:cNvSpPr/>
      </xdr:nvSpPr>
      <xdr:spPr>
        <a:xfrm>
          <a:off x="14325600" y="13737590"/>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133986</xdr:rowOff>
    </xdr:from>
    <xdr:to>
      <xdr:col>81</xdr:col>
      <xdr:colOff>101600</xdr:colOff>
      <xdr:row>82</xdr:row>
      <xdr:rowOff>64136</xdr:rowOff>
    </xdr:to>
    <xdr:sp macro="" textlink="">
      <xdr:nvSpPr>
        <xdr:cNvPr id="659" name="フローチャート: 判断 658">
          <a:extLst>
            <a:ext uri="{FF2B5EF4-FFF2-40B4-BE49-F238E27FC236}">
              <a16:creationId xmlns:a16="http://schemas.microsoft.com/office/drawing/2014/main" id="{8CEFE2CC-89DD-4642-B8EF-3F10EC761854}"/>
            </a:ext>
          </a:extLst>
        </xdr:cNvPr>
        <xdr:cNvSpPr/>
      </xdr:nvSpPr>
      <xdr:spPr>
        <a:xfrm>
          <a:off x="13578840" y="1371282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122555</xdr:rowOff>
    </xdr:from>
    <xdr:to>
      <xdr:col>76</xdr:col>
      <xdr:colOff>165100</xdr:colOff>
      <xdr:row>82</xdr:row>
      <xdr:rowOff>52705</xdr:rowOff>
    </xdr:to>
    <xdr:sp macro="" textlink="">
      <xdr:nvSpPr>
        <xdr:cNvPr id="660" name="フローチャート: 判断 659">
          <a:extLst>
            <a:ext uri="{FF2B5EF4-FFF2-40B4-BE49-F238E27FC236}">
              <a16:creationId xmlns:a16="http://schemas.microsoft.com/office/drawing/2014/main" id="{0A1AD341-DE4B-4B59-852B-F6AF0678A6F1}"/>
            </a:ext>
          </a:extLst>
        </xdr:cNvPr>
        <xdr:cNvSpPr/>
      </xdr:nvSpPr>
      <xdr:spPr>
        <a:xfrm>
          <a:off x="12804140" y="1370139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90170</xdr:rowOff>
    </xdr:from>
    <xdr:to>
      <xdr:col>72</xdr:col>
      <xdr:colOff>38100</xdr:colOff>
      <xdr:row>82</xdr:row>
      <xdr:rowOff>20320</xdr:rowOff>
    </xdr:to>
    <xdr:sp macro="" textlink="">
      <xdr:nvSpPr>
        <xdr:cNvPr id="661" name="フローチャート: 判断 660">
          <a:extLst>
            <a:ext uri="{FF2B5EF4-FFF2-40B4-BE49-F238E27FC236}">
              <a16:creationId xmlns:a16="http://schemas.microsoft.com/office/drawing/2014/main" id="{A90EB805-BA57-4158-8F0C-1BBE577536B9}"/>
            </a:ext>
          </a:extLst>
        </xdr:cNvPr>
        <xdr:cNvSpPr/>
      </xdr:nvSpPr>
      <xdr:spPr>
        <a:xfrm>
          <a:off x="12029440" y="1366901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109220</xdr:rowOff>
    </xdr:from>
    <xdr:to>
      <xdr:col>67</xdr:col>
      <xdr:colOff>101600</xdr:colOff>
      <xdr:row>83</xdr:row>
      <xdr:rowOff>39370</xdr:rowOff>
    </xdr:to>
    <xdr:sp macro="" textlink="">
      <xdr:nvSpPr>
        <xdr:cNvPr id="662" name="フローチャート: 判断 661">
          <a:extLst>
            <a:ext uri="{FF2B5EF4-FFF2-40B4-BE49-F238E27FC236}">
              <a16:creationId xmlns:a16="http://schemas.microsoft.com/office/drawing/2014/main" id="{9AC91FC3-709A-4277-A6B6-6484483B252B}"/>
            </a:ext>
          </a:extLst>
        </xdr:cNvPr>
        <xdr:cNvSpPr/>
      </xdr:nvSpPr>
      <xdr:spPr>
        <a:xfrm>
          <a:off x="11231880" y="138557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63" name="テキスト ボックス 662">
          <a:extLst>
            <a:ext uri="{FF2B5EF4-FFF2-40B4-BE49-F238E27FC236}">
              <a16:creationId xmlns:a16="http://schemas.microsoft.com/office/drawing/2014/main" id="{8CC2ABA6-5553-40AB-A9DA-3B354957E3FB}"/>
            </a:ext>
          </a:extLst>
        </xdr:cNvPr>
        <xdr:cNvSpPr txBox="1"/>
      </xdr:nvSpPr>
      <xdr:spPr>
        <a:xfrm>
          <a:off x="14208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4" name="テキスト ボックス 663">
          <a:extLst>
            <a:ext uri="{FF2B5EF4-FFF2-40B4-BE49-F238E27FC236}">
              <a16:creationId xmlns:a16="http://schemas.microsoft.com/office/drawing/2014/main" id="{1AD7F5CC-CD22-4BDC-B2D9-3A646E690C18}"/>
            </a:ext>
          </a:extLst>
        </xdr:cNvPr>
        <xdr:cNvSpPr txBox="1"/>
      </xdr:nvSpPr>
      <xdr:spPr>
        <a:xfrm>
          <a:off x="134620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5" name="テキスト ボックス 664">
          <a:extLst>
            <a:ext uri="{FF2B5EF4-FFF2-40B4-BE49-F238E27FC236}">
              <a16:creationId xmlns:a16="http://schemas.microsoft.com/office/drawing/2014/main" id="{AF98EA47-91D4-4CE9-AB9C-7036583248C4}"/>
            </a:ext>
          </a:extLst>
        </xdr:cNvPr>
        <xdr:cNvSpPr txBox="1"/>
      </xdr:nvSpPr>
      <xdr:spPr>
        <a:xfrm>
          <a:off x="126873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6" name="テキスト ボックス 665">
          <a:extLst>
            <a:ext uri="{FF2B5EF4-FFF2-40B4-BE49-F238E27FC236}">
              <a16:creationId xmlns:a16="http://schemas.microsoft.com/office/drawing/2014/main" id="{BCC55166-F0ED-4E4C-BCAA-0E718CCCA85D}"/>
            </a:ext>
          </a:extLst>
        </xdr:cNvPr>
        <xdr:cNvSpPr txBox="1"/>
      </xdr:nvSpPr>
      <xdr:spPr>
        <a:xfrm>
          <a:off x="119049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7" name="テキスト ボックス 666">
          <a:extLst>
            <a:ext uri="{FF2B5EF4-FFF2-40B4-BE49-F238E27FC236}">
              <a16:creationId xmlns:a16="http://schemas.microsoft.com/office/drawing/2014/main" id="{8EEF8F21-6BB0-4F11-9F0E-736DF2F813F0}"/>
            </a:ext>
          </a:extLst>
        </xdr:cNvPr>
        <xdr:cNvSpPr txBox="1"/>
      </xdr:nvSpPr>
      <xdr:spPr>
        <a:xfrm>
          <a:off x="111150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126364</xdr:rowOff>
    </xdr:from>
    <xdr:to>
      <xdr:col>85</xdr:col>
      <xdr:colOff>177800</xdr:colOff>
      <xdr:row>84</xdr:row>
      <xdr:rowOff>56514</xdr:rowOff>
    </xdr:to>
    <xdr:sp macro="" textlink="">
      <xdr:nvSpPr>
        <xdr:cNvPr id="668" name="楕円 667">
          <a:extLst>
            <a:ext uri="{FF2B5EF4-FFF2-40B4-BE49-F238E27FC236}">
              <a16:creationId xmlns:a16="http://schemas.microsoft.com/office/drawing/2014/main" id="{1F6B45FE-2B0C-42BD-BD60-44931108A0C7}"/>
            </a:ext>
          </a:extLst>
        </xdr:cNvPr>
        <xdr:cNvSpPr/>
      </xdr:nvSpPr>
      <xdr:spPr>
        <a:xfrm>
          <a:off x="14325600" y="14040484"/>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104791</xdr:rowOff>
    </xdr:from>
    <xdr:ext cx="405111" cy="259045"/>
    <xdr:sp macro="" textlink="">
      <xdr:nvSpPr>
        <xdr:cNvPr id="669" name="【消防施設】&#10;有形固定資産減価償却率該当値テキスト">
          <a:extLst>
            <a:ext uri="{FF2B5EF4-FFF2-40B4-BE49-F238E27FC236}">
              <a16:creationId xmlns:a16="http://schemas.microsoft.com/office/drawing/2014/main" id="{7095F8F4-D863-43B5-BA2A-523DF3F807D7}"/>
            </a:ext>
          </a:extLst>
        </xdr:cNvPr>
        <xdr:cNvSpPr txBox="1"/>
      </xdr:nvSpPr>
      <xdr:spPr>
        <a:xfrm>
          <a:off x="14414500" y="140189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113030</xdr:rowOff>
    </xdr:from>
    <xdr:to>
      <xdr:col>81</xdr:col>
      <xdr:colOff>101600</xdr:colOff>
      <xdr:row>84</xdr:row>
      <xdr:rowOff>43180</xdr:rowOff>
    </xdr:to>
    <xdr:sp macro="" textlink="">
      <xdr:nvSpPr>
        <xdr:cNvPr id="670" name="楕円 669">
          <a:extLst>
            <a:ext uri="{FF2B5EF4-FFF2-40B4-BE49-F238E27FC236}">
              <a16:creationId xmlns:a16="http://schemas.microsoft.com/office/drawing/2014/main" id="{D45C72BB-25F2-4353-AE75-BF3A2FE2565C}"/>
            </a:ext>
          </a:extLst>
        </xdr:cNvPr>
        <xdr:cNvSpPr/>
      </xdr:nvSpPr>
      <xdr:spPr>
        <a:xfrm>
          <a:off x="13578840" y="140271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163830</xdr:rowOff>
    </xdr:from>
    <xdr:to>
      <xdr:col>85</xdr:col>
      <xdr:colOff>127000</xdr:colOff>
      <xdr:row>84</xdr:row>
      <xdr:rowOff>5714</xdr:rowOff>
    </xdr:to>
    <xdr:cxnSp macro="">
      <xdr:nvCxnSpPr>
        <xdr:cNvPr id="671" name="直線コネクタ 670">
          <a:extLst>
            <a:ext uri="{FF2B5EF4-FFF2-40B4-BE49-F238E27FC236}">
              <a16:creationId xmlns:a16="http://schemas.microsoft.com/office/drawing/2014/main" id="{882BE395-DE68-4D58-8063-87AC2D8C5F38}"/>
            </a:ext>
          </a:extLst>
        </xdr:cNvPr>
        <xdr:cNvCxnSpPr/>
      </xdr:nvCxnSpPr>
      <xdr:spPr>
        <a:xfrm>
          <a:off x="13629640" y="14077950"/>
          <a:ext cx="746760" cy="9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103505</xdr:rowOff>
    </xdr:from>
    <xdr:to>
      <xdr:col>76</xdr:col>
      <xdr:colOff>165100</xdr:colOff>
      <xdr:row>84</xdr:row>
      <xdr:rowOff>33655</xdr:rowOff>
    </xdr:to>
    <xdr:sp macro="" textlink="">
      <xdr:nvSpPr>
        <xdr:cNvPr id="672" name="楕円 671">
          <a:extLst>
            <a:ext uri="{FF2B5EF4-FFF2-40B4-BE49-F238E27FC236}">
              <a16:creationId xmlns:a16="http://schemas.microsoft.com/office/drawing/2014/main" id="{DBFD8793-4024-4FF9-A5AD-036E02CD2826}"/>
            </a:ext>
          </a:extLst>
        </xdr:cNvPr>
        <xdr:cNvSpPr/>
      </xdr:nvSpPr>
      <xdr:spPr>
        <a:xfrm>
          <a:off x="12804140" y="1401762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154305</xdr:rowOff>
    </xdr:from>
    <xdr:to>
      <xdr:col>81</xdr:col>
      <xdr:colOff>50800</xdr:colOff>
      <xdr:row>83</xdr:row>
      <xdr:rowOff>163830</xdr:rowOff>
    </xdr:to>
    <xdr:cxnSp macro="">
      <xdr:nvCxnSpPr>
        <xdr:cNvPr id="673" name="直線コネクタ 672">
          <a:extLst>
            <a:ext uri="{FF2B5EF4-FFF2-40B4-BE49-F238E27FC236}">
              <a16:creationId xmlns:a16="http://schemas.microsoft.com/office/drawing/2014/main" id="{79C63E15-FEDA-4091-9773-02920B8072B1}"/>
            </a:ext>
          </a:extLst>
        </xdr:cNvPr>
        <xdr:cNvCxnSpPr/>
      </xdr:nvCxnSpPr>
      <xdr:spPr>
        <a:xfrm>
          <a:off x="12854940" y="14068425"/>
          <a:ext cx="7747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105411</xdr:rowOff>
    </xdr:from>
    <xdr:to>
      <xdr:col>72</xdr:col>
      <xdr:colOff>38100</xdr:colOff>
      <xdr:row>84</xdr:row>
      <xdr:rowOff>35561</xdr:rowOff>
    </xdr:to>
    <xdr:sp macro="" textlink="">
      <xdr:nvSpPr>
        <xdr:cNvPr id="674" name="楕円 673">
          <a:extLst>
            <a:ext uri="{FF2B5EF4-FFF2-40B4-BE49-F238E27FC236}">
              <a16:creationId xmlns:a16="http://schemas.microsoft.com/office/drawing/2014/main" id="{17771DDC-1406-4DE8-871D-179442774116}"/>
            </a:ext>
          </a:extLst>
        </xdr:cNvPr>
        <xdr:cNvSpPr/>
      </xdr:nvSpPr>
      <xdr:spPr>
        <a:xfrm>
          <a:off x="12029440" y="1401953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154305</xdr:rowOff>
    </xdr:from>
    <xdr:to>
      <xdr:col>76</xdr:col>
      <xdr:colOff>114300</xdr:colOff>
      <xdr:row>83</xdr:row>
      <xdr:rowOff>156211</xdr:rowOff>
    </xdr:to>
    <xdr:cxnSp macro="">
      <xdr:nvCxnSpPr>
        <xdr:cNvPr id="675" name="直線コネクタ 674">
          <a:extLst>
            <a:ext uri="{FF2B5EF4-FFF2-40B4-BE49-F238E27FC236}">
              <a16:creationId xmlns:a16="http://schemas.microsoft.com/office/drawing/2014/main" id="{CBA04194-3AA4-4BB1-8C00-EBE61C78A75B}"/>
            </a:ext>
          </a:extLst>
        </xdr:cNvPr>
        <xdr:cNvCxnSpPr/>
      </xdr:nvCxnSpPr>
      <xdr:spPr>
        <a:xfrm flipV="1">
          <a:off x="12072620" y="14068425"/>
          <a:ext cx="782320" cy="1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83</xdr:row>
      <xdr:rowOff>88264</xdr:rowOff>
    </xdr:from>
    <xdr:to>
      <xdr:col>67</xdr:col>
      <xdr:colOff>101600</xdr:colOff>
      <xdr:row>84</xdr:row>
      <xdr:rowOff>18414</xdr:rowOff>
    </xdr:to>
    <xdr:sp macro="" textlink="">
      <xdr:nvSpPr>
        <xdr:cNvPr id="676" name="楕円 675">
          <a:extLst>
            <a:ext uri="{FF2B5EF4-FFF2-40B4-BE49-F238E27FC236}">
              <a16:creationId xmlns:a16="http://schemas.microsoft.com/office/drawing/2014/main" id="{93B57D59-6B94-49CB-A1BD-172F529923EA}"/>
            </a:ext>
          </a:extLst>
        </xdr:cNvPr>
        <xdr:cNvSpPr/>
      </xdr:nvSpPr>
      <xdr:spPr>
        <a:xfrm>
          <a:off x="11231880" y="1400238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83</xdr:row>
      <xdr:rowOff>139064</xdr:rowOff>
    </xdr:from>
    <xdr:to>
      <xdr:col>71</xdr:col>
      <xdr:colOff>177800</xdr:colOff>
      <xdr:row>83</xdr:row>
      <xdr:rowOff>156211</xdr:rowOff>
    </xdr:to>
    <xdr:cxnSp macro="">
      <xdr:nvCxnSpPr>
        <xdr:cNvPr id="677" name="直線コネクタ 676">
          <a:extLst>
            <a:ext uri="{FF2B5EF4-FFF2-40B4-BE49-F238E27FC236}">
              <a16:creationId xmlns:a16="http://schemas.microsoft.com/office/drawing/2014/main" id="{5D11F610-60AD-4E78-A332-5653F077CE4F}"/>
            </a:ext>
          </a:extLst>
        </xdr:cNvPr>
        <xdr:cNvCxnSpPr/>
      </xdr:nvCxnSpPr>
      <xdr:spPr>
        <a:xfrm>
          <a:off x="11282680" y="14053184"/>
          <a:ext cx="789940" cy="171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80663</xdr:rowOff>
    </xdr:from>
    <xdr:ext cx="405111" cy="259045"/>
    <xdr:sp macro="" textlink="">
      <xdr:nvSpPr>
        <xdr:cNvPr id="678" name="n_1aveValue【消防施設】&#10;有形固定資産減価償却率">
          <a:extLst>
            <a:ext uri="{FF2B5EF4-FFF2-40B4-BE49-F238E27FC236}">
              <a16:creationId xmlns:a16="http://schemas.microsoft.com/office/drawing/2014/main" id="{98E47C29-7433-47A0-9E23-61E88424878C}"/>
            </a:ext>
          </a:extLst>
        </xdr:cNvPr>
        <xdr:cNvSpPr txBox="1"/>
      </xdr:nvSpPr>
      <xdr:spPr>
        <a:xfrm>
          <a:off x="13437244" y="134918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69232</xdr:rowOff>
    </xdr:from>
    <xdr:ext cx="405111" cy="259045"/>
    <xdr:sp macro="" textlink="">
      <xdr:nvSpPr>
        <xdr:cNvPr id="679" name="n_2aveValue【消防施設】&#10;有形固定資産減価償却率">
          <a:extLst>
            <a:ext uri="{FF2B5EF4-FFF2-40B4-BE49-F238E27FC236}">
              <a16:creationId xmlns:a16="http://schemas.microsoft.com/office/drawing/2014/main" id="{A527E33C-358C-450F-9F43-92C30E5F56F1}"/>
            </a:ext>
          </a:extLst>
        </xdr:cNvPr>
        <xdr:cNvSpPr txBox="1"/>
      </xdr:nvSpPr>
      <xdr:spPr>
        <a:xfrm>
          <a:off x="12675244" y="13480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36847</xdr:rowOff>
    </xdr:from>
    <xdr:ext cx="405111" cy="259045"/>
    <xdr:sp macro="" textlink="">
      <xdr:nvSpPr>
        <xdr:cNvPr id="680" name="n_3aveValue【消防施設】&#10;有形固定資産減価償却率">
          <a:extLst>
            <a:ext uri="{FF2B5EF4-FFF2-40B4-BE49-F238E27FC236}">
              <a16:creationId xmlns:a16="http://schemas.microsoft.com/office/drawing/2014/main" id="{A0733181-3662-4FB1-B726-E8A85F0F39BF}"/>
            </a:ext>
          </a:extLst>
        </xdr:cNvPr>
        <xdr:cNvSpPr txBox="1"/>
      </xdr:nvSpPr>
      <xdr:spPr>
        <a:xfrm>
          <a:off x="11900544" y="13448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55897</xdr:rowOff>
    </xdr:from>
    <xdr:ext cx="405111" cy="259045"/>
    <xdr:sp macro="" textlink="">
      <xdr:nvSpPr>
        <xdr:cNvPr id="681" name="n_4aveValue【消防施設】&#10;有形固定資産減価償却率">
          <a:extLst>
            <a:ext uri="{FF2B5EF4-FFF2-40B4-BE49-F238E27FC236}">
              <a16:creationId xmlns:a16="http://schemas.microsoft.com/office/drawing/2014/main" id="{93A0B226-9436-4223-8E91-B3A8982EB753}"/>
            </a:ext>
          </a:extLst>
        </xdr:cNvPr>
        <xdr:cNvSpPr txBox="1"/>
      </xdr:nvSpPr>
      <xdr:spPr>
        <a:xfrm>
          <a:off x="11102984" y="13634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84</xdr:row>
      <xdr:rowOff>34307</xdr:rowOff>
    </xdr:from>
    <xdr:ext cx="405111" cy="259045"/>
    <xdr:sp macro="" textlink="">
      <xdr:nvSpPr>
        <xdr:cNvPr id="682" name="n_1mainValue【消防施設】&#10;有形固定資産減価償却率">
          <a:extLst>
            <a:ext uri="{FF2B5EF4-FFF2-40B4-BE49-F238E27FC236}">
              <a16:creationId xmlns:a16="http://schemas.microsoft.com/office/drawing/2014/main" id="{D7DA20AB-65B8-4E5E-A8C1-EF37D624E0EE}"/>
            </a:ext>
          </a:extLst>
        </xdr:cNvPr>
        <xdr:cNvSpPr txBox="1"/>
      </xdr:nvSpPr>
      <xdr:spPr>
        <a:xfrm>
          <a:off x="13437244" y="14116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24782</xdr:rowOff>
    </xdr:from>
    <xdr:ext cx="405111" cy="259045"/>
    <xdr:sp macro="" textlink="">
      <xdr:nvSpPr>
        <xdr:cNvPr id="683" name="n_2mainValue【消防施設】&#10;有形固定資産減価償却率">
          <a:extLst>
            <a:ext uri="{FF2B5EF4-FFF2-40B4-BE49-F238E27FC236}">
              <a16:creationId xmlns:a16="http://schemas.microsoft.com/office/drawing/2014/main" id="{E6CFC712-79C0-47C0-B26B-32C94BA09F51}"/>
            </a:ext>
          </a:extLst>
        </xdr:cNvPr>
        <xdr:cNvSpPr txBox="1"/>
      </xdr:nvSpPr>
      <xdr:spPr>
        <a:xfrm>
          <a:off x="12675244" y="14106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84</xdr:row>
      <xdr:rowOff>26688</xdr:rowOff>
    </xdr:from>
    <xdr:ext cx="405111" cy="259045"/>
    <xdr:sp macro="" textlink="">
      <xdr:nvSpPr>
        <xdr:cNvPr id="684" name="n_3mainValue【消防施設】&#10;有形固定資産減価償却率">
          <a:extLst>
            <a:ext uri="{FF2B5EF4-FFF2-40B4-BE49-F238E27FC236}">
              <a16:creationId xmlns:a16="http://schemas.microsoft.com/office/drawing/2014/main" id="{DD4DA8D8-0479-4D76-AD4B-20F39D7EF7F6}"/>
            </a:ext>
          </a:extLst>
        </xdr:cNvPr>
        <xdr:cNvSpPr txBox="1"/>
      </xdr:nvSpPr>
      <xdr:spPr>
        <a:xfrm>
          <a:off x="11900544" y="141084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84</xdr:row>
      <xdr:rowOff>9541</xdr:rowOff>
    </xdr:from>
    <xdr:ext cx="405111" cy="259045"/>
    <xdr:sp macro="" textlink="">
      <xdr:nvSpPr>
        <xdr:cNvPr id="685" name="n_4mainValue【消防施設】&#10;有形固定資産減価償却率">
          <a:extLst>
            <a:ext uri="{FF2B5EF4-FFF2-40B4-BE49-F238E27FC236}">
              <a16:creationId xmlns:a16="http://schemas.microsoft.com/office/drawing/2014/main" id="{4C1A411F-11E6-48AE-B63B-4532729AB106}"/>
            </a:ext>
          </a:extLst>
        </xdr:cNvPr>
        <xdr:cNvSpPr txBox="1"/>
      </xdr:nvSpPr>
      <xdr:spPr>
        <a:xfrm>
          <a:off x="11102984" y="140913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6" name="正方形/長方形 685">
          <a:extLst>
            <a:ext uri="{FF2B5EF4-FFF2-40B4-BE49-F238E27FC236}">
              <a16:creationId xmlns:a16="http://schemas.microsoft.com/office/drawing/2014/main" id="{9B86CE78-6839-493A-BB05-4A8CD627F411}"/>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7" name="正方形/長方形 686">
          <a:extLst>
            <a:ext uri="{FF2B5EF4-FFF2-40B4-BE49-F238E27FC236}">
              <a16:creationId xmlns:a16="http://schemas.microsoft.com/office/drawing/2014/main" id="{EEBF1B93-3F09-4545-BA00-0ECC29CE4F74}"/>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8" name="正方形/長方形 687">
          <a:extLst>
            <a:ext uri="{FF2B5EF4-FFF2-40B4-BE49-F238E27FC236}">
              <a16:creationId xmlns:a16="http://schemas.microsoft.com/office/drawing/2014/main" id="{8B4F8366-6C61-4C0D-9CDC-F9B571DF3D03}"/>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9" name="正方形/長方形 688">
          <a:extLst>
            <a:ext uri="{FF2B5EF4-FFF2-40B4-BE49-F238E27FC236}">
              <a16:creationId xmlns:a16="http://schemas.microsoft.com/office/drawing/2014/main" id="{4C9ADE52-E5DF-4BF0-AF55-513566B4E9F2}"/>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90" name="正方形/長方形 689">
          <a:extLst>
            <a:ext uri="{FF2B5EF4-FFF2-40B4-BE49-F238E27FC236}">
              <a16:creationId xmlns:a16="http://schemas.microsoft.com/office/drawing/2014/main" id="{EE5E51F5-D872-4373-A391-A4F5ACA82439}"/>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91" name="正方形/長方形 690">
          <a:extLst>
            <a:ext uri="{FF2B5EF4-FFF2-40B4-BE49-F238E27FC236}">
              <a16:creationId xmlns:a16="http://schemas.microsoft.com/office/drawing/2014/main" id="{38CC2E15-1A1F-46E7-915E-B1423A38AFAA}"/>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92" name="正方形/長方形 691">
          <a:extLst>
            <a:ext uri="{FF2B5EF4-FFF2-40B4-BE49-F238E27FC236}">
              <a16:creationId xmlns:a16="http://schemas.microsoft.com/office/drawing/2014/main" id="{8E77ADA9-931F-46C3-A8F8-C52A95AB6CA4}"/>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93" name="正方形/長方形 692">
          <a:extLst>
            <a:ext uri="{FF2B5EF4-FFF2-40B4-BE49-F238E27FC236}">
              <a16:creationId xmlns:a16="http://schemas.microsoft.com/office/drawing/2014/main" id="{EBE30E69-7C50-409A-AC72-D89E67F52D2B}"/>
            </a:ext>
          </a:extLst>
        </xdr:cNvPr>
        <xdr:cNvSpPr/>
      </xdr:nvSpPr>
      <xdr:spPr>
        <a:xfrm>
          <a:off x="1609344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4" name="テキスト ボックス 693">
          <a:extLst>
            <a:ext uri="{FF2B5EF4-FFF2-40B4-BE49-F238E27FC236}">
              <a16:creationId xmlns:a16="http://schemas.microsoft.com/office/drawing/2014/main" id="{E9EC34AE-4D94-41D9-8C68-ED5AC154E675}"/>
            </a:ext>
          </a:extLst>
        </xdr:cNvPr>
        <xdr:cNvSpPr txBox="1"/>
      </xdr:nvSpPr>
      <xdr:spPr>
        <a:xfrm>
          <a:off x="1607820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5" name="直線コネクタ 694">
          <a:extLst>
            <a:ext uri="{FF2B5EF4-FFF2-40B4-BE49-F238E27FC236}">
              <a16:creationId xmlns:a16="http://schemas.microsoft.com/office/drawing/2014/main" id="{A64E90AA-0243-4EBB-ACCE-8CFA4B90972C}"/>
            </a:ext>
          </a:extLst>
        </xdr:cNvPr>
        <xdr:cNvCxnSpPr/>
      </xdr:nvCxnSpPr>
      <xdr:spPr>
        <a:xfrm>
          <a:off x="1609344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696" name="直線コネクタ 695">
          <a:extLst>
            <a:ext uri="{FF2B5EF4-FFF2-40B4-BE49-F238E27FC236}">
              <a16:creationId xmlns:a16="http://schemas.microsoft.com/office/drawing/2014/main" id="{18252A80-FE35-43BC-B5C1-CBAC558F332A}"/>
            </a:ext>
          </a:extLst>
        </xdr:cNvPr>
        <xdr:cNvCxnSpPr/>
      </xdr:nvCxnSpPr>
      <xdr:spPr>
        <a:xfrm>
          <a:off x="16093440" y="145313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697" name="テキスト ボックス 696">
          <a:extLst>
            <a:ext uri="{FF2B5EF4-FFF2-40B4-BE49-F238E27FC236}">
              <a16:creationId xmlns:a16="http://schemas.microsoft.com/office/drawing/2014/main" id="{1971FB6D-1411-4C03-8AA4-8DFFBE4C9CAA}"/>
            </a:ext>
          </a:extLst>
        </xdr:cNvPr>
        <xdr:cNvSpPr txBox="1"/>
      </xdr:nvSpPr>
      <xdr:spPr>
        <a:xfrm>
          <a:off x="1569484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698" name="直線コネクタ 697">
          <a:extLst>
            <a:ext uri="{FF2B5EF4-FFF2-40B4-BE49-F238E27FC236}">
              <a16:creationId xmlns:a16="http://schemas.microsoft.com/office/drawing/2014/main" id="{3E546BFC-98DF-493C-8BA6-2B8CF97EAD59}"/>
            </a:ext>
          </a:extLst>
        </xdr:cNvPr>
        <xdr:cNvCxnSpPr/>
      </xdr:nvCxnSpPr>
      <xdr:spPr>
        <a:xfrm>
          <a:off x="16093440" y="14157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699" name="テキスト ボックス 698">
          <a:extLst>
            <a:ext uri="{FF2B5EF4-FFF2-40B4-BE49-F238E27FC236}">
              <a16:creationId xmlns:a16="http://schemas.microsoft.com/office/drawing/2014/main" id="{7CEC7087-9D58-4D1C-9B2F-CE64B6EAC305}"/>
            </a:ext>
          </a:extLst>
        </xdr:cNvPr>
        <xdr:cNvSpPr txBox="1"/>
      </xdr:nvSpPr>
      <xdr:spPr>
        <a:xfrm>
          <a:off x="15694841" y="14019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700" name="直線コネクタ 699">
          <a:extLst>
            <a:ext uri="{FF2B5EF4-FFF2-40B4-BE49-F238E27FC236}">
              <a16:creationId xmlns:a16="http://schemas.microsoft.com/office/drawing/2014/main" id="{6E3E7E8C-2392-47A1-86BA-65DA2364550B}"/>
            </a:ext>
          </a:extLst>
        </xdr:cNvPr>
        <xdr:cNvCxnSpPr/>
      </xdr:nvCxnSpPr>
      <xdr:spPr>
        <a:xfrm>
          <a:off x="16093440" y="137845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701" name="テキスト ボックス 700">
          <a:extLst>
            <a:ext uri="{FF2B5EF4-FFF2-40B4-BE49-F238E27FC236}">
              <a16:creationId xmlns:a16="http://schemas.microsoft.com/office/drawing/2014/main" id="{BBE50606-4402-4EE8-AED8-D540DE133027}"/>
            </a:ext>
          </a:extLst>
        </xdr:cNvPr>
        <xdr:cNvSpPr txBox="1"/>
      </xdr:nvSpPr>
      <xdr:spPr>
        <a:xfrm>
          <a:off x="15694841" y="136461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702" name="直線コネクタ 701">
          <a:extLst>
            <a:ext uri="{FF2B5EF4-FFF2-40B4-BE49-F238E27FC236}">
              <a16:creationId xmlns:a16="http://schemas.microsoft.com/office/drawing/2014/main" id="{B7520AD1-8235-49BD-A945-DED527A4BDE1}"/>
            </a:ext>
          </a:extLst>
        </xdr:cNvPr>
        <xdr:cNvCxnSpPr/>
      </xdr:nvCxnSpPr>
      <xdr:spPr>
        <a:xfrm>
          <a:off x="16093440" y="13411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703" name="テキスト ボックス 702">
          <a:extLst>
            <a:ext uri="{FF2B5EF4-FFF2-40B4-BE49-F238E27FC236}">
              <a16:creationId xmlns:a16="http://schemas.microsoft.com/office/drawing/2014/main" id="{B620FFD5-F035-4857-9B2D-6E84B410D730}"/>
            </a:ext>
          </a:extLst>
        </xdr:cNvPr>
        <xdr:cNvSpPr txBox="1"/>
      </xdr:nvSpPr>
      <xdr:spPr>
        <a:xfrm>
          <a:off x="15694841" y="13272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704" name="直線コネクタ 703">
          <a:extLst>
            <a:ext uri="{FF2B5EF4-FFF2-40B4-BE49-F238E27FC236}">
              <a16:creationId xmlns:a16="http://schemas.microsoft.com/office/drawing/2014/main" id="{A2508A6A-50A0-4465-949D-804A0996DCC6}"/>
            </a:ext>
          </a:extLst>
        </xdr:cNvPr>
        <xdr:cNvCxnSpPr/>
      </xdr:nvCxnSpPr>
      <xdr:spPr>
        <a:xfrm>
          <a:off x="16093440" y="130416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705" name="テキスト ボックス 704">
          <a:extLst>
            <a:ext uri="{FF2B5EF4-FFF2-40B4-BE49-F238E27FC236}">
              <a16:creationId xmlns:a16="http://schemas.microsoft.com/office/drawing/2014/main" id="{DC6ADA7A-96C2-42E4-AE83-2548FD8E1CD6}"/>
            </a:ext>
          </a:extLst>
        </xdr:cNvPr>
        <xdr:cNvSpPr txBox="1"/>
      </xdr:nvSpPr>
      <xdr:spPr>
        <a:xfrm>
          <a:off x="15694841" y="129032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6" name="直線コネクタ 705">
          <a:extLst>
            <a:ext uri="{FF2B5EF4-FFF2-40B4-BE49-F238E27FC236}">
              <a16:creationId xmlns:a16="http://schemas.microsoft.com/office/drawing/2014/main" id="{95348C57-AE3B-4923-8A42-3B18D6E40149}"/>
            </a:ext>
          </a:extLst>
        </xdr:cNvPr>
        <xdr:cNvCxnSpPr/>
      </xdr:nvCxnSpPr>
      <xdr:spPr>
        <a:xfrm>
          <a:off x="1609344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7" name="テキスト ボックス 706">
          <a:extLst>
            <a:ext uri="{FF2B5EF4-FFF2-40B4-BE49-F238E27FC236}">
              <a16:creationId xmlns:a16="http://schemas.microsoft.com/office/drawing/2014/main" id="{0AA6A825-DDA7-4A41-BEB8-6AAE0D8763F0}"/>
            </a:ext>
          </a:extLst>
        </xdr:cNvPr>
        <xdr:cNvSpPr txBox="1"/>
      </xdr:nvSpPr>
      <xdr:spPr>
        <a:xfrm>
          <a:off x="1569484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8" name="【消防施設】&#10;一人当たり面積グラフ枠">
          <a:extLst>
            <a:ext uri="{FF2B5EF4-FFF2-40B4-BE49-F238E27FC236}">
              <a16:creationId xmlns:a16="http://schemas.microsoft.com/office/drawing/2014/main" id="{7AA86679-7B9F-441B-8B73-37BC8CA54159}"/>
            </a:ext>
          </a:extLst>
        </xdr:cNvPr>
        <xdr:cNvSpPr/>
      </xdr:nvSpPr>
      <xdr:spPr>
        <a:xfrm>
          <a:off x="1609344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83820</xdr:rowOff>
    </xdr:from>
    <xdr:to>
      <xdr:col>116</xdr:col>
      <xdr:colOff>62864</xdr:colOff>
      <xdr:row>86</xdr:row>
      <xdr:rowOff>102870</xdr:rowOff>
    </xdr:to>
    <xdr:cxnSp macro="">
      <xdr:nvCxnSpPr>
        <xdr:cNvPr id="709" name="直線コネクタ 708">
          <a:extLst>
            <a:ext uri="{FF2B5EF4-FFF2-40B4-BE49-F238E27FC236}">
              <a16:creationId xmlns:a16="http://schemas.microsoft.com/office/drawing/2014/main" id="{14D70EC0-482E-45C7-B510-0154A3B67C0D}"/>
            </a:ext>
          </a:extLst>
        </xdr:cNvPr>
        <xdr:cNvCxnSpPr/>
      </xdr:nvCxnSpPr>
      <xdr:spPr>
        <a:xfrm flipV="1">
          <a:off x="19509104" y="12992100"/>
          <a:ext cx="0" cy="15278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106697</xdr:rowOff>
    </xdr:from>
    <xdr:ext cx="469744" cy="259045"/>
    <xdr:sp macro="" textlink="">
      <xdr:nvSpPr>
        <xdr:cNvPr id="710" name="【消防施設】&#10;一人当たり面積最小値テキスト">
          <a:extLst>
            <a:ext uri="{FF2B5EF4-FFF2-40B4-BE49-F238E27FC236}">
              <a16:creationId xmlns:a16="http://schemas.microsoft.com/office/drawing/2014/main" id="{91CD9269-A629-405D-82CF-59A759E0F402}"/>
            </a:ext>
          </a:extLst>
        </xdr:cNvPr>
        <xdr:cNvSpPr txBox="1"/>
      </xdr:nvSpPr>
      <xdr:spPr>
        <a:xfrm>
          <a:off x="19547840" y="14523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102870</xdr:rowOff>
    </xdr:from>
    <xdr:to>
      <xdr:col>116</xdr:col>
      <xdr:colOff>152400</xdr:colOff>
      <xdr:row>86</xdr:row>
      <xdr:rowOff>102870</xdr:rowOff>
    </xdr:to>
    <xdr:cxnSp macro="">
      <xdr:nvCxnSpPr>
        <xdr:cNvPr id="711" name="直線コネクタ 710">
          <a:extLst>
            <a:ext uri="{FF2B5EF4-FFF2-40B4-BE49-F238E27FC236}">
              <a16:creationId xmlns:a16="http://schemas.microsoft.com/office/drawing/2014/main" id="{1F0C6725-F6F6-47AB-A003-53BA6F3C76BD}"/>
            </a:ext>
          </a:extLst>
        </xdr:cNvPr>
        <xdr:cNvCxnSpPr/>
      </xdr:nvCxnSpPr>
      <xdr:spPr>
        <a:xfrm>
          <a:off x="19443700" y="145199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30497</xdr:rowOff>
    </xdr:from>
    <xdr:ext cx="469744" cy="259045"/>
    <xdr:sp macro="" textlink="">
      <xdr:nvSpPr>
        <xdr:cNvPr id="712" name="【消防施設】&#10;一人当たり面積最大値テキスト">
          <a:extLst>
            <a:ext uri="{FF2B5EF4-FFF2-40B4-BE49-F238E27FC236}">
              <a16:creationId xmlns:a16="http://schemas.microsoft.com/office/drawing/2014/main" id="{5382AE2C-78E7-42E3-98D0-8B69F6BA80E4}"/>
            </a:ext>
          </a:extLst>
        </xdr:cNvPr>
        <xdr:cNvSpPr txBox="1"/>
      </xdr:nvSpPr>
      <xdr:spPr>
        <a:xfrm>
          <a:off x="19547840" y="127711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83820</xdr:rowOff>
    </xdr:from>
    <xdr:to>
      <xdr:col>116</xdr:col>
      <xdr:colOff>152400</xdr:colOff>
      <xdr:row>77</xdr:row>
      <xdr:rowOff>83820</xdr:rowOff>
    </xdr:to>
    <xdr:cxnSp macro="">
      <xdr:nvCxnSpPr>
        <xdr:cNvPr id="713" name="直線コネクタ 712">
          <a:extLst>
            <a:ext uri="{FF2B5EF4-FFF2-40B4-BE49-F238E27FC236}">
              <a16:creationId xmlns:a16="http://schemas.microsoft.com/office/drawing/2014/main" id="{57E264D9-D526-46D2-B19D-758DE28AB0D0}"/>
            </a:ext>
          </a:extLst>
        </xdr:cNvPr>
        <xdr:cNvCxnSpPr/>
      </xdr:nvCxnSpPr>
      <xdr:spPr>
        <a:xfrm>
          <a:off x="19443700" y="129921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162577</xdr:rowOff>
    </xdr:from>
    <xdr:ext cx="469744" cy="259045"/>
    <xdr:sp macro="" textlink="">
      <xdr:nvSpPr>
        <xdr:cNvPr id="714" name="【消防施設】&#10;一人当たり面積平均値テキスト">
          <a:extLst>
            <a:ext uri="{FF2B5EF4-FFF2-40B4-BE49-F238E27FC236}">
              <a16:creationId xmlns:a16="http://schemas.microsoft.com/office/drawing/2014/main" id="{188C18AD-2EF3-4E61-A0AC-94A0D418A539}"/>
            </a:ext>
          </a:extLst>
        </xdr:cNvPr>
        <xdr:cNvSpPr txBox="1"/>
      </xdr:nvSpPr>
      <xdr:spPr>
        <a:xfrm>
          <a:off x="19547840" y="140766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139700</xdr:rowOff>
    </xdr:from>
    <xdr:to>
      <xdr:col>116</xdr:col>
      <xdr:colOff>114300</xdr:colOff>
      <xdr:row>85</xdr:row>
      <xdr:rowOff>69850</xdr:rowOff>
    </xdr:to>
    <xdr:sp macro="" textlink="">
      <xdr:nvSpPr>
        <xdr:cNvPr id="715" name="フローチャート: 判断 714">
          <a:extLst>
            <a:ext uri="{FF2B5EF4-FFF2-40B4-BE49-F238E27FC236}">
              <a16:creationId xmlns:a16="http://schemas.microsoft.com/office/drawing/2014/main" id="{DC7D8823-89A2-407D-9A12-BA0FEBF75748}"/>
            </a:ext>
          </a:extLst>
        </xdr:cNvPr>
        <xdr:cNvSpPr/>
      </xdr:nvSpPr>
      <xdr:spPr>
        <a:xfrm>
          <a:off x="19458940" y="142214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143511</xdr:rowOff>
    </xdr:from>
    <xdr:to>
      <xdr:col>112</xdr:col>
      <xdr:colOff>38100</xdr:colOff>
      <xdr:row>85</xdr:row>
      <xdr:rowOff>73661</xdr:rowOff>
    </xdr:to>
    <xdr:sp macro="" textlink="">
      <xdr:nvSpPr>
        <xdr:cNvPr id="716" name="フローチャート: 判断 715">
          <a:extLst>
            <a:ext uri="{FF2B5EF4-FFF2-40B4-BE49-F238E27FC236}">
              <a16:creationId xmlns:a16="http://schemas.microsoft.com/office/drawing/2014/main" id="{6407FFD8-BE45-4608-A367-FAB44DFE612F}"/>
            </a:ext>
          </a:extLst>
        </xdr:cNvPr>
        <xdr:cNvSpPr/>
      </xdr:nvSpPr>
      <xdr:spPr>
        <a:xfrm>
          <a:off x="18735040" y="1422527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143511</xdr:rowOff>
    </xdr:from>
    <xdr:to>
      <xdr:col>107</xdr:col>
      <xdr:colOff>101600</xdr:colOff>
      <xdr:row>85</xdr:row>
      <xdr:rowOff>73661</xdr:rowOff>
    </xdr:to>
    <xdr:sp macro="" textlink="">
      <xdr:nvSpPr>
        <xdr:cNvPr id="717" name="フローチャート: 判断 716">
          <a:extLst>
            <a:ext uri="{FF2B5EF4-FFF2-40B4-BE49-F238E27FC236}">
              <a16:creationId xmlns:a16="http://schemas.microsoft.com/office/drawing/2014/main" id="{04147506-DD2B-423B-AAE6-D08435B75B63}"/>
            </a:ext>
          </a:extLst>
        </xdr:cNvPr>
        <xdr:cNvSpPr/>
      </xdr:nvSpPr>
      <xdr:spPr>
        <a:xfrm>
          <a:off x="17937480" y="1422527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154939</xdr:rowOff>
    </xdr:from>
    <xdr:to>
      <xdr:col>102</xdr:col>
      <xdr:colOff>165100</xdr:colOff>
      <xdr:row>85</xdr:row>
      <xdr:rowOff>85089</xdr:rowOff>
    </xdr:to>
    <xdr:sp macro="" textlink="">
      <xdr:nvSpPr>
        <xdr:cNvPr id="718" name="フローチャート: 判断 717">
          <a:extLst>
            <a:ext uri="{FF2B5EF4-FFF2-40B4-BE49-F238E27FC236}">
              <a16:creationId xmlns:a16="http://schemas.microsoft.com/office/drawing/2014/main" id="{5F658738-5314-4925-A0DC-1D497E9A24F4}"/>
            </a:ext>
          </a:extLst>
        </xdr:cNvPr>
        <xdr:cNvSpPr/>
      </xdr:nvSpPr>
      <xdr:spPr>
        <a:xfrm>
          <a:off x="17162780" y="1423669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6350</xdr:rowOff>
    </xdr:from>
    <xdr:to>
      <xdr:col>98</xdr:col>
      <xdr:colOff>38100</xdr:colOff>
      <xdr:row>85</xdr:row>
      <xdr:rowOff>107950</xdr:rowOff>
    </xdr:to>
    <xdr:sp macro="" textlink="">
      <xdr:nvSpPr>
        <xdr:cNvPr id="719" name="フローチャート: 判断 718">
          <a:extLst>
            <a:ext uri="{FF2B5EF4-FFF2-40B4-BE49-F238E27FC236}">
              <a16:creationId xmlns:a16="http://schemas.microsoft.com/office/drawing/2014/main" id="{E57C7B3C-96B2-4647-949C-F27AB88DEF60}"/>
            </a:ext>
          </a:extLst>
        </xdr:cNvPr>
        <xdr:cNvSpPr/>
      </xdr:nvSpPr>
      <xdr:spPr>
        <a:xfrm>
          <a:off x="16388080" y="1425575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20" name="テキスト ボックス 719">
          <a:extLst>
            <a:ext uri="{FF2B5EF4-FFF2-40B4-BE49-F238E27FC236}">
              <a16:creationId xmlns:a16="http://schemas.microsoft.com/office/drawing/2014/main" id="{8208FCA7-ACAA-460E-98FB-B4B6D2563B26}"/>
            </a:ext>
          </a:extLst>
        </xdr:cNvPr>
        <xdr:cNvSpPr txBox="1"/>
      </xdr:nvSpPr>
      <xdr:spPr>
        <a:xfrm>
          <a:off x="193421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21" name="テキスト ボックス 720">
          <a:extLst>
            <a:ext uri="{FF2B5EF4-FFF2-40B4-BE49-F238E27FC236}">
              <a16:creationId xmlns:a16="http://schemas.microsoft.com/office/drawing/2014/main" id="{95E452F2-D165-460F-B5DF-7F176A95093B}"/>
            </a:ext>
          </a:extLst>
        </xdr:cNvPr>
        <xdr:cNvSpPr txBox="1"/>
      </xdr:nvSpPr>
      <xdr:spPr>
        <a:xfrm>
          <a:off x="186105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22" name="テキスト ボックス 721">
          <a:extLst>
            <a:ext uri="{FF2B5EF4-FFF2-40B4-BE49-F238E27FC236}">
              <a16:creationId xmlns:a16="http://schemas.microsoft.com/office/drawing/2014/main" id="{7D845D62-C80C-47BC-B2D8-831C3A87FD49}"/>
            </a:ext>
          </a:extLst>
        </xdr:cNvPr>
        <xdr:cNvSpPr txBox="1"/>
      </xdr:nvSpPr>
      <xdr:spPr>
        <a:xfrm>
          <a:off x="178206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23" name="テキスト ボックス 722">
          <a:extLst>
            <a:ext uri="{FF2B5EF4-FFF2-40B4-BE49-F238E27FC236}">
              <a16:creationId xmlns:a16="http://schemas.microsoft.com/office/drawing/2014/main" id="{E570F228-2232-4A8D-B717-09D5E224731B}"/>
            </a:ext>
          </a:extLst>
        </xdr:cNvPr>
        <xdr:cNvSpPr txBox="1"/>
      </xdr:nvSpPr>
      <xdr:spPr>
        <a:xfrm>
          <a:off x="170459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4" name="テキスト ボックス 723">
          <a:extLst>
            <a:ext uri="{FF2B5EF4-FFF2-40B4-BE49-F238E27FC236}">
              <a16:creationId xmlns:a16="http://schemas.microsoft.com/office/drawing/2014/main" id="{13D3AD5E-D01C-4497-B07C-EAECDA712B7F}"/>
            </a:ext>
          </a:extLst>
        </xdr:cNvPr>
        <xdr:cNvSpPr txBox="1"/>
      </xdr:nvSpPr>
      <xdr:spPr>
        <a:xfrm>
          <a:off x="162636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132080</xdr:rowOff>
    </xdr:from>
    <xdr:to>
      <xdr:col>116</xdr:col>
      <xdr:colOff>114300</xdr:colOff>
      <xdr:row>86</xdr:row>
      <xdr:rowOff>62230</xdr:rowOff>
    </xdr:to>
    <xdr:sp macro="" textlink="">
      <xdr:nvSpPr>
        <xdr:cNvPr id="725" name="楕円 724">
          <a:extLst>
            <a:ext uri="{FF2B5EF4-FFF2-40B4-BE49-F238E27FC236}">
              <a16:creationId xmlns:a16="http://schemas.microsoft.com/office/drawing/2014/main" id="{5C957AE3-53D6-4A2F-829C-FF0DCD2BF51D}"/>
            </a:ext>
          </a:extLst>
        </xdr:cNvPr>
        <xdr:cNvSpPr/>
      </xdr:nvSpPr>
      <xdr:spPr>
        <a:xfrm>
          <a:off x="19458940" y="1438148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47007</xdr:rowOff>
    </xdr:from>
    <xdr:ext cx="469744" cy="259045"/>
    <xdr:sp macro="" textlink="">
      <xdr:nvSpPr>
        <xdr:cNvPr id="726" name="【消防施設】&#10;一人当たり面積該当値テキスト">
          <a:extLst>
            <a:ext uri="{FF2B5EF4-FFF2-40B4-BE49-F238E27FC236}">
              <a16:creationId xmlns:a16="http://schemas.microsoft.com/office/drawing/2014/main" id="{98CDD95D-D589-44FF-A20F-006D1E7DCF1F}"/>
            </a:ext>
          </a:extLst>
        </xdr:cNvPr>
        <xdr:cNvSpPr txBox="1"/>
      </xdr:nvSpPr>
      <xdr:spPr>
        <a:xfrm>
          <a:off x="19547840" y="14296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105411</xdr:rowOff>
    </xdr:from>
    <xdr:to>
      <xdr:col>112</xdr:col>
      <xdr:colOff>38100</xdr:colOff>
      <xdr:row>86</xdr:row>
      <xdr:rowOff>35561</xdr:rowOff>
    </xdr:to>
    <xdr:sp macro="" textlink="">
      <xdr:nvSpPr>
        <xdr:cNvPr id="727" name="楕円 726">
          <a:extLst>
            <a:ext uri="{FF2B5EF4-FFF2-40B4-BE49-F238E27FC236}">
              <a16:creationId xmlns:a16="http://schemas.microsoft.com/office/drawing/2014/main" id="{3FE2DE28-D22B-4B7B-A9BD-A23190F3653D}"/>
            </a:ext>
          </a:extLst>
        </xdr:cNvPr>
        <xdr:cNvSpPr/>
      </xdr:nvSpPr>
      <xdr:spPr>
        <a:xfrm>
          <a:off x="18735040" y="1435481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156211</xdr:rowOff>
    </xdr:from>
    <xdr:to>
      <xdr:col>116</xdr:col>
      <xdr:colOff>63500</xdr:colOff>
      <xdr:row>86</xdr:row>
      <xdr:rowOff>11430</xdr:rowOff>
    </xdr:to>
    <xdr:cxnSp macro="">
      <xdr:nvCxnSpPr>
        <xdr:cNvPr id="728" name="直線コネクタ 727">
          <a:extLst>
            <a:ext uri="{FF2B5EF4-FFF2-40B4-BE49-F238E27FC236}">
              <a16:creationId xmlns:a16="http://schemas.microsoft.com/office/drawing/2014/main" id="{C513A01A-0208-46E5-A066-327A40F801E8}"/>
            </a:ext>
          </a:extLst>
        </xdr:cNvPr>
        <xdr:cNvCxnSpPr/>
      </xdr:nvCxnSpPr>
      <xdr:spPr>
        <a:xfrm>
          <a:off x="18778220" y="14405611"/>
          <a:ext cx="73152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128270</xdr:rowOff>
    </xdr:from>
    <xdr:to>
      <xdr:col>107</xdr:col>
      <xdr:colOff>101600</xdr:colOff>
      <xdr:row>86</xdr:row>
      <xdr:rowOff>58420</xdr:rowOff>
    </xdr:to>
    <xdr:sp macro="" textlink="">
      <xdr:nvSpPr>
        <xdr:cNvPr id="729" name="楕円 728">
          <a:extLst>
            <a:ext uri="{FF2B5EF4-FFF2-40B4-BE49-F238E27FC236}">
              <a16:creationId xmlns:a16="http://schemas.microsoft.com/office/drawing/2014/main" id="{02430C83-25B0-498D-A2CF-4CE9BC6DA20A}"/>
            </a:ext>
          </a:extLst>
        </xdr:cNvPr>
        <xdr:cNvSpPr/>
      </xdr:nvSpPr>
      <xdr:spPr>
        <a:xfrm>
          <a:off x="17937480" y="143776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156211</xdr:rowOff>
    </xdr:from>
    <xdr:to>
      <xdr:col>111</xdr:col>
      <xdr:colOff>177800</xdr:colOff>
      <xdr:row>86</xdr:row>
      <xdr:rowOff>7620</xdr:rowOff>
    </xdr:to>
    <xdr:cxnSp macro="">
      <xdr:nvCxnSpPr>
        <xdr:cNvPr id="730" name="直線コネクタ 729">
          <a:extLst>
            <a:ext uri="{FF2B5EF4-FFF2-40B4-BE49-F238E27FC236}">
              <a16:creationId xmlns:a16="http://schemas.microsoft.com/office/drawing/2014/main" id="{2132C772-7A20-4E21-8E6D-7CB0F930A225}"/>
            </a:ext>
          </a:extLst>
        </xdr:cNvPr>
        <xdr:cNvCxnSpPr/>
      </xdr:nvCxnSpPr>
      <xdr:spPr>
        <a:xfrm flipV="1">
          <a:off x="17988280" y="14405611"/>
          <a:ext cx="789940" cy="19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124461</xdr:rowOff>
    </xdr:from>
    <xdr:to>
      <xdr:col>102</xdr:col>
      <xdr:colOff>165100</xdr:colOff>
      <xdr:row>86</xdr:row>
      <xdr:rowOff>54611</xdr:rowOff>
    </xdr:to>
    <xdr:sp macro="" textlink="">
      <xdr:nvSpPr>
        <xdr:cNvPr id="731" name="楕円 730">
          <a:extLst>
            <a:ext uri="{FF2B5EF4-FFF2-40B4-BE49-F238E27FC236}">
              <a16:creationId xmlns:a16="http://schemas.microsoft.com/office/drawing/2014/main" id="{2DE8F87E-4E43-4BD9-B9C0-39B652A75FF1}"/>
            </a:ext>
          </a:extLst>
        </xdr:cNvPr>
        <xdr:cNvSpPr/>
      </xdr:nvSpPr>
      <xdr:spPr>
        <a:xfrm>
          <a:off x="17162780" y="1437386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3811</xdr:rowOff>
    </xdr:from>
    <xdr:to>
      <xdr:col>107</xdr:col>
      <xdr:colOff>50800</xdr:colOff>
      <xdr:row>86</xdr:row>
      <xdr:rowOff>7620</xdr:rowOff>
    </xdr:to>
    <xdr:cxnSp macro="">
      <xdr:nvCxnSpPr>
        <xdr:cNvPr id="732" name="直線コネクタ 731">
          <a:extLst>
            <a:ext uri="{FF2B5EF4-FFF2-40B4-BE49-F238E27FC236}">
              <a16:creationId xmlns:a16="http://schemas.microsoft.com/office/drawing/2014/main" id="{6E5E03BE-3B2F-4552-A404-1EDB9613FF92}"/>
            </a:ext>
          </a:extLst>
        </xdr:cNvPr>
        <xdr:cNvCxnSpPr/>
      </xdr:nvCxnSpPr>
      <xdr:spPr>
        <a:xfrm>
          <a:off x="17213580" y="14420851"/>
          <a:ext cx="7747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124461</xdr:rowOff>
    </xdr:from>
    <xdr:to>
      <xdr:col>98</xdr:col>
      <xdr:colOff>38100</xdr:colOff>
      <xdr:row>86</xdr:row>
      <xdr:rowOff>54611</xdr:rowOff>
    </xdr:to>
    <xdr:sp macro="" textlink="">
      <xdr:nvSpPr>
        <xdr:cNvPr id="733" name="楕円 732">
          <a:extLst>
            <a:ext uri="{FF2B5EF4-FFF2-40B4-BE49-F238E27FC236}">
              <a16:creationId xmlns:a16="http://schemas.microsoft.com/office/drawing/2014/main" id="{8946685D-30DC-48EA-88C7-90E5356E13B2}"/>
            </a:ext>
          </a:extLst>
        </xdr:cNvPr>
        <xdr:cNvSpPr/>
      </xdr:nvSpPr>
      <xdr:spPr>
        <a:xfrm>
          <a:off x="16388080" y="1437386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3811</xdr:rowOff>
    </xdr:from>
    <xdr:to>
      <xdr:col>102</xdr:col>
      <xdr:colOff>114300</xdr:colOff>
      <xdr:row>86</xdr:row>
      <xdr:rowOff>3811</xdr:rowOff>
    </xdr:to>
    <xdr:cxnSp macro="">
      <xdr:nvCxnSpPr>
        <xdr:cNvPr id="734" name="直線コネクタ 733">
          <a:extLst>
            <a:ext uri="{FF2B5EF4-FFF2-40B4-BE49-F238E27FC236}">
              <a16:creationId xmlns:a16="http://schemas.microsoft.com/office/drawing/2014/main" id="{DD50C092-B909-40C9-B888-00F874EFAE14}"/>
            </a:ext>
          </a:extLst>
        </xdr:cNvPr>
        <xdr:cNvCxnSpPr/>
      </xdr:nvCxnSpPr>
      <xdr:spPr>
        <a:xfrm>
          <a:off x="16431260" y="14420851"/>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90188</xdr:rowOff>
    </xdr:from>
    <xdr:ext cx="469744" cy="259045"/>
    <xdr:sp macro="" textlink="">
      <xdr:nvSpPr>
        <xdr:cNvPr id="735" name="n_1aveValue【消防施設】&#10;一人当たり面積">
          <a:extLst>
            <a:ext uri="{FF2B5EF4-FFF2-40B4-BE49-F238E27FC236}">
              <a16:creationId xmlns:a16="http://schemas.microsoft.com/office/drawing/2014/main" id="{D9566307-83C1-4D86-8DE7-6FDC531D2BEC}"/>
            </a:ext>
          </a:extLst>
        </xdr:cNvPr>
        <xdr:cNvSpPr txBox="1"/>
      </xdr:nvSpPr>
      <xdr:spPr>
        <a:xfrm>
          <a:off x="18561127" y="140043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90188</xdr:rowOff>
    </xdr:from>
    <xdr:ext cx="469744" cy="259045"/>
    <xdr:sp macro="" textlink="">
      <xdr:nvSpPr>
        <xdr:cNvPr id="736" name="n_2aveValue【消防施設】&#10;一人当たり面積">
          <a:extLst>
            <a:ext uri="{FF2B5EF4-FFF2-40B4-BE49-F238E27FC236}">
              <a16:creationId xmlns:a16="http://schemas.microsoft.com/office/drawing/2014/main" id="{C6A224C9-77E4-4E5B-B79C-E5879DD93642}"/>
            </a:ext>
          </a:extLst>
        </xdr:cNvPr>
        <xdr:cNvSpPr txBox="1"/>
      </xdr:nvSpPr>
      <xdr:spPr>
        <a:xfrm>
          <a:off x="17776267" y="140043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101616</xdr:rowOff>
    </xdr:from>
    <xdr:ext cx="469744" cy="259045"/>
    <xdr:sp macro="" textlink="">
      <xdr:nvSpPr>
        <xdr:cNvPr id="737" name="n_3aveValue【消防施設】&#10;一人当たり面積">
          <a:extLst>
            <a:ext uri="{FF2B5EF4-FFF2-40B4-BE49-F238E27FC236}">
              <a16:creationId xmlns:a16="http://schemas.microsoft.com/office/drawing/2014/main" id="{7F933B78-0CD7-41AA-9E44-434D649C7361}"/>
            </a:ext>
          </a:extLst>
        </xdr:cNvPr>
        <xdr:cNvSpPr txBox="1"/>
      </xdr:nvSpPr>
      <xdr:spPr>
        <a:xfrm>
          <a:off x="17001567" y="140157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124477</xdr:rowOff>
    </xdr:from>
    <xdr:ext cx="469744" cy="259045"/>
    <xdr:sp macro="" textlink="">
      <xdr:nvSpPr>
        <xdr:cNvPr id="738" name="n_4aveValue【消防施設】&#10;一人当たり面積">
          <a:extLst>
            <a:ext uri="{FF2B5EF4-FFF2-40B4-BE49-F238E27FC236}">
              <a16:creationId xmlns:a16="http://schemas.microsoft.com/office/drawing/2014/main" id="{AC39626F-9C6A-4514-9632-943512FE4866}"/>
            </a:ext>
          </a:extLst>
        </xdr:cNvPr>
        <xdr:cNvSpPr txBox="1"/>
      </xdr:nvSpPr>
      <xdr:spPr>
        <a:xfrm>
          <a:off x="16226867" y="14038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26688</xdr:rowOff>
    </xdr:from>
    <xdr:ext cx="469744" cy="259045"/>
    <xdr:sp macro="" textlink="">
      <xdr:nvSpPr>
        <xdr:cNvPr id="739" name="n_1mainValue【消防施設】&#10;一人当たり面積">
          <a:extLst>
            <a:ext uri="{FF2B5EF4-FFF2-40B4-BE49-F238E27FC236}">
              <a16:creationId xmlns:a16="http://schemas.microsoft.com/office/drawing/2014/main" id="{3EC32FC8-40B6-4606-B26A-819071BDE00E}"/>
            </a:ext>
          </a:extLst>
        </xdr:cNvPr>
        <xdr:cNvSpPr txBox="1"/>
      </xdr:nvSpPr>
      <xdr:spPr>
        <a:xfrm>
          <a:off x="18561127" y="144437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49547</xdr:rowOff>
    </xdr:from>
    <xdr:ext cx="469744" cy="259045"/>
    <xdr:sp macro="" textlink="">
      <xdr:nvSpPr>
        <xdr:cNvPr id="740" name="n_2mainValue【消防施設】&#10;一人当たり面積">
          <a:extLst>
            <a:ext uri="{FF2B5EF4-FFF2-40B4-BE49-F238E27FC236}">
              <a16:creationId xmlns:a16="http://schemas.microsoft.com/office/drawing/2014/main" id="{8B29D207-4A8E-4BC8-A0D7-321A6474520B}"/>
            </a:ext>
          </a:extLst>
        </xdr:cNvPr>
        <xdr:cNvSpPr txBox="1"/>
      </xdr:nvSpPr>
      <xdr:spPr>
        <a:xfrm>
          <a:off x="17776267" y="14466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45738</xdr:rowOff>
    </xdr:from>
    <xdr:ext cx="469744" cy="259045"/>
    <xdr:sp macro="" textlink="">
      <xdr:nvSpPr>
        <xdr:cNvPr id="741" name="n_3mainValue【消防施設】&#10;一人当たり面積">
          <a:extLst>
            <a:ext uri="{FF2B5EF4-FFF2-40B4-BE49-F238E27FC236}">
              <a16:creationId xmlns:a16="http://schemas.microsoft.com/office/drawing/2014/main" id="{AF230C0B-84C5-4392-99C8-8C48A240B602}"/>
            </a:ext>
          </a:extLst>
        </xdr:cNvPr>
        <xdr:cNvSpPr txBox="1"/>
      </xdr:nvSpPr>
      <xdr:spPr>
        <a:xfrm>
          <a:off x="17001567" y="144627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45738</xdr:rowOff>
    </xdr:from>
    <xdr:ext cx="469744" cy="259045"/>
    <xdr:sp macro="" textlink="">
      <xdr:nvSpPr>
        <xdr:cNvPr id="742" name="n_4mainValue【消防施設】&#10;一人当たり面積">
          <a:extLst>
            <a:ext uri="{FF2B5EF4-FFF2-40B4-BE49-F238E27FC236}">
              <a16:creationId xmlns:a16="http://schemas.microsoft.com/office/drawing/2014/main" id="{36308B7F-278A-41D2-857F-80108128CB0A}"/>
            </a:ext>
          </a:extLst>
        </xdr:cNvPr>
        <xdr:cNvSpPr txBox="1"/>
      </xdr:nvSpPr>
      <xdr:spPr>
        <a:xfrm>
          <a:off x="16226867" y="144627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43" name="正方形/長方形 742">
          <a:extLst>
            <a:ext uri="{FF2B5EF4-FFF2-40B4-BE49-F238E27FC236}">
              <a16:creationId xmlns:a16="http://schemas.microsoft.com/office/drawing/2014/main" id="{343AA6F0-6BF7-4A3C-8A96-B95127863D33}"/>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4" name="正方形/長方形 743">
          <a:extLst>
            <a:ext uri="{FF2B5EF4-FFF2-40B4-BE49-F238E27FC236}">
              <a16:creationId xmlns:a16="http://schemas.microsoft.com/office/drawing/2014/main" id="{4E900914-BCF8-46C7-945D-EF5116BC596B}"/>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5" name="正方形/長方形 744">
          <a:extLst>
            <a:ext uri="{FF2B5EF4-FFF2-40B4-BE49-F238E27FC236}">
              <a16:creationId xmlns:a16="http://schemas.microsoft.com/office/drawing/2014/main" id="{83E61D23-60E2-4782-84F3-BC0E7DA40617}"/>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6" name="正方形/長方形 745">
          <a:extLst>
            <a:ext uri="{FF2B5EF4-FFF2-40B4-BE49-F238E27FC236}">
              <a16:creationId xmlns:a16="http://schemas.microsoft.com/office/drawing/2014/main" id="{084ADCF3-413F-4CBC-883A-9C660B6E9619}"/>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7" name="正方形/長方形 746">
          <a:extLst>
            <a:ext uri="{FF2B5EF4-FFF2-40B4-BE49-F238E27FC236}">
              <a16:creationId xmlns:a16="http://schemas.microsoft.com/office/drawing/2014/main" id="{17703014-7FA2-447B-9D66-F4BC1DAEF451}"/>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8" name="正方形/長方形 747">
          <a:extLst>
            <a:ext uri="{FF2B5EF4-FFF2-40B4-BE49-F238E27FC236}">
              <a16:creationId xmlns:a16="http://schemas.microsoft.com/office/drawing/2014/main" id="{6AC4BF3C-6CD0-4009-B2BB-D6E17ACFF008}"/>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9" name="正方形/長方形 748">
          <a:extLst>
            <a:ext uri="{FF2B5EF4-FFF2-40B4-BE49-F238E27FC236}">
              <a16:creationId xmlns:a16="http://schemas.microsoft.com/office/drawing/2014/main" id="{D7A04DC4-48D0-44B3-A83A-4AF3A86D3658}"/>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50" name="正方形/長方形 749">
          <a:extLst>
            <a:ext uri="{FF2B5EF4-FFF2-40B4-BE49-F238E27FC236}">
              <a16:creationId xmlns:a16="http://schemas.microsoft.com/office/drawing/2014/main" id="{BBCDF9A4-B4BF-46B2-8BE8-E3BEE78C332C}"/>
            </a:ext>
          </a:extLst>
        </xdr:cNvPr>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51" name="テキスト ボックス 750">
          <a:extLst>
            <a:ext uri="{FF2B5EF4-FFF2-40B4-BE49-F238E27FC236}">
              <a16:creationId xmlns:a16="http://schemas.microsoft.com/office/drawing/2014/main" id="{A2C35CB8-0000-410F-BEBE-06DE146564CD}"/>
            </a:ext>
          </a:extLst>
        </xdr:cNvPr>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52" name="直線コネクタ 751">
          <a:extLst>
            <a:ext uri="{FF2B5EF4-FFF2-40B4-BE49-F238E27FC236}">
              <a16:creationId xmlns:a16="http://schemas.microsoft.com/office/drawing/2014/main" id="{C15D0BE7-457C-4134-A7F6-D279363F0ED0}"/>
            </a:ext>
          </a:extLst>
        </xdr:cNvPr>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53" name="テキスト ボックス 752">
          <a:extLst>
            <a:ext uri="{FF2B5EF4-FFF2-40B4-BE49-F238E27FC236}">
              <a16:creationId xmlns:a16="http://schemas.microsoft.com/office/drawing/2014/main" id="{9F8DE67C-1A0B-4144-A0E9-8C3AC6EB1119}"/>
            </a:ext>
          </a:extLst>
        </xdr:cNvPr>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54" name="直線コネクタ 753">
          <a:extLst>
            <a:ext uri="{FF2B5EF4-FFF2-40B4-BE49-F238E27FC236}">
              <a16:creationId xmlns:a16="http://schemas.microsoft.com/office/drawing/2014/main" id="{F456747E-E223-4EE9-910C-42575230E515}"/>
            </a:ext>
          </a:extLst>
        </xdr:cNvPr>
        <xdr:cNvCxnSpPr/>
      </xdr:nvCxnSpPr>
      <xdr:spPr>
        <a:xfrm>
          <a:off x="10960100" y="182575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55" name="テキスト ボックス 754">
          <a:extLst>
            <a:ext uri="{FF2B5EF4-FFF2-40B4-BE49-F238E27FC236}">
              <a16:creationId xmlns:a16="http://schemas.microsoft.com/office/drawing/2014/main" id="{8E3F2A69-3D82-4481-8594-871E690C9900}"/>
            </a:ext>
          </a:extLst>
        </xdr:cNvPr>
        <xdr:cNvSpPr txBox="1"/>
      </xdr:nvSpPr>
      <xdr:spPr>
        <a:xfrm>
          <a:off x="1056150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56" name="直線コネクタ 755">
          <a:extLst>
            <a:ext uri="{FF2B5EF4-FFF2-40B4-BE49-F238E27FC236}">
              <a16:creationId xmlns:a16="http://schemas.microsoft.com/office/drawing/2014/main" id="{162175B6-5EC4-4880-B83F-65101F0A40F4}"/>
            </a:ext>
          </a:extLst>
        </xdr:cNvPr>
        <xdr:cNvCxnSpPr/>
      </xdr:nvCxnSpPr>
      <xdr:spPr>
        <a:xfrm>
          <a:off x="10960100" y="178841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57" name="テキスト ボックス 756">
          <a:extLst>
            <a:ext uri="{FF2B5EF4-FFF2-40B4-BE49-F238E27FC236}">
              <a16:creationId xmlns:a16="http://schemas.microsoft.com/office/drawing/2014/main" id="{4E4FD941-614F-40E0-AAF7-439AE8F97507}"/>
            </a:ext>
          </a:extLst>
        </xdr:cNvPr>
        <xdr:cNvSpPr txBox="1"/>
      </xdr:nvSpPr>
      <xdr:spPr>
        <a:xfrm>
          <a:off x="10602761" y="17745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58" name="直線コネクタ 757">
          <a:extLst>
            <a:ext uri="{FF2B5EF4-FFF2-40B4-BE49-F238E27FC236}">
              <a16:creationId xmlns:a16="http://schemas.microsoft.com/office/drawing/2014/main" id="{36A83A2C-2DC3-4C96-AE1D-6AEC5EB3E165}"/>
            </a:ext>
          </a:extLst>
        </xdr:cNvPr>
        <xdr:cNvCxnSpPr/>
      </xdr:nvCxnSpPr>
      <xdr:spPr>
        <a:xfrm>
          <a:off x="10960100" y="175107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59" name="テキスト ボックス 758">
          <a:extLst>
            <a:ext uri="{FF2B5EF4-FFF2-40B4-BE49-F238E27FC236}">
              <a16:creationId xmlns:a16="http://schemas.microsoft.com/office/drawing/2014/main" id="{0D6AC410-22A6-4CC5-A521-C273AD6E124C}"/>
            </a:ext>
          </a:extLst>
        </xdr:cNvPr>
        <xdr:cNvSpPr txBox="1"/>
      </xdr:nvSpPr>
      <xdr:spPr>
        <a:xfrm>
          <a:off x="10602761" y="173723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60" name="直線コネクタ 759">
          <a:extLst>
            <a:ext uri="{FF2B5EF4-FFF2-40B4-BE49-F238E27FC236}">
              <a16:creationId xmlns:a16="http://schemas.microsoft.com/office/drawing/2014/main" id="{C3505EE5-995E-4BF0-BFB3-DDFF9ED64DFD}"/>
            </a:ext>
          </a:extLst>
        </xdr:cNvPr>
        <xdr:cNvCxnSpPr/>
      </xdr:nvCxnSpPr>
      <xdr:spPr>
        <a:xfrm>
          <a:off x="10960100" y="171373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61" name="テキスト ボックス 760">
          <a:extLst>
            <a:ext uri="{FF2B5EF4-FFF2-40B4-BE49-F238E27FC236}">
              <a16:creationId xmlns:a16="http://schemas.microsoft.com/office/drawing/2014/main" id="{B08E5404-04A8-45F6-B503-06E77917A22D}"/>
            </a:ext>
          </a:extLst>
        </xdr:cNvPr>
        <xdr:cNvSpPr txBox="1"/>
      </xdr:nvSpPr>
      <xdr:spPr>
        <a:xfrm>
          <a:off x="10602761" y="169989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62" name="直線コネクタ 761">
          <a:extLst>
            <a:ext uri="{FF2B5EF4-FFF2-40B4-BE49-F238E27FC236}">
              <a16:creationId xmlns:a16="http://schemas.microsoft.com/office/drawing/2014/main" id="{2D21F852-5BB2-4AA3-93A4-2C23A22E53CB}"/>
            </a:ext>
          </a:extLst>
        </xdr:cNvPr>
        <xdr:cNvCxnSpPr/>
      </xdr:nvCxnSpPr>
      <xdr:spPr>
        <a:xfrm>
          <a:off x="10960100" y="167640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63" name="テキスト ボックス 762">
          <a:extLst>
            <a:ext uri="{FF2B5EF4-FFF2-40B4-BE49-F238E27FC236}">
              <a16:creationId xmlns:a16="http://schemas.microsoft.com/office/drawing/2014/main" id="{02F14A53-26B7-4E4B-AAF3-25048AC77658}"/>
            </a:ext>
          </a:extLst>
        </xdr:cNvPr>
        <xdr:cNvSpPr txBox="1"/>
      </xdr:nvSpPr>
      <xdr:spPr>
        <a:xfrm>
          <a:off x="10602761" y="166255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4" name="直線コネクタ 763">
          <a:extLst>
            <a:ext uri="{FF2B5EF4-FFF2-40B4-BE49-F238E27FC236}">
              <a16:creationId xmlns:a16="http://schemas.microsoft.com/office/drawing/2014/main" id="{35620382-2BFB-4722-9590-F1BF24522432}"/>
            </a:ext>
          </a:extLst>
        </xdr:cNvPr>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65" name="テキスト ボックス 764">
          <a:extLst>
            <a:ext uri="{FF2B5EF4-FFF2-40B4-BE49-F238E27FC236}">
              <a16:creationId xmlns:a16="http://schemas.microsoft.com/office/drawing/2014/main" id="{8A121929-8407-4905-9F89-1F9F4F1D1078}"/>
            </a:ext>
          </a:extLst>
        </xdr:cNvPr>
        <xdr:cNvSpPr txBox="1"/>
      </xdr:nvSpPr>
      <xdr:spPr>
        <a:xfrm>
          <a:off x="10666881" y="1625601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66" name="【庁舎】&#10;有形固定資産減価償却率グラフ枠">
          <a:extLst>
            <a:ext uri="{FF2B5EF4-FFF2-40B4-BE49-F238E27FC236}">
              <a16:creationId xmlns:a16="http://schemas.microsoft.com/office/drawing/2014/main" id="{6A8C3D33-8184-4336-8F81-9C03230FB881}"/>
            </a:ext>
          </a:extLst>
        </xdr:cNvPr>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59055</xdr:rowOff>
    </xdr:from>
    <xdr:to>
      <xdr:col>85</xdr:col>
      <xdr:colOff>126364</xdr:colOff>
      <xdr:row>108</xdr:row>
      <xdr:rowOff>152400</xdr:rowOff>
    </xdr:to>
    <xdr:cxnSp macro="">
      <xdr:nvCxnSpPr>
        <xdr:cNvPr id="767" name="直線コネクタ 766">
          <a:extLst>
            <a:ext uri="{FF2B5EF4-FFF2-40B4-BE49-F238E27FC236}">
              <a16:creationId xmlns:a16="http://schemas.microsoft.com/office/drawing/2014/main" id="{1990A8D4-25FF-4ABD-B41F-F404641EE7D9}"/>
            </a:ext>
          </a:extLst>
        </xdr:cNvPr>
        <xdr:cNvCxnSpPr/>
      </xdr:nvCxnSpPr>
      <xdr:spPr>
        <a:xfrm flipV="1">
          <a:off x="14375764" y="16655415"/>
          <a:ext cx="0" cy="16021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768" name="【庁舎】&#10;有形固定資産減価償却率最小値テキスト">
          <a:extLst>
            <a:ext uri="{FF2B5EF4-FFF2-40B4-BE49-F238E27FC236}">
              <a16:creationId xmlns:a16="http://schemas.microsoft.com/office/drawing/2014/main" id="{E2CD232B-EA32-44A4-8250-5E55143E5EA6}"/>
            </a:ext>
          </a:extLst>
        </xdr:cNvPr>
        <xdr:cNvSpPr txBox="1"/>
      </xdr:nvSpPr>
      <xdr:spPr>
        <a:xfrm>
          <a:off x="14414500" y="18261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769" name="直線コネクタ 768">
          <a:extLst>
            <a:ext uri="{FF2B5EF4-FFF2-40B4-BE49-F238E27FC236}">
              <a16:creationId xmlns:a16="http://schemas.microsoft.com/office/drawing/2014/main" id="{4F14FD54-64F1-4DEC-A23B-5330467BB24B}"/>
            </a:ext>
          </a:extLst>
        </xdr:cNvPr>
        <xdr:cNvCxnSpPr/>
      </xdr:nvCxnSpPr>
      <xdr:spPr>
        <a:xfrm>
          <a:off x="14287500" y="182575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5732</xdr:rowOff>
    </xdr:from>
    <xdr:ext cx="405111" cy="259045"/>
    <xdr:sp macro="" textlink="">
      <xdr:nvSpPr>
        <xdr:cNvPr id="770" name="【庁舎】&#10;有形固定資産減価償却率最大値テキスト">
          <a:extLst>
            <a:ext uri="{FF2B5EF4-FFF2-40B4-BE49-F238E27FC236}">
              <a16:creationId xmlns:a16="http://schemas.microsoft.com/office/drawing/2014/main" id="{93CF201D-DD5E-41C2-A3A0-684B53D69A3D}"/>
            </a:ext>
          </a:extLst>
        </xdr:cNvPr>
        <xdr:cNvSpPr txBox="1"/>
      </xdr:nvSpPr>
      <xdr:spPr>
        <a:xfrm>
          <a:off x="14414500" y="16434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59055</xdr:rowOff>
    </xdr:from>
    <xdr:to>
      <xdr:col>86</xdr:col>
      <xdr:colOff>25400</xdr:colOff>
      <xdr:row>99</xdr:row>
      <xdr:rowOff>59055</xdr:rowOff>
    </xdr:to>
    <xdr:cxnSp macro="">
      <xdr:nvCxnSpPr>
        <xdr:cNvPr id="771" name="直線コネクタ 770">
          <a:extLst>
            <a:ext uri="{FF2B5EF4-FFF2-40B4-BE49-F238E27FC236}">
              <a16:creationId xmlns:a16="http://schemas.microsoft.com/office/drawing/2014/main" id="{611F5FA0-D56D-44CC-B35C-804943D312C3}"/>
            </a:ext>
          </a:extLst>
        </xdr:cNvPr>
        <xdr:cNvCxnSpPr/>
      </xdr:nvCxnSpPr>
      <xdr:spPr>
        <a:xfrm>
          <a:off x="14287500" y="1665541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134002</xdr:rowOff>
    </xdr:from>
    <xdr:ext cx="405111" cy="259045"/>
    <xdr:sp macro="" textlink="">
      <xdr:nvSpPr>
        <xdr:cNvPr id="772" name="【庁舎】&#10;有形固定資産減価償却率平均値テキスト">
          <a:extLst>
            <a:ext uri="{FF2B5EF4-FFF2-40B4-BE49-F238E27FC236}">
              <a16:creationId xmlns:a16="http://schemas.microsoft.com/office/drawing/2014/main" id="{1D22E4F6-2C37-45E7-9FED-81BFC44F3507}"/>
            </a:ext>
          </a:extLst>
        </xdr:cNvPr>
        <xdr:cNvSpPr txBox="1"/>
      </xdr:nvSpPr>
      <xdr:spPr>
        <a:xfrm>
          <a:off x="14414500" y="172332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111125</xdr:rowOff>
    </xdr:from>
    <xdr:to>
      <xdr:col>85</xdr:col>
      <xdr:colOff>177800</xdr:colOff>
      <xdr:row>104</xdr:row>
      <xdr:rowOff>41275</xdr:rowOff>
    </xdr:to>
    <xdr:sp macro="" textlink="">
      <xdr:nvSpPr>
        <xdr:cNvPr id="773" name="フローチャート: 判断 772">
          <a:extLst>
            <a:ext uri="{FF2B5EF4-FFF2-40B4-BE49-F238E27FC236}">
              <a16:creationId xmlns:a16="http://schemas.microsoft.com/office/drawing/2014/main" id="{96387D53-7042-4D65-B8BD-67F4DF96E45F}"/>
            </a:ext>
          </a:extLst>
        </xdr:cNvPr>
        <xdr:cNvSpPr/>
      </xdr:nvSpPr>
      <xdr:spPr>
        <a:xfrm>
          <a:off x="14325600" y="17378045"/>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69214</xdr:rowOff>
    </xdr:from>
    <xdr:to>
      <xdr:col>81</xdr:col>
      <xdr:colOff>101600</xdr:colOff>
      <xdr:row>103</xdr:row>
      <xdr:rowOff>170814</xdr:rowOff>
    </xdr:to>
    <xdr:sp macro="" textlink="">
      <xdr:nvSpPr>
        <xdr:cNvPr id="774" name="フローチャート: 判断 773">
          <a:extLst>
            <a:ext uri="{FF2B5EF4-FFF2-40B4-BE49-F238E27FC236}">
              <a16:creationId xmlns:a16="http://schemas.microsoft.com/office/drawing/2014/main" id="{3D23C1B7-D67D-4B71-AE87-20D84EC67D8A}"/>
            </a:ext>
          </a:extLst>
        </xdr:cNvPr>
        <xdr:cNvSpPr/>
      </xdr:nvSpPr>
      <xdr:spPr>
        <a:xfrm>
          <a:off x="13578840" y="173361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38736</xdr:rowOff>
    </xdr:from>
    <xdr:to>
      <xdr:col>76</xdr:col>
      <xdr:colOff>165100</xdr:colOff>
      <xdr:row>103</xdr:row>
      <xdr:rowOff>140336</xdr:rowOff>
    </xdr:to>
    <xdr:sp macro="" textlink="">
      <xdr:nvSpPr>
        <xdr:cNvPr id="775" name="フローチャート: 判断 774">
          <a:extLst>
            <a:ext uri="{FF2B5EF4-FFF2-40B4-BE49-F238E27FC236}">
              <a16:creationId xmlns:a16="http://schemas.microsoft.com/office/drawing/2014/main" id="{4CB7323A-83B3-46CC-8DD5-3A568B630609}"/>
            </a:ext>
          </a:extLst>
        </xdr:cNvPr>
        <xdr:cNvSpPr/>
      </xdr:nvSpPr>
      <xdr:spPr>
        <a:xfrm>
          <a:off x="12804140" y="173056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10161</xdr:rowOff>
    </xdr:from>
    <xdr:to>
      <xdr:col>72</xdr:col>
      <xdr:colOff>38100</xdr:colOff>
      <xdr:row>103</xdr:row>
      <xdr:rowOff>111761</xdr:rowOff>
    </xdr:to>
    <xdr:sp macro="" textlink="">
      <xdr:nvSpPr>
        <xdr:cNvPr id="776" name="フローチャート: 判断 775">
          <a:extLst>
            <a:ext uri="{FF2B5EF4-FFF2-40B4-BE49-F238E27FC236}">
              <a16:creationId xmlns:a16="http://schemas.microsoft.com/office/drawing/2014/main" id="{9597C336-83CC-41F7-B115-B2067931D755}"/>
            </a:ext>
          </a:extLst>
        </xdr:cNvPr>
        <xdr:cNvSpPr/>
      </xdr:nvSpPr>
      <xdr:spPr>
        <a:xfrm>
          <a:off x="12029440" y="1727708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84455</xdr:rowOff>
    </xdr:from>
    <xdr:to>
      <xdr:col>67</xdr:col>
      <xdr:colOff>101600</xdr:colOff>
      <xdr:row>104</xdr:row>
      <xdr:rowOff>14605</xdr:rowOff>
    </xdr:to>
    <xdr:sp macro="" textlink="">
      <xdr:nvSpPr>
        <xdr:cNvPr id="777" name="フローチャート: 判断 776">
          <a:extLst>
            <a:ext uri="{FF2B5EF4-FFF2-40B4-BE49-F238E27FC236}">
              <a16:creationId xmlns:a16="http://schemas.microsoft.com/office/drawing/2014/main" id="{4F751D10-04B4-4DFB-8591-F9FB0D01BE10}"/>
            </a:ext>
          </a:extLst>
        </xdr:cNvPr>
        <xdr:cNvSpPr/>
      </xdr:nvSpPr>
      <xdr:spPr>
        <a:xfrm>
          <a:off x="11231880" y="173513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8" name="テキスト ボックス 777">
          <a:extLst>
            <a:ext uri="{FF2B5EF4-FFF2-40B4-BE49-F238E27FC236}">
              <a16:creationId xmlns:a16="http://schemas.microsoft.com/office/drawing/2014/main" id="{E2889D92-19D4-46A2-89A9-AC6F555DA2E7}"/>
            </a:ext>
          </a:extLst>
        </xdr:cNvPr>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9" name="テキスト ボックス 778">
          <a:extLst>
            <a:ext uri="{FF2B5EF4-FFF2-40B4-BE49-F238E27FC236}">
              <a16:creationId xmlns:a16="http://schemas.microsoft.com/office/drawing/2014/main" id="{9E4BE446-4198-4EBC-9E41-ADE3BBD9FCCA}"/>
            </a:ext>
          </a:extLst>
        </xdr:cNvPr>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80" name="テキスト ボックス 779">
          <a:extLst>
            <a:ext uri="{FF2B5EF4-FFF2-40B4-BE49-F238E27FC236}">
              <a16:creationId xmlns:a16="http://schemas.microsoft.com/office/drawing/2014/main" id="{063C7A4E-097C-4055-AE94-D0692638B332}"/>
            </a:ext>
          </a:extLst>
        </xdr:cNvPr>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81" name="テキスト ボックス 780">
          <a:extLst>
            <a:ext uri="{FF2B5EF4-FFF2-40B4-BE49-F238E27FC236}">
              <a16:creationId xmlns:a16="http://schemas.microsoft.com/office/drawing/2014/main" id="{12C171CD-AD41-4B9A-A62A-665470DDC41D}"/>
            </a:ext>
          </a:extLst>
        </xdr:cNvPr>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82" name="テキスト ボックス 781">
          <a:extLst>
            <a:ext uri="{FF2B5EF4-FFF2-40B4-BE49-F238E27FC236}">
              <a16:creationId xmlns:a16="http://schemas.microsoft.com/office/drawing/2014/main" id="{B7A04F1D-AB8F-48AD-AB72-45A7DEC10965}"/>
            </a:ext>
          </a:extLst>
        </xdr:cNvPr>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105411</xdr:rowOff>
    </xdr:from>
    <xdr:to>
      <xdr:col>85</xdr:col>
      <xdr:colOff>177800</xdr:colOff>
      <xdr:row>105</xdr:row>
      <xdr:rowOff>35561</xdr:rowOff>
    </xdr:to>
    <xdr:sp macro="" textlink="">
      <xdr:nvSpPr>
        <xdr:cNvPr id="783" name="楕円 782">
          <a:extLst>
            <a:ext uri="{FF2B5EF4-FFF2-40B4-BE49-F238E27FC236}">
              <a16:creationId xmlns:a16="http://schemas.microsoft.com/office/drawing/2014/main" id="{D35A97D7-EB3C-46B1-B897-0E42F6129D73}"/>
            </a:ext>
          </a:extLst>
        </xdr:cNvPr>
        <xdr:cNvSpPr/>
      </xdr:nvSpPr>
      <xdr:spPr>
        <a:xfrm>
          <a:off x="14325600" y="17539971"/>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104</xdr:row>
      <xdr:rowOff>83838</xdr:rowOff>
    </xdr:from>
    <xdr:ext cx="405111" cy="259045"/>
    <xdr:sp macro="" textlink="">
      <xdr:nvSpPr>
        <xdr:cNvPr id="784" name="【庁舎】&#10;有形固定資産減価償却率該当値テキスト">
          <a:extLst>
            <a:ext uri="{FF2B5EF4-FFF2-40B4-BE49-F238E27FC236}">
              <a16:creationId xmlns:a16="http://schemas.microsoft.com/office/drawing/2014/main" id="{FC8B58E6-C6FF-4267-BE67-9D2C23102152}"/>
            </a:ext>
          </a:extLst>
        </xdr:cNvPr>
        <xdr:cNvSpPr txBox="1"/>
      </xdr:nvSpPr>
      <xdr:spPr>
        <a:xfrm>
          <a:off x="14414500" y="175183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74930</xdr:rowOff>
    </xdr:from>
    <xdr:to>
      <xdr:col>81</xdr:col>
      <xdr:colOff>101600</xdr:colOff>
      <xdr:row>105</xdr:row>
      <xdr:rowOff>5080</xdr:rowOff>
    </xdr:to>
    <xdr:sp macro="" textlink="">
      <xdr:nvSpPr>
        <xdr:cNvPr id="785" name="楕円 784">
          <a:extLst>
            <a:ext uri="{FF2B5EF4-FFF2-40B4-BE49-F238E27FC236}">
              <a16:creationId xmlns:a16="http://schemas.microsoft.com/office/drawing/2014/main" id="{BF722E51-E47A-4F00-849A-3BA72DA88974}"/>
            </a:ext>
          </a:extLst>
        </xdr:cNvPr>
        <xdr:cNvSpPr/>
      </xdr:nvSpPr>
      <xdr:spPr>
        <a:xfrm>
          <a:off x="13578840" y="175094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125730</xdr:rowOff>
    </xdr:from>
    <xdr:to>
      <xdr:col>85</xdr:col>
      <xdr:colOff>127000</xdr:colOff>
      <xdr:row>104</xdr:row>
      <xdr:rowOff>156211</xdr:rowOff>
    </xdr:to>
    <xdr:cxnSp macro="">
      <xdr:nvCxnSpPr>
        <xdr:cNvPr id="786" name="直線コネクタ 785">
          <a:extLst>
            <a:ext uri="{FF2B5EF4-FFF2-40B4-BE49-F238E27FC236}">
              <a16:creationId xmlns:a16="http://schemas.microsoft.com/office/drawing/2014/main" id="{2071D7A8-FDAB-41DE-8276-24E5A5D90D6C}"/>
            </a:ext>
          </a:extLst>
        </xdr:cNvPr>
        <xdr:cNvCxnSpPr/>
      </xdr:nvCxnSpPr>
      <xdr:spPr>
        <a:xfrm>
          <a:off x="13629640" y="17560290"/>
          <a:ext cx="746760" cy="30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29211</xdr:rowOff>
    </xdr:from>
    <xdr:to>
      <xdr:col>76</xdr:col>
      <xdr:colOff>165100</xdr:colOff>
      <xdr:row>104</xdr:row>
      <xdr:rowOff>130811</xdr:rowOff>
    </xdr:to>
    <xdr:sp macro="" textlink="">
      <xdr:nvSpPr>
        <xdr:cNvPr id="787" name="楕円 786">
          <a:extLst>
            <a:ext uri="{FF2B5EF4-FFF2-40B4-BE49-F238E27FC236}">
              <a16:creationId xmlns:a16="http://schemas.microsoft.com/office/drawing/2014/main" id="{36B9B959-2469-4DB9-8649-FAC98A01E4E5}"/>
            </a:ext>
          </a:extLst>
        </xdr:cNvPr>
        <xdr:cNvSpPr/>
      </xdr:nvSpPr>
      <xdr:spPr>
        <a:xfrm>
          <a:off x="12804140" y="17463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80011</xdr:rowOff>
    </xdr:from>
    <xdr:to>
      <xdr:col>81</xdr:col>
      <xdr:colOff>50800</xdr:colOff>
      <xdr:row>104</xdr:row>
      <xdr:rowOff>125730</xdr:rowOff>
    </xdr:to>
    <xdr:cxnSp macro="">
      <xdr:nvCxnSpPr>
        <xdr:cNvPr id="788" name="直線コネクタ 787">
          <a:extLst>
            <a:ext uri="{FF2B5EF4-FFF2-40B4-BE49-F238E27FC236}">
              <a16:creationId xmlns:a16="http://schemas.microsoft.com/office/drawing/2014/main" id="{CA520782-C446-432A-A741-861500B42043}"/>
            </a:ext>
          </a:extLst>
        </xdr:cNvPr>
        <xdr:cNvCxnSpPr/>
      </xdr:nvCxnSpPr>
      <xdr:spPr>
        <a:xfrm>
          <a:off x="12854940" y="17514571"/>
          <a:ext cx="7747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63500</xdr:rowOff>
    </xdr:from>
    <xdr:to>
      <xdr:col>72</xdr:col>
      <xdr:colOff>38100</xdr:colOff>
      <xdr:row>104</xdr:row>
      <xdr:rowOff>165100</xdr:rowOff>
    </xdr:to>
    <xdr:sp macro="" textlink="">
      <xdr:nvSpPr>
        <xdr:cNvPr id="789" name="楕円 788">
          <a:extLst>
            <a:ext uri="{FF2B5EF4-FFF2-40B4-BE49-F238E27FC236}">
              <a16:creationId xmlns:a16="http://schemas.microsoft.com/office/drawing/2014/main" id="{EDED36A9-9CBB-4F8B-BDDD-7D74AFF184E3}"/>
            </a:ext>
          </a:extLst>
        </xdr:cNvPr>
        <xdr:cNvSpPr/>
      </xdr:nvSpPr>
      <xdr:spPr>
        <a:xfrm>
          <a:off x="12029440" y="1749806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80011</xdr:rowOff>
    </xdr:from>
    <xdr:to>
      <xdr:col>76</xdr:col>
      <xdr:colOff>114300</xdr:colOff>
      <xdr:row>104</xdr:row>
      <xdr:rowOff>114300</xdr:rowOff>
    </xdr:to>
    <xdr:cxnSp macro="">
      <xdr:nvCxnSpPr>
        <xdr:cNvPr id="790" name="直線コネクタ 789">
          <a:extLst>
            <a:ext uri="{FF2B5EF4-FFF2-40B4-BE49-F238E27FC236}">
              <a16:creationId xmlns:a16="http://schemas.microsoft.com/office/drawing/2014/main" id="{F8CC2015-2E0E-48D6-A522-392A1CAEED18}"/>
            </a:ext>
          </a:extLst>
        </xdr:cNvPr>
        <xdr:cNvCxnSpPr/>
      </xdr:nvCxnSpPr>
      <xdr:spPr>
        <a:xfrm flipV="1">
          <a:off x="12072620" y="17514571"/>
          <a:ext cx="78232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27305</xdr:rowOff>
    </xdr:from>
    <xdr:to>
      <xdr:col>67</xdr:col>
      <xdr:colOff>101600</xdr:colOff>
      <xdr:row>104</xdr:row>
      <xdr:rowOff>128905</xdr:rowOff>
    </xdr:to>
    <xdr:sp macro="" textlink="">
      <xdr:nvSpPr>
        <xdr:cNvPr id="791" name="楕円 790">
          <a:extLst>
            <a:ext uri="{FF2B5EF4-FFF2-40B4-BE49-F238E27FC236}">
              <a16:creationId xmlns:a16="http://schemas.microsoft.com/office/drawing/2014/main" id="{FB76DD8A-ECD0-4101-9955-8C729C808B4E}"/>
            </a:ext>
          </a:extLst>
        </xdr:cNvPr>
        <xdr:cNvSpPr/>
      </xdr:nvSpPr>
      <xdr:spPr>
        <a:xfrm>
          <a:off x="11231880" y="17461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78105</xdr:rowOff>
    </xdr:from>
    <xdr:to>
      <xdr:col>71</xdr:col>
      <xdr:colOff>177800</xdr:colOff>
      <xdr:row>104</xdr:row>
      <xdr:rowOff>114300</xdr:rowOff>
    </xdr:to>
    <xdr:cxnSp macro="">
      <xdr:nvCxnSpPr>
        <xdr:cNvPr id="792" name="直線コネクタ 791">
          <a:extLst>
            <a:ext uri="{FF2B5EF4-FFF2-40B4-BE49-F238E27FC236}">
              <a16:creationId xmlns:a16="http://schemas.microsoft.com/office/drawing/2014/main" id="{41563AE6-A217-4DBA-A676-222BCE9472A5}"/>
            </a:ext>
          </a:extLst>
        </xdr:cNvPr>
        <xdr:cNvCxnSpPr/>
      </xdr:nvCxnSpPr>
      <xdr:spPr>
        <a:xfrm>
          <a:off x="11282680" y="17512665"/>
          <a:ext cx="78994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15891</xdr:rowOff>
    </xdr:from>
    <xdr:ext cx="405111" cy="259045"/>
    <xdr:sp macro="" textlink="">
      <xdr:nvSpPr>
        <xdr:cNvPr id="793" name="n_1aveValue【庁舎】&#10;有形固定資産減価償却率">
          <a:extLst>
            <a:ext uri="{FF2B5EF4-FFF2-40B4-BE49-F238E27FC236}">
              <a16:creationId xmlns:a16="http://schemas.microsoft.com/office/drawing/2014/main" id="{225151BF-C052-4B80-A072-63114343F69F}"/>
            </a:ext>
          </a:extLst>
        </xdr:cNvPr>
        <xdr:cNvSpPr txBox="1"/>
      </xdr:nvSpPr>
      <xdr:spPr>
        <a:xfrm>
          <a:off x="13437244" y="171151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156863</xdr:rowOff>
    </xdr:from>
    <xdr:ext cx="405111" cy="259045"/>
    <xdr:sp macro="" textlink="">
      <xdr:nvSpPr>
        <xdr:cNvPr id="794" name="n_2aveValue【庁舎】&#10;有形固定資産減価償却率">
          <a:extLst>
            <a:ext uri="{FF2B5EF4-FFF2-40B4-BE49-F238E27FC236}">
              <a16:creationId xmlns:a16="http://schemas.microsoft.com/office/drawing/2014/main" id="{159957A4-2FE7-4A70-83A5-F2C44461D3C9}"/>
            </a:ext>
          </a:extLst>
        </xdr:cNvPr>
        <xdr:cNvSpPr txBox="1"/>
      </xdr:nvSpPr>
      <xdr:spPr>
        <a:xfrm>
          <a:off x="12675244" y="170885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101</xdr:row>
      <xdr:rowOff>128288</xdr:rowOff>
    </xdr:from>
    <xdr:ext cx="405111" cy="259045"/>
    <xdr:sp macro="" textlink="">
      <xdr:nvSpPr>
        <xdr:cNvPr id="795" name="n_3aveValue【庁舎】&#10;有形固定資産減価償却率">
          <a:extLst>
            <a:ext uri="{FF2B5EF4-FFF2-40B4-BE49-F238E27FC236}">
              <a16:creationId xmlns:a16="http://schemas.microsoft.com/office/drawing/2014/main" id="{778274F2-352E-46EC-9238-7CA88F123948}"/>
            </a:ext>
          </a:extLst>
        </xdr:cNvPr>
        <xdr:cNvSpPr txBox="1"/>
      </xdr:nvSpPr>
      <xdr:spPr>
        <a:xfrm>
          <a:off x="11900544" y="170599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31132</xdr:rowOff>
    </xdr:from>
    <xdr:ext cx="405111" cy="259045"/>
    <xdr:sp macro="" textlink="">
      <xdr:nvSpPr>
        <xdr:cNvPr id="796" name="n_4aveValue【庁舎】&#10;有形固定資産減価償却率">
          <a:extLst>
            <a:ext uri="{FF2B5EF4-FFF2-40B4-BE49-F238E27FC236}">
              <a16:creationId xmlns:a16="http://schemas.microsoft.com/office/drawing/2014/main" id="{C3AADC4C-9CF7-4AA1-9643-C23F8444F469}"/>
            </a:ext>
          </a:extLst>
        </xdr:cNvPr>
        <xdr:cNvSpPr txBox="1"/>
      </xdr:nvSpPr>
      <xdr:spPr>
        <a:xfrm>
          <a:off x="11102984" y="17130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104</xdr:row>
      <xdr:rowOff>167657</xdr:rowOff>
    </xdr:from>
    <xdr:ext cx="405111" cy="259045"/>
    <xdr:sp macro="" textlink="">
      <xdr:nvSpPr>
        <xdr:cNvPr id="797" name="n_1mainValue【庁舎】&#10;有形固定資産減価償却率">
          <a:extLst>
            <a:ext uri="{FF2B5EF4-FFF2-40B4-BE49-F238E27FC236}">
              <a16:creationId xmlns:a16="http://schemas.microsoft.com/office/drawing/2014/main" id="{03EDD1EA-5886-4A84-8217-A0D6D8E66C57}"/>
            </a:ext>
          </a:extLst>
        </xdr:cNvPr>
        <xdr:cNvSpPr txBox="1"/>
      </xdr:nvSpPr>
      <xdr:spPr>
        <a:xfrm>
          <a:off x="13437244" y="17602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121938</xdr:rowOff>
    </xdr:from>
    <xdr:ext cx="405111" cy="259045"/>
    <xdr:sp macro="" textlink="">
      <xdr:nvSpPr>
        <xdr:cNvPr id="798" name="n_2mainValue【庁舎】&#10;有形固定資産減価償却率">
          <a:extLst>
            <a:ext uri="{FF2B5EF4-FFF2-40B4-BE49-F238E27FC236}">
              <a16:creationId xmlns:a16="http://schemas.microsoft.com/office/drawing/2014/main" id="{B63DCAB9-CC25-4989-9BB5-BDC89F74A471}"/>
            </a:ext>
          </a:extLst>
        </xdr:cNvPr>
        <xdr:cNvSpPr txBox="1"/>
      </xdr:nvSpPr>
      <xdr:spPr>
        <a:xfrm>
          <a:off x="12675244" y="175564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156227</xdr:rowOff>
    </xdr:from>
    <xdr:ext cx="405111" cy="259045"/>
    <xdr:sp macro="" textlink="">
      <xdr:nvSpPr>
        <xdr:cNvPr id="799" name="n_3mainValue【庁舎】&#10;有形固定資産減価償却率">
          <a:extLst>
            <a:ext uri="{FF2B5EF4-FFF2-40B4-BE49-F238E27FC236}">
              <a16:creationId xmlns:a16="http://schemas.microsoft.com/office/drawing/2014/main" id="{B2534CBF-F95D-4CAC-9751-533B392AB496}"/>
            </a:ext>
          </a:extLst>
        </xdr:cNvPr>
        <xdr:cNvSpPr txBox="1"/>
      </xdr:nvSpPr>
      <xdr:spPr>
        <a:xfrm>
          <a:off x="11900544" y="17590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120032</xdr:rowOff>
    </xdr:from>
    <xdr:ext cx="405111" cy="259045"/>
    <xdr:sp macro="" textlink="">
      <xdr:nvSpPr>
        <xdr:cNvPr id="800" name="n_4mainValue【庁舎】&#10;有形固定資産減価償却率">
          <a:extLst>
            <a:ext uri="{FF2B5EF4-FFF2-40B4-BE49-F238E27FC236}">
              <a16:creationId xmlns:a16="http://schemas.microsoft.com/office/drawing/2014/main" id="{AFC52B62-CDAD-4069-B804-FE7CB4C1387A}"/>
            </a:ext>
          </a:extLst>
        </xdr:cNvPr>
        <xdr:cNvSpPr txBox="1"/>
      </xdr:nvSpPr>
      <xdr:spPr>
        <a:xfrm>
          <a:off x="11102984" y="17554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01" name="正方形/長方形 800">
          <a:extLst>
            <a:ext uri="{FF2B5EF4-FFF2-40B4-BE49-F238E27FC236}">
              <a16:creationId xmlns:a16="http://schemas.microsoft.com/office/drawing/2014/main" id="{316E16B2-8C57-4BEB-AF9E-99BB44AD3122}"/>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02" name="正方形/長方形 801">
          <a:extLst>
            <a:ext uri="{FF2B5EF4-FFF2-40B4-BE49-F238E27FC236}">
              <a16:creationId xmlns:a16="http://schemas.microsoft.com/office/drawing/2014/main" id="{DA008DEE-7C0A-4FB1-8260-0D851A09741C}"/>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3" name="正方形/長方形 802">
          <a:extLst>
            <a:ext uri="{FF2B5EF4-FFF2-40B4-BE49-F238E27FC236}">
              <a16:creationId xmlns:a16="http://schemas.microsoft.com/office/drawing/2014/main" id="{7F0CD29A-81A2-4A04-83DD-6A75A44A23D7}"/>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4" name="正方形/長方形 803">
          <a:extLst>
            <a:ext uri="{FF2B5EF4-FFF2-40B4-BE49-F238E27FC236}">
              <a16:creationId xmlns:a16="http://schemas.microsoft.com/office/drawing/2014/main" id="{DAD2E338-B219-4B7B-BF7D-EF0F6BB54D21}"/>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5" name="正方形/長方形 804">
          <a:extLst>
            <a:ext uri="{FF2B5EF4-FFF2-40B4-BE49-F238E27FC236}">
              <a16:creationId xmlns:a16="http://schemas.microsoft.com/office/drawing/2014/main" id="{10B1F58A-D895-4AEE-8126-83472D194595}"/>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6" name="正方形/長方形 805">
          <a:extLst>
            <a:ext uri="{FF2B5EF4-FFF2-40B4-BE49-F238E27FC236}">
              <a16:creationId xmlns:a16="http://schemas.microsoft.com/office/drawing/2014/main" id="{8BFE7378-5959-4AE1-B8CC-E658B624563A}"/>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7" name="正方形/長方形 806">
          <a:extLst>
            <a:ext uri="{FF2B5EF4-FFF2-40B4-BE49-F238E27FC236}">
              <a16:creationId xmlns:a16="http://schemas.microsoft.com/office/drawing/2014/main" id="{8CD6C771-A15A-46A0-9750-FBD83EC82263}"/>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8" name="正方形/長方形 807">
          <a:extLst>
            <a:ext uri="{FF2B5EF4-FFF2-40B4-BE49-F238E27FC236}">
              <a16:creationId xmlns:a16="http://schemas.microsoft.com/office/drawing/2014/main" id="{4AD4FBB8-2C0F-4204-97C3-F10F1026564B}"/>
            </a:ext>
          </a:extLst>
        </xdr:cNvPr>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9" name="テキスト ボックス 808">
          <a:extLst>
            <a:ext uri="{FF2B5EF4-FFF2-40B4-BE49-F238E27FC236}">
              <a16:creationId xmlns:a16="http://schemas.microsoft.com/office/drawing/2014/main" id="{4A3D8658-E505-43AB-8981-174BF873DFF5}"/>
            </a:ext>
          </a:extLst>
        </xdr:cNvPr>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10" name="直線コネクタ 809">
          <a:extLst>
            <a:ext uri="{FF2B5EF4-FFF2-40B4-BE49-F238E27FC236}">
              <a16:creationId xmlns:a16="http://schemas.microsoft.com/office/drawing/2014/main" id="{4C33A296-E35B-40D1-9F11-1F1502B988A4}"/>
            </a:ext>
          </a:extLst>
        </xdr:cNvPr>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811" name="直線コネクタ 810">
          <a:extLst>
            <a:ext uri="{FF2B5EF4-FFF2-40B4-BE49-F238E27FC236}">
              <a16:creationId xmlns:a16="http://schemas.microsoft.com/office/drawing/2014/main" id="{61ED297A-DA10-4945-9630-8FB553E8A778}"/>
            </a:ext>
          </a:extLst>
        </xdr:cNvPr>
        <xdr:cNvCxnSpPr/>
      </xdr:nvCxnSpPr>
      <xdr:spPr>
        <a:xfrm>
          <a:off x="16093440" y="181813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812" name="テキスト ボックス 811">
          <a:extLst>
            <a:ext uri="{FF2B5EF4-FFF2-40B4-BE49-F238E27FC236}">
              <a16:creationId xmlns:a16="http://schemas.microsoft.com/office/drawing/2014/main" id="{9A8DC3D2-0436-4207-A5C4-BCF6ECEF0BBE}"/>
            </a:ext>
          </a:extLst>
        </xdr:cNvPr>
        <xdr:cNvSpPr txBox="1"/>
      </xdr:nvSpPr>
      <xdr:spPr>
        <a:xfrm>
          <a:off x="15694841" y="180429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813" name="直線コネクタ 812">
          <a:extLst>
            <a:ext uri="{FF2B5EF4-FFF2-40B4-BE49-F238E27FC236}">
              <a16:creationId xmlns:a16="http://schemas.microsoft.com/office/drawing/2014/main" id="{26570461-2732-4391-9AE7-CD3274E8F7EF}"/>
            </a:ext>
          </a:extLst>
        </xdr:cNvPr>
        <xdr:cNvCxnSpPr/>
      </xdr:nvCxnSpPr>
      <xdr:spPr>
        <a:xfrm>
          <a:off x="16093440" y="177355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814" name="テキスト ボックス 813">
          <a:extLst>
            <a:ext uri="{FF2B5EF4-FFF2-40B4-BE49-F238E27FC236}">
              <a16:creationId xmlns:a16="http://schemas.microsoft.com/office/drawing/2014/main" id="{E639CE55-9CB4-46EA-98D4-7C2CAC6A3761}"/>
            </a:ext>
          </a:extLst>
        </xdr:cNvPr>
        <xdr:cNvSpPr txBox="1"/>
      </xdr:nvSpPr>
      <xdr:spPr>
        <a:xfrm>
          <a:off x="15694841" y="175971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815" name="直線コネクタ 814">
          <a:extLst>
            <a:ext uri="{FF2B5EF4-FFF2-40B4-BE49-F238E27FC236}">
              <a16:creationId xmlns:a16="http://schemas.microsoft.com/office/drawing/2014/main" id="{B3D5FC04-401A-475E-8804-ED7813C1BCCE}"/>
            </a:ext>
          </a:extLst>
        </xdr:cNvPr>
        <xdr:cNvCxnSpPr/>
      </xdr:nvCxnSpPr>
      <xdr:spPr>
        <a:xfrm>
          <a:off x="16093440" y="172859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816" name="テキスト ボックス 815">
          <a:extLst>
            <a:ext uri="{FF2B5EF4-FFF2-40B4-BE49-F238E27FC236}">
              <a16:creationId xmlns:a16="http://schemas.microsoft.com/office/drawing/2014/main" id="{E0DD79F5-D7C8-43D7-B1EA-39A3F4730E1D}"/>
            </a:ext>
          </a:extLst>
        </xdr:cNvPr>
        <xdr:cNvSpPr txBox="1"/>
      </xdr:nvSpPr>
      <xdr:spPr>
        <a:xfrm>
          <a:off x="15694841" y="171475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817" name="直線コネクタ 816">
          <a:extLst>
            <a:ext uri="{FF2B5EF4-FFF2-40B4-BE49-F238E27FC236}">
              <a16:creationId xmlns:a16="http://schemas.microsoft.com/office/drawing/2014/main" id="{C1210BF2-EE9F-4443-ADCD-2608995B927D}"/>
            </a:ext>
          </a:extLst>
        </xdr:cNvPr>
        <xdr:cNvCxnSpPr/>
      </xdr:nvCxnSpPr>
      <xdr:spPr>
        <a:xfrm>
          <a:off x="16093440" y="16840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818" name="テキスト ボックス 817">
          <a:extLst>
            <a:ext uri="{FF2B5EF4-FFF2-40B4-BE49-F238E27FC236}">
              <a16:creationId xmlns:a16="http://schemas.microsoft.com/office/drawing/2014/main" id="{BE3A5512-48AF-4E24-857C-0395C6A7A791}"/>
            </a:ext>
          </a:extLst>
        </xdr:cNvPr>
        <xdr:cNvSpPr txBox="1"/>
      </xdr:nvSpPr>
      <xdr:spPr>
        <a:xfrm>
          <a:off x="15694841" y="16701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9" name="直線コネクタ 818">
          <a:extLst>
            <a:ext uri="{FF2B5EF4-FFF2-40B4-BE49-F238E27FC236}">
              <a16:creationId xmlns:a16="http://schemas.microsoft.com/office/drawing/2014/main" id="{B6ABB31B-D35B-4423-BCB2-6383B817F00C}"/>
            </a:ext>
          </a:extLst>
        </xdr:cNvPr>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20" name="テキスト ボックス 819">
          <a:extLst>
            <a:ext uri="{FF2B5EF4-FFF2-40B4-BE49-F238E27FC236}">
              <a16:creationId xmlns:a16="http://schemas.microsoft.com/office/drawing/2014/main" id="{AECFD4A7-DB3C-41BA-AC59-837BC6A49743}"/>
            </a:ext>
          </a:extLst>
        </xdr:cNvPr>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21" name="【庁舎】&#10;一人当たり面積グラフ枠">
          <a:extLst>
            <a:ext uri="{FF2B5EF4-FFF2-40B4-BE49-F238E27FC236}">
              <a16:creationId xmlns:a16="http://schemas.microsoft.com/office/drawing/2014/main" id="{1D61DB89-BFCE-4CD8-88C0-84A45C118D5D}"/>
            </a:ext>
          </a:extLst>
        </xdr:cNvPr>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21337</xdr:rowOff>
    </xdr:from>
    <xdr:to>
      <xdr:col>116</xdr:col>
      <xdr:colOff>62864</xdr:colOff>
      <xdr:row>108</xdr:row>
      <xdr:rowOff>71628</xdr:rowOff>
    </xdr:to>
    <xdr:cxnSp macro="">
      <xdr:nvCxnSpPr>
        <xdr:cNvPr id="822" name="直線コネクタ 821">
          <a:extLst>
            <a:ext uri="{FF2B5EF4-FFF2-40B4-BE49-F238E27FC236}">
              <a16:creationId xmlns:a16="http://schemas.microsoft.com/office/drawing/2014/main" id="{C5AE7BE1-8869-4CD2-9204-6E80CDD7ED14}"/>
            </a:ext>
          </a:extLst>
        </xdr:cNvPr>
        <xdr:cNvCxnSpPr/>
      </xdr:nvCxnSpPr>
      <xdr:spPr>
        <a:xfrm flipV="1">
          <a:off x="19509104" y="16785337"/>
          <a:ext cx="0" cy="13914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75455</xdr:rowOff>
    </xdr:from>
    <xdr:ext cx="469744" cy="259045"/>
    <xdr:sp macro="" textlink="">
      <xdr:nvSpPr>
        <xdr:cNvPr id="823" name="【庁舎】&#10;一人当たり面積最小値テキスト">
          <a:extLst>
            <a:ext uri="{FF2B5EF4-FFF2-40B4-BE49-F238E27FC236}">
              <a16:creationId xmlns:a16="http://schemas.microsoft.com/office/drawing/2014/main" id="{82097D82-DE6C-4306-88B1-444295E8372E}"/>
            </a:ext>
          </a:extLst>
        </xdr:cNvPr>
        <xdr:cNvSpPr txBox="1"/>
      </xdr:nvSpPr>
      <xdr:spPr>
        <a:xfrm>
          <a:off x="19547840" y="181805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71628</xdr:rowOff>
    </xdr:from>
    <xdr:to>
      <xdr:col>116</xdr:col>
      <xdr:colOff>152400</xdr:colOff>
      <xdr:row>108</xdr:row>
      <xdr:rowOff>71628</xdr:rowOff>
    </xdr:to>
    <xdr:cxnSp macro="">
      <xdr:nvCxnSpPr>
        <xdr:cNvPr id="824" name="直線コネクタ 823">
          <a:extLst>
            <a:ext uri="{FF2B5EF4-FFF2-40B4-BE49-F238E27FC236}">
              <a16:creationId xmlns:a16="http://schemas.microsoft.com/office/drawing/2014/main" id="{B5E029EA-25AB-4504-8193-2E2CE3B22252}"/>
            </a:ext>
          </a:extLst>
        </xdr:cNvPr>
        <xdr:cNvCxnSpPr/>
      </xdr:nvCxnSpPr>
      <xdr:spPr>
        <a:xfrm>
          <a:off x="19443700" y="1817674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139464</xdr:rowOff>
    </xdr:from>
    <xdr:ext cx="469744" cy="259045"/>
    <xdr:sp macro="" textlink="">
      <xdr:nvSpPr>
        <xdr:cNvPr id="825" name="【庁舎】&#10;一人当たり面積最大値テキスト">
          <a:extLst>
            <a:ext uri="{FF2B5EF4-FFF2-40B4-BE49-F238E27FC236}">
              <a16:creationId xmlns:a16="http://schemas.microsoft.com/office/drawing/2014/main" id="{BA2E8482-609E-4A69-8EA3-55AC25C71D67}"/>
            </a:ext>
          </a:extLst>
        </xdr:cNvPr>
        <xdr:cNvSpPr txBox="1"/>
      </xdr:nvSpPr>
      <xdr:spPr>
        <a:xfrm>
          <a:off x="19547840" y="165681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21337</xdr:rowOff>
    </xdr:from>
    <xdr:to>
      <xdr:col>116</xdr:col>
      <xdr:colOff>152400</xdr:colOff>
      <xdr:row>100</xdr:row>
      <xdr:rowOff>21337</xdr:rowOff>
    </xdr:to>
    <xdr:cxnSp macro="">
      <xdr:nvCxnSpPr>
        <xdr:cNvPr id="826" name="直線コネクタ 825">
          <a:extLst>
            <a:ext uri="{FF2B5EF4-FFF2-40B4-BE49-F238E27FC236}">
              <a16:creationId xmlns:a16="http://schemas.microsoft.com/office/drawing/2014/main" id="{84FCD0F8-E290-40D0-8FD5-7D1E8ECD58EE}"/>
            </a:ext>
          </a:extLst>
        </xdr:cNvPr>
        <xdr:cNvCxnSpPr/>
      </xdr:nvCxnSpPr>
      <xdr:spPr>
        <a:xfrm>
          <a:off x="19443700" y="1678533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103</xdr:row>
      <xdr:rowOff>120414</xdr:rowOff>
    </xdr:from>
    <xdr:ext cx="469744" cy="259045"/>
    <xdr:sp macro="" textlink="">
      <xdr:nvSpPr>
        <xdr:cNvPr id="827" name="【庁舎】&#10;一人当たり面積平均値テキスト">
          <a:extLst>
            <a:ext uri="{FF2B5EF4-FFF2-40B4-BE49-F238E27FC236}">
              <a16:creationId xmlns:a16="http://schemas.microsoft.com/office/drawing/2014/main" id="{DFA5F3D9-E1DF-4376-A577-4A95FCDC0781}"/>
            </a:ext>
          </a:extLst>
        </xdr:cNvPr>
        <xdr:cNvSpPr txBox="1"/>
      </xdr:nvSpPr>
      <xdr:spPr>
        <a:xfrm>
          <a:off x="19547840" y="1738733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103</xdr:row>
      <xdr:rowOff>141987</xdr:rowOff>
    </xdr:from>
    <xdr:to>
      <xdr:col>116</xdr:col>
      <xdr:colOff>114300</xdr:colOff>
      <xdr:row>104</xdr:row>
      <xdr:rowOff>72137</xdr:rowOff>
    </xdr:to>
    <xdr:sp macro="" textlink="">
      <xdr:nvSpPr>
        <xdr:cNvPr id="828" name="フローチャート: 判断 827">
          <a:extLst>
            <a:ext uri="{FF2B5EF4-FFF2-40B4-BE49-F238E27FC236}">
              <a16:creationId xmlns:a16="http://schemas.microsoft.com/office/drawing/2014/main" id="{2A5402F2-5F9E-45C9-BA58-4CBD8EF07861}"/>
            </a:ext>
          </a:extLst>
        </xdr:cNvPr>
        <xdr:cNvSpPr/>
      </xdr:nvSpPr>
      <xdr:spPr>
        <a:xfrm>
          <a:off x="19458940" y="1740890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103</xdr:row>
      <xdr:rowOff>132842</xdr:rowOff>
    </xdr:from>
    <xdr:to>
      <xdr:col>112</xdr:col>
      <xdr:colOff>38100</xdr:colOff>
      <xdr:row>104</xdr:row>
      <xdr:rowOff>62992</xdr:rowOff>
    </xdr:to>
    <xdr:sp macro="" textlink="">
      <xdr:nvSpPr>
        <xdr:cNvPr id="829" name="フローチャート: 判断 828">
          <a:extLst>
            <a:ext uri="{FF2B5EF4-FFF2-40B4-BE49-F238E27FC236}">
              <a16:creationId xmlns:a16="http://schemas.microsoft.com/office/drawing/2014/main" id="{19C007EE-1C8B-4ABB-85C4-C975A125E9CB}"/>
            </a:ext>
          </a:extLst>
        </xdr:cNvPr>
        <xdr:cNvSpPr/>
      </xdr:nvSpPr>
      <xdr:spPr>
        <a:xfrm>
          <a:off x="18735040" y="1739976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103</xdr:row>
      <xdr:rowOff>132842</xdr:rowOff>
    </xdr:from>
    <xdr:to>
      <xdr:col>107</xdr:col>
      <xdr:colOff>101600</xdr:colOff>
      <xdr:row>104</xdr:row>
      <xdr:rowOff>62992</xdr:rowOff>
    </xdr:to>
    <xdr:sp macro="" textlink="">
      <xdr:nvSpPr>
        <xdr:cNvPr id="830" name="フローチャート: 判断 829">
          <a:extLst>
            <a:ext uri="{FF2B5EF4-FFF2-40B4-BE49-F238E27FC236}">
              <a16:creationId xmlns:a16="http://schemas.microsoft.com/office/drawing/2014/main" id="{0B3F16C7-499E-4CA6-B75E-FDA2791B1BEE}"/>
            </a:ext>
          </a:extLst>
        </xdr:cNvPr>
        <xdr:cNvSpPr/>
      </xdr:nvSpPr>
      <xdr:spPr>
        <a:xfrm>
          <a:off x="17937480" y="1739976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103</xdr:row>
      <xdr:rowOff>155702</xdr:rowOff>
    </xdr:from>
    <xdr:to>
      <xdr:col>102</xdr:col>
      <xdr:colOff>165100</xdr:colOff>
      <xdr:row>104</xdr:row>
      <xdr:rowOff>85852</xdr:rowOff>
    </xdr:to>
    <xdr:sp macro="" textlink="">
      <xdr:nvSpPr>
        <xdr:cNvPr id="831" name="フローチャート: 判断 830">
          <a:extLst>
            <a:ext uri="{FF2B5EF4-FFF2-40B4-BE49-F238E27FC236}">
              <a16:creationId xmlns:a16="http://schemas.microsoft.com/office/drawing/2014/main" id="{30D6A299-BE05-4FE0-AE36-8E8B031A0322}"/>
            </a:ext>
          </a:extLst>
        </xdr:cNvPr>
        <xdr:cNvSpPr/>
      </xdr:nvSpPr>
      <xdr:spPr>
        <a:xfrm>
          <a:off x="17162780" y="1742262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103</xdr:row>
      <xdr:rowOff>77978</xdr:rowOff>
    </xdr:from>
    <xdr:to>
      <xdr:col>98</xdr:col>
      <xdr:colOff>38100</xdr:colOff>
      <xdr:row>104</xdr:row>
      <xdr:rowOff>8128</xdr:rowOff>
    </xdr:to>
    <xdr:sp macro="" textlink="">
      <xdr:nvSpPr>
        <xdr:cNvPr id="832" name="フローチャート: 判断 831">
          <a:extLst>
            <a:ext uri="{FF2B5EF4-FFF2-40B4-BE49-F238E27FC236}">
              <a16:creationId xmlns:a16="http://schemas.microsoft.com/office/drawing/2014/main" id="{F2204DCE-0455-469E-B674-E0DE1B0BDE0E}"/>
            </a:ext>
          </a:extLst>
        </xdr:cNvPr>
        <xdr:cNvSpPr/>
      </xdr:nvSpPr>
      <xdr:spPr>
        <a:xfrm>
          <a:off x="16388080" y="1734489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3" name="テキスト ボックス 832">
          <a:extLst>
            <a:ext uri="{FF2B5EF4-FFF2-40B4-BE49-F238E27FC236}">
              <a16:creationId xmlns:a16="http://schemas.microsoft.com/office/drawing/2014/main" id="{7B3A4729-ECA4-4494-81E7-1656FB4859FC}"/>
            </a:ext>
          </a:extLst>
        </xdr:cNvPr>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4" name="テキスト ボックス 833">
          <a:extLst>
            <a:ext uri="{FF2B5EF4-FFF2-40B4-BE49-F238E27FC236}">
              <a16:creationId xmlns:a16="http://schemas.microsoft.com/office/drawing/2014/main" id="{63D57A02-5CD8-4251-904F-E5F55AA954E3}"/>
            </a:ext>
          </a:extLst>
        </xdr:cNvPr>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5" name="テキスト ボックス 834">
          <a:extLst>
            <a:ext uri="{FF2B5EF4-FFF2-40B4-BE49-F238E27FC236}">
              <a16:creationId xmlns:a16="http://schemas.microsoft.com/office/drawing/2014/main" id="{259B7744-A9DF-4836-A4F5-344D148D26AC}"/>
            </a:ext>
          </a:extLst>
        </xdr:cNvPr>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6" name="テキスト ボックス 835">
          <a:extLst>
            <a:ext uri="{FF2B5EF4-FFF2-40B4-BE49-F238E27FC236}">
              <a16:creationId xmlns:a16="http://schemas.microsoft.com/office/drawing/2014/main" id="{E0D6DA16-FE37-4338-A2F5-A5FDB12440B2}"/>
            </a:ext>
          </a:extLst>
        </xdr:cNvPr>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7" name="テキスト ボックス 836">
          <a:extLst>
            <a:ext uri="{FF2B5EF4-FFF2-40B4-BE49-F238E27FC236}">
              <a16:creationId xmlns:a16="http://schemas.microsoft.com/office/drawing/2014/main" id="{7BAFAEE8-DBF0-4C9C-9C43-B83DCE0F9A16}"/>
            </a:ext>
          </a:extLst>
        </xdr:cNvPr>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103</xdr:row>
      <xdr:rowOff>77978</xdr:rowOff>
    </xdr:from>
    <xdr:to>
      <xdr:col>116</xdr:col>
      <xdr:colOff>114300</xdr:colOff>
      <xdr:row>104</xdr:row>
      <xdr:rowOff>8128</xdr:rowOff>
    </xdr:to>
    <xdr:sp macro="" textlink="">
      <xdr:nvSpPr>
        <xdr:cNvPr id="838" name="楕円 837">
          <a:extLst>
            <a:ext uri="{FF2B5EF4-FFF2-40B4-BE49-F238E27FC236}">
              <a16:creationId xmlns:a16="http://schemas.microsoft.com/office/drawing/2014/main" id="{71B7AA90-4498-4C79-9030-B78E822AED8F}"/>
            </a:ext>
          </a:extLst>
        </xdr:cNvPr>
        <xdr:cNvSpPr/>
      </xdr:nvSpPr>
      <xdr:spPr>
        <a:xfrm>
          <a:off x="19458940" y="1734489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102</xdr:row>
      <xdr:rowOff>100855</xdr:rowOff>
    </xdr:from>
    <xdr:ext cx="469744" cy="259045"/>
    <xdr:sp macro="" textlink="">
      <xdr:nvSpPr>
        <xdr:cNvPr id="839" name="【庁舎】&#10;一人当たり面積該当値テキスト">
          <a:extLst>
            <a:ext uri="{FF2B5EF4-FFF2-40B4-BE49-F238E27FC236}">
              <a16:creationId xmlns:a16="http://schemas.microsoft.com/office/drawing/2014/main" id="{67AAF4D4-FB59-485C-AB87-E7A8F3AA3B05}"/>
            </a:ext>
          </a:extLst>
        </xdr:cNvPr>
        <xdr:cNvSpPr txBox="1"/>
      </xdr:nvSpPr>
      <xdr:spPr>
        <a:xfrm>
          <a:off x="19547840" y="172001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103</xdr:row>
      <xdr:rowOff>68835</xdr:rowOff>
    </xdr:from>
    <xdr:to>
      <xdr:col>112</xdr:col>
      <xdr:colOff>38100</xdr:colOff>
      <xdr:row>103</xdr:row>
      <xdr:rowOff>170435</xdr:rowOff>
    </xdr:to>
    <xdr:sp macro="" textlink="">
      <xdr:nvSpPr>
        <xdr:cNvPr id="840" name="楕円 839">
          <a:extLst>
            <a:ext uri="{FF2B5EF4-FFF2-40B4-BE49-F238E27FC236}">
              <a16:creationId xmlns:a16="http://schemas.microsoft.com/office/drawing/2014/main" id="{114ADED7-17A2-4D27-9DF0-A30FCE4E7240}"/>
            </a:ext>
          </a:extLst>
        </xdr:cNvPr>
        <xdr:cNvSpPr/>
      </xdr:nvSpPr>
      <xdr:spPr>
        <a:xfrm>
          <a:off x="18735040" y="1733575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103</xdr:row>
      <xdr:rowOff>119635</xdr:rowOff>
    </xdr:from>
    <xdr:to>
      <xdr:col>116</xdr:col>
      <xdr:colOff>63500</xdr:colOff>
      <xdr:row>103</xdr:row>
      <xdr:rowOff>128778</xdr:rowOff>
    </xdr:to>
    <xdr:cxnSp macro="">
      <xdr:nvCxnSpPr>
        <xdr:cNvPr id="841" name="直線コネクタ 840">
          <a:extLst>
            <a:ext uri="{FF2B5EF4-FFF2-40B4-BE49-F238E27FC236}">
              <a16:creationId xmlns:a16="http://schemas.microsoft.com/office/drawing/2014/main" id="{EBC13BBD-B5E9-46B6-90C9-529BED100A51}"/>
            </a:ext>
          </a:extLst>
        </xdr:cNvPr>
        <xdr:cNvCxnSpPr/>
      </xdr:nvCxnSpPr>
      <xdr:spPr>
        <a:xfrm>
          <a:off x="18778220" y="17386555"/>
          <a:ext cx="731520" cy="9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103</xdr:row>
      <xdr:rowOff>50546</xdr:rowOff>
    </xdr:from>
    <xdr:to>
      <xdr:col>107</xdr:col>
      <xdr:colOff>101600</xdr:colOff>
      <xdr:row>103</xdr:row>
      <xdr:rowOff>152146</xdr:rowOff>
    </xdr:to>
    <xdr:sp macro="" textlink="">
      <xdr:nvSpPr>
        <xdr:cNvPr id="842" name="楕円 841">
          <a:extLst>
            <a:ext uri="{FF2B5EF4-FFF2-40B4-BE49-F238E27FC236}">
              <a16:creationId xmlns:a16="http://schemas.microsoft.com/office/drawing/2014/main" id="{BEC634BC-6CCE-4F48-8B18-EDB46727E159}"/>
            </a:ext>
          </a:extLst>
        </xdr:cNvPr>
        <xdr:cNvSpPr/>
      </xdr:nvSpPr>
      <xdr:spPr>
        <a:xfrm>
          <a:off x="17937480" y="17317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103</xdr:row>
      <xdr:rowOff>101346</xdr:rowOff>
    </xdr:from>
    <xdr:to>
      <xdr:col>111</xdr:col>
      <xdr:colOff>177800</xdr:colOff>
      <xdr:row>103</xdr:row>
      <xdr:rowOff>119635</xdr:rowOff>
    </xdr:to>
    <xdr:cxnSp macro="">
      <xdr:nvCxnSpPr>
        <xdr:cNvPr id="843" name="直線コネクタ 842">
          <a:extLst>
            <a:ext uri="{FF2B5EF4-FFF2-40B4-BE49-F238E27FC236}">
              <a16:creationId xmlns:a16="http://schemas.microsoft.com/office/drawing/2014/main" id="{58B2E95D-9EFB-4A35-96A6-ED5A0690EA6A}"/>
            </a:ext>
          </a:extLst>
        </xdr:cNvPr>
        <xdr:cNvCxnSpPr/>
      </xdr:nvCxnSpPr>
      <xdr:spPr>
        <a:xfrm>
          <a:off x="17988280" y="17368266"/>
          <a:ext cx="789940" cy="18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103</xdr:row>
      <xdr:rowOff>36830</xdr:rowOff>
    </xdr:from>
    <xdr:to>
      <xdr:col>102</xdr:col>
      <xdr:colOff>165100</xdr:colOff>
      <xdr:row>103</xdr:row>
      <xdr:rowOff>138430</xdr:rowOff>
    </xdr:to>
    <xdr:sp macro="" textlink="">
      <xdr:nvSpPr>
        <xdr:cNvPr id="844" name="楕円 843">
          <a:extLst>
            <a:ext uri="{FF2B5EF4-FFF2-40B4-BE49-F238E27FC236}">
              <a16:creationId xmlns:a16="http://schemas.microsoft.com/office/drawing/2014/main" id="{71ECB499-48DE-4770-A9BC-63D7B0316B31}"/>
            </a:ext>
          </a:extLst>
        </xdr:cNvPr>
        <xdr:cNvSpPr/>
      </xdr:nvSpPr>
      <xdr:spPr>
        <a:xfrm>
          <a:off x="17162780" y="17303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103</xdr:row>
      <xdr:rowOff>87630</xdr:rowOff>
    </xdr:from>
    <xdr:to>
      <xdr:col>107</xdr:col>
      <xdr:colOff>50800</xdr:colOff>
      <xdr:row>103</xdr:row>
      <xdr:rowOff>101346</xdr:rowOff>
    </xdr:to>
    <xdr:cxnSp macro="">
      <xdr:nvCxnSpPr>
        <xdr:cNvPr id="845" name="直線コネクタ 844">
          <a:extLst>
            <a:ext uri="{FF2B5EF4-FFF2-40B4-BE49-F238E27FC236}">
              <a16:creationId xmlns:a16="http://schemas.microsoft.com/office/drawing/2014/main" id="{A3A2E8AF-2599-4449-8852-C17C635C1B9F}"/>
            </a:ext>
          </a:extLst>
        </xdr:cNvPr>
        <xdr:cNvCxnSpPr/>
      </xdr:nvCxnSpPr>
      <xdr:spPr>
        <a:xfrm>
          <a:off x="17213580" y="17354550"/>
          <a:ext cx="7747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103</xdr:row>
      <xdr:rowOff>18542</xdr:rowOff>
    </xdr:from>
    <xdr:to>
      <xdr:col>98</xdr:col>
      <xdr:colOff>38100</xdr:colOff>
      <xdr:row>103</xdr:row>
      <xdr:rowOff>120142</xdr:rowOff>
    </xdr:to>
    <xdr:sp macro="" textlink="">
      <xdr:nvSpPr>
        <xdr:cNvPr id="846" name="楕円 845">
          <a:extLst>
            <a:ext uri="{FF2B5EF4-FFF2-40B4-BE49-F238E27FC236}">
              <a16:creationId xmlns:a16="http://schemas.microsoft.com/office/drawing/2014/main" id="{A57E6D22-AC23-49DA-91F5-BEE0B87CF52A}"/>
            </a:ext>
          </a:extLst>
        </xdr:cNvPr>
        <xdr:cNvSpPr/>
      </xdr:nvSpPr>
      <xdr:spPr>
        <a:xfrm>
          <a:off x="16388080" y="1728546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103</xdr:row>
      <xdr:rowOff>69342</xdr:rowOff>
    </xdr:from>
    <xdr:to>
      <xdr:col>102</xdr:col>
      <xdr:colOff>114300</xdr:colOff>
      <xdr:row>103</xdr:row>
      <xdr:rowOff>87630</xdr:rowOff>
    </xdr:to>
    <xdr:cxnSp macro="">
      <xdr:nvCxnSpPr>
        <xdr:cNvPr id="847" name="直線コネクタ 846">
          <a:extLst>
            <a:ext uri="{FF2B5EF4-FFF2-40B4-BE49-F238E27FC236}">
              <a16:creationId xmlns:a16="http://schemas.microsoft.com/office/drawing/2014/main" id="{549861D8-C6F6-40FB-9482-83635A5177C3}"/>
            </a:ext>
          </a:extLst>
        </xdr:cNvPr>
        <xdr:cNvCxnSpPr/>
      </xdr:nvCxnSpPr>
      <xdr:spPr>
        <a:xfrm>
          <a:off x="16431260" y="17336262"/>
          <a:ext cx="78232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54119</xdr:rowOff>
    </xdr:from>
    <xdr:ext cx="469744" cy="259045"/>
    <xdr:sp macro="" textlink="">
      <xdr:nvSpPr>
        <xdr:cNvPr id="848" name="n_1aveValue【庁舎】&#10;一人当たり面積">
          <a:extLst>
            <a:ext uri="{FF2B5EF4-FFF2-40B4-BE49-F238E27FC236}">
              <a16:creationId xmlns:a16="http://schemas.microsoft.com/office/drawing/2014/main" id="{ACBE4647-3614-432D-946D-E44A47F93F23}"/>
            </a:ext>
          </a:extLst>
        </xdr:cNvPr>
        <xdr:cNvSpPr txBox="1"/>
      </xdr:nvSpPr>
      <xdr:spPr>
        <a:xfrm>
          <a:off x="18561127" y="174886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54119</xdr:rowOff>
    </xdr:from>
    <xdr:ext cx="469744" cy="259045"/>
    <xdr:sp macro="" textlink="">
      <xdr:nvSpPr>
        <xdr:cNvPr id="849" name="n_2aveValue【庁舎】&#10;一人当たり面積">
          <a:extLst>
            <a:ext uri="{FF2B5EF4-FFF2-40B4-BE49-F238E27FC236}">
              <a16:creationId xmlns:a16="http://schemas.microsoft.com/office/drawing/2014/main" id="{53D884DA-9ADC-41FF-8ECE-6562709A135D}"/>
            </a:ext>
          </a:extLst>
        </xdr:cNvPr>
        <xdr:cNvSpPr txBox="1"/>
      </xdr:nvSpPr>
      <xdr:spPr>
        <a:xfrm>
          <a:off x="17776267" y="174886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76979</xdr:rowOff>
    </xdr:from>
    <xdr:ext cx="469744" cy="259045"/>
    <xdr:sp macro="" textlink="">
      <xdr:nvSpPr>
        <xdr:cNvPr id="850" name="n_3aveValue【庁舎】&#10;一人当たり面積">
          <a:extLst>
            <a:ext uri="{FF2B5EF4-FFF2-40B4-BE49-F238E27FC236}">
              <a16:creationId xmlns:a16="http://schemas.microsoft.com/office/drawing/2014/main" id="{9ED063EF-E23F-437A-A21F-3189D2BC7AE4}"/>
            </a:ext>
          </a:extLst>
        </xdr:cNvPr>
        <xdr:cNvSpPr txBox="1"/>
      </xdr:nvSpPr>
      <xdr:spPr>
        <a:xfrm>
          <a:off x="17001567" y="175115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170705</xdr:rowOff>
    </xdr:from>
    <xdr:ext cx="469744" cy="259045"/>
    <xdr:sp macro="" textlink="">
      <xdr:nvSpPr>
        <xdr:cNvPr id="851" name="n_4aveValue【庁舎】&#10;一人当たり面積">
          <a:extLst>
            <a:ext uri="{FF2B5EF4-FFF2-40B4-BE49-F238E27FC236}">
              <a16:creationId xmlns:a16="http://schemas.microsoft.com/office/drawing/2014/main" id="{7E6C22E2-178E-43E5-9326-1147D01B4D48}"/>
            </a:ext>
          </a:extLst>
        </xdr:cNvPr>
        <xdr:cNvSpPr txBox="1"/>
      </xdr:nvSpPr>
      <xdr:spPr>
        <a:xfrm>
          <a:off x="16226867" y="174376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102</xdr:row>
      <xdr:rowOff>15512</xdr:rowOff>
    </xdr:from>
    <xdr:ext cx="469744" cy="259045"/>
    <xdr:sp macro="" textlink="">
      <xdr:nvSpPr>
        <xdr:cNvPr id="852" name="n_1mainValue【庁舎】&#10;一人当たり面積">
          <a:extLst>
            <a:ext uri="{FF2B5EF4-FFF2-40B4-BE49-F238E27FC236}">
              <a16:creationId xmlns:a16="http://schemas.microsoft.com/office/drawing/2014/main" id="{92CA94E9-FFFF-4207-802D-2A25207D9FA9}"/>
            </a:ext>
          </a:extLst>
        </xdr:cNvPr>
        <xdr:cNvSpPr txBox="1"/>
      </xdr:nvSpPr>
      <xdr:spPr>
        <a:xfrm>
          <a:off x="18561127" y="171147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101</xdr:row>
      <xdr:rowOff>168673</xdr:rowOff>
    </xdr:from>
    <xdr:ext cx="469744" cy="259045"/>
    <xdr:sp macro="" textlink="">
      <xdr:nvSpPr>
        <xdr:cNvPr id="853" name="n_2mainValue【庁舎】&#10;一人当たり面積">
          <a:extLst>
            <a:ext uri="{FF2B5EF4-FFF2-40B4-BE49-F238E27FC236}">
              <a16:creationId xmlns:a16="http://schemas.microsoft.com/office/drawing/2014/main" id="{5A22AE4D-E947-435B-918A-AA5E424EAB01}"/>
            </a:ext>
          </a:extLst>
        </xdr:cNvPr>
        <xdr:cNvSpPr txBox="1"/>
      </xdr:nvSpPr>
      <xdr:spPr>
        <a:xfrm>
          <a:off x="17776267" y="17100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101</xdr:row>
      <xdr:rowOff>154957</xdr:rowOff>
    </xdr:from>
    <xdr:ext cx="469744" cy="259045"/>
    <xdr:sp macro="" textlink="">
      <xdr:nvSpPr>
        <xdr:cNvPr id="854" name="n_3mainValue【庁舎】&#10;一人当たり面積">
          <a:extLst>
            <a:ext uri="{FF2B5EF4-FFF2-40B4-BE49-F238E27FC236}">
              <a16:creationId xmlns:a16="http://schemas.microsoft.com/office/drawing/2014/main" id="{F93ED0D3-FADC-4C6E-8B06-DB1E3EF80537}"/>
            </a:ext>
          </a:extLst>
        </xdr:cNvPr>
        <xdr:cNvSpPr txBox="1"/>
      </xdr:nvSpPr>
      <xdr:spPr>
        <a:xfrm>
          <a:off x="17001567" y="17086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101</xdr:row>
      <xdr:rowOff>136669</xdr:rowOff>
    </xdr:from>
    <xdr:ext cx="469744" cy="259045"/>
    <xdr:sp macro="" textlink="">
      <xdr:nvSpPr>
        <xdr:cNvPr id="855" name="n_4mainValue【庁舎】&#10;一人当たり面積">
          <a:extLst>
            <a:ext uri="{FF2B5EF4-FFF2-40B4-BE49-F238E27FC236}">
              <a16:creationId xmlns:a16="http://schemas.microsoft.com/office/drawing/2014/main" id="{D6BEBD2E-BF90-4229-87FB-40DF0E9203D2}"/>
            </a:ext>
          </a:extLst>
        </xdr:cNvPr>
        <xdr:cNvSpPr txBox="1"/>
      </xdr:nvSpPr>
      <xdr:spPr>
        <a:xfrm>
          <a:off x="16226867" y="170683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6" name="正方形/長方形 855">
          <a:extLst>
            <a:ext uri="{FF2B5EF4-FFF2-40B4-BE49-F238E27FC236}">
              <a16:creationId xmlns:a16="http://schemas.microsoft.com/office/drawing/2014/main" id="{CD3FAFB5-C662-4030-93A7-7BC8B7F418C8}"/>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7" name="正方形/長方形 856">
          <a:extLst>
            <a:ext uri="{FF2B5EF4-FFF2-40B4-BE49-F238E27FC236}">
              <a16:creationId xmlns:a16="http://schemas.microsoft.com/office/drawing/2014/main" id="{531EEF3A-31ED-4569-8167-373628D6FD4E}"/>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8" name="テキスト ボックス 857">
          <a:extLst>
            <a:ext uri="{FF2B5EF4-FFF2-40B4-BE49-F238E27FC236}">
              <a16:creationId xmlns:a16="http://schemas.microsoft.com/office/drawing/2014/main" id="{DB2358E0-7A1F-4B44-B8FE-60D8B8BF850E}"/>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400" b="0" i="0" u="none" strike="noStrike" kern="0" cap="none" spc="0" normalizeH="0" baseline="0" noProof="0">
              <a:ln>
                <a:noFill/>
              </a:ln>
              <a:solidFill>
                <a:prstClr val="black"/>
              </a:solidFill>
              <a:effectLst/>
              <a:uLnTx/>
              <a:uFillTx/>
              <a:latin typeface="+mn-lt"/>
              <a:ea typeface="+mn-ea"/>
              <a:cs typeface="+mn-cs"/>
            </a:rPr>
            <a:t>本表における公共施設で、有形固定資産減価償却率が類似団体平均値を上回っているのは、</a:t>
          </a:r>
          <a:r>
            <a:rPr kumimoji="1" lang="en-US" altLang="ja-JP" sz="1400" b="0" i="0" u="none" strike="noStrike" kern="0" cap="none" spc="0" normalizeH="0" baseline="0" noProof="0">
              <a:ln>
                <a:noFill/>
              </a:ln>
              <a:solidFill>
                <a:prstClr val="black"/>
              </a:solidFill>
              <a:effectLst/>
              <a:uLnTx/>
              <a:uFillTx/>
              <a:latin typeface="+mn-lt"/>
              <a:ea typeface="+mn-ea"/>
              <a:cs typeface="+mn-cs"/>
            </a:rPr>
            <a:t>【</a:t>
          </a:r>
          <a:r>
            <a:rPr kumimoji="1" lang="ja-JP" altLang="ja-JP" sz="1400" b="0" i="0" u="none" strike="noStrike" kern="0" cap="none" spc="0" normalizeH="0" baseline="0" noProof="0">
              <a:ln>
                <a:noFill/>
              </a:ln>
              <a:solidFill>
                <a:prstClr val="black"/>
              </a:solidFill>
              <a:effectLst/>
              <a:uLnTx/>
              <a:uFillTx/>
              <a:latin typeface="+mn-lt"/>
              <a:ea typeface="+mn-ea"/>
              <a:cs typeface="+mn-cs"/>
            </a:rPr>
            <a:t>保健センター・保健所</a:t>
          </a:r>
          <a:r>
            <a:rPr kumimoji="1" lang="en-US" altLang="ja-JP" sz="1400" b="0" i="0" u="none" strike="noStrike" kern="0" cap="none" spc="0" normalizeH="0" baseline="0" noProof="0">
              <a:ln>
                <a:noFill/>
              </a:ln>
              <a:solidFill>
                <a:prstClr val="black"/>
              </a:solidFill>
              <a:effectLst/>
              <a:uLnTx/>
              <a:uFillTx/>
              <a:latin typeface="+mn-lt"/>
              <a:ea typeface="+mn-ea"/>
              <a:cs typeface="+mn-cs"/>
            </a:rPr>
            <a:t>】</a:t>
          </a:r>
          <a:r>
            <a:rPr kumimoji="1" lang="ja-JP" altLang="ja-JP" sz="1400" b="0" i="0" u="none" strike="noStrike" kern="0" cap="none" spc="0" normalizeH="0" baseline="0" noProof="0">
              <a:ln>
                <a:noFill/>
              </a:ln>
              <a:solidFill>
                <a:prstClr val="black"/>
              </a:solidFill>
              <a:effectLst/>
              <a:uLnTx/>
              <a:uFillTx/>
              <a:latin typeface="+mn-lt"/>
              <a:ea typeface="+mn-ea"/>
              <a:cs typeface="+mn-cs"/>
            </a:rPr>
            <a:t>、</a:t>
          </a:r>
          <a:r>
            <a:rPr kumimoji="1" lang="en-US" altLang="ja-JP" sz="1400" b="0" i="0" u="none" strike="noStrike" kern="0" cap="none" spc="0" normalizeH="0" baseline="0" noProof="0">
              <a:ln>
                <a:noFill/>
              </a:ln>
              <a:solidFill>
                <a:prstClr val="black"/>
              </a:solidFill>
              <a:effectLst/>
              <a:uLnTx/>
              <a:uFillTx/>
              <a:latin typeface="+mn-lt"/>
              <a:ea typeface="+mn-ea"/>
              <a:cs typeface="+mn-cs"/>
            </a:rPr>
            <a:t>【</a:t>
          </a:r>
          <a:r>
            <a:rPr kumimoji="1" lang="ja-JP" altLang="ja-JP" sz="1400" b="0" i="0" u="none" strike="noStrike" kern="0" cap="none" spc="0" normalizeH="0" baseline="0" noProof="0">
              <a:ln>
                <a:noFill/>
              </a:ln>
              <a:solidFill>
                <a:prstClr val="black"/>
              </a:solidFill>
              <a:effectLst/>
              <a:uLnTx/>
              <a:uFillTx/>
              <a:latin typeface="+mn-lt"/>
              <a:ea typeface="+mn-ea"/>
              <a:cs typeface="+mn-cs"/>
            </a:rPr>
            <a:t>消防施設</a:t>
          </a:r>
          <a:r>
            <a:rPr kumimoji="1" lang="en-US" altLang="ja-JP" sz="1400" b="0" i="0" u="none" strike="noStrike" kern="0" cap="none" spc="0" normalizeH="0" baseline="0" noProof="0">
              <a:ln>
                <a:noFill/>
              </a:ln>
              <a:solidFill>
                <a:prstClr val="black"/>
              </a:solidFill>
              <a:effectLst/>
              <a:uLnTx/>
              <a:uFillTx/>
              <a:latin typeface="+mn-lt"/>
              <a:ea typeface="+mn-ea"/>
              <a:cs typeface="+mn-cs"/>
            </a:rPr>
            <a:t>】</a:t>
          </a:r>
          <a:r>
            <a:rPr kumimoji="1" lang="ja-JP" altLang="ja-JP" sz="1400" b="0" i="0" u="none" strike="noStrike" kern="0" cap="none" spc="0" normalizeH="0" baseline="0" noProof="0">
              <a:ln>
                <a:noFill/>
              </a:ln>
              <a:solidFill>
                <a:prstClr val="black"/>
              </a:solidFill>
              <a:effectLst/>
              <a:uLnTx/>
              <a:uFillTx/>
              <a:latin typeface="+mn-lt"/>
              <a:ea typeface="+mn-ea"/>
              <a:cs typeface="+mn-cs"/>
            </a:rPr>
            <a:t>、</a:t>
          </a:r>
          <a:r>
            <a:rPr kumimoji="1" lang="en-US" altLang="ja-JP" sz="1400" b="0" i="0" u="none" strike="noStrike" kern="0" cap="none" spc="0" normalizeH="0" baseline="0" noProof="0">
              <a:ln>
                <a:noFill/>
              </a:ln>
              <a:solidFill>
                <a:prstClr val="black"/>
              </a:solidFill>
              <a:effectLst/>
              <a:uLnTx/>
              <a:uFillTx/>
              <a:latin typeface="+mn-lt"/>
              <a:ea typeface="+mn-ea"/>
              <a:cs typeface="+mn-cs"/>
            </a:rPr>
            <a:t>【</a:t>
          </a:r>
          <a:r>
            <a:rPr kumimoji="1" lang="ja-JP" altLang="ja-JP" sz="1400" b="0" i="0" u="none" strike="noStrike" kern="0" cap="none" spc="0" normalizeH="0" baseline="0" noProof="0">
              <a:ln>
                <a:noFill/>
              </a:ln>
              <a:solidFill>
                <a:prstClr val="black"/>
              </a:solidFill>
              <a:effectLst/>
              <a:uLnTx/>
              <a:uFillTx/>
              <a:latin typeface="+mn-lt"/>
              <a:ea typeface="+mn-ea"/>
              <a:cs typeface="+mn-cs"/>
            </a:rPr>
            <a:t>庁舎</a:t>
          </a:r>
          <a:r>
            <a:rPr kumimoji="1" lang="en-US" altLang="ja-JP" sz="1400" b="0" i="0" u="none" strike="noStrike" kern="0" cap="none" spc="0" normalizeH="0" baseline="0" noProof="0">
              <a:ln>
                <a:noFill/>
              </a:ln>
              <a:solidFill>
                <a:prstClr val="black"/>
              </a:solidFill>
              <a:effectLst/>
              <a:uLnTx/>
              <a:uFillTx/>
              <a:latin typeface="+mn-lt"/>
              <a:ea typeface="+mn-ea"/>
              <a:cs typeface="+mn-cs"/>
            </a:rPr>
            <a:t>】</a:t>
          </a:r>
          <a:r>
            <a:rPr kumimoji="1" lang="ja-JP" altLang="ja-JP" sz="1400" b="0" i="0" u="none" strike="noStrike" kern="0" cap="none" spc="0" normalizeH="0" baseline="0" noProof="0">
              <a:ln>
                <a:noFill/>
              </a:ln>
              <a:solidFill>
                <a:prstClr val="black"/>
              </a:solidFill>
              <a:effectLst/>
              <a:uLnTx/>
              <a:uFillTx/>
              <a:latin typeface="+mn-lt"/>
              <a:ea typeface="+mn-ea"/>
              <a:cs typeface="+mn-cs"/>
            </a:rPr>
            <a:t>であり、特に高くなっているのは</a:t>
          </a:r>
          <a:r>
            <a:rPr kumimoji="1" lang="en-US" altLang="ja-JP" sz="1400" b="0" i="0" u="none" strike="noStrike" kern="0" cap="none" spc="0" normalizeH="0" baseline="0" noProof="0">
              <a:ln>
                <a:noFill/>
              </a:ln>
              <a:solidFill>
                <a:prstClr val="black"/>
              </a:solidFill>
              <a:effectLst/>
              <a:uLnTx/>
              <a:uFillTx/>
              <a:latin typeface="+mn-lt"/>
              <a:ea typeface="+mn-ea"/>
              <a:cs typeface="+mn-cs"/>
            </a:rPr>
            <a:t>【</a:t>
          </a:r>
          <a:r>
            <a:rPr kumimoji="1" lang="ja-JP" altLang="ja-JP" sz="1400" b="0" i="0" u="none" strike="noStrike" kern="0" cap="none" spc="0" normalizeH="0" baseline="0" noProof="0">
              <a:ln>
                <a:noFill/>
              </a:ln>
              <a:solidFill>
                <a:prstClr val="black"/>
              </a:solidFill>
              <a:effectLst/>
              <a:uLnTx/>
              <a:uFillTx/>
              <a:latin typeface="+mn-lt"/>
              <a:ea typeface="+mn-ea"/>
              <a:cs typeface="+mn-cs"/>
            </a:rPr>
            <a:t>保健センター・保健所</a:t>
          </a:r>
          <a:r>
            <a:rPr kumimoji="1" lang="en-US" altLang="ja-JP" sz="1400" b="0" i="0" u="none" strike="noStrike" kern="0" cap="none" spc="0" normalizeH="0" baseline="0" noProof="0">
              <a:ln>
                <a:noFill/>
              </a:ln>
              <a:solidFill>
                <a:prstClr val="black"/>
              </a:solidFill>
              <a:effectLst/>
              <a:uLnTx/>
              <a:uFillTx/>
              <a:latin typeface="+mn-lt"/>
              <a:ea typeface="+mn-ea"/>
              <a:cs typeface="+mn-cs"/>
            </a:rPr>
            <a:t>】</a:t>
          </a:r>
          <a:r>
            <a:rPr kumimoji="1" lang="ja-JP" altLang="ja-JP" sz="1400" b="0" i="0" u="none" strike="noStrike" kern="0" cap="none" spc="0" normalizeH="0" baseline="0" noProof="0">
              <a:ln>
                <a:noFill/>
              </a:ln>
              <a:solidFill>
                <a:prstClr val="black"/>
              </a:solidFill>
              <a:effectLst/>
              <a:uLnTx/>
              <a:uFillTx/>
              <a:latin typeface="+mn-lt"/>
              <a:ea typeface="+mn-ea"/>
              <a:cs typeface="+mn-cs"/>
            </a:rPr>
            <a:t>である。特に保健センターは、検診等で活用されているものの、複数の施設で老朽化が進行している</a:t>
          </a:r>
          <a:r>
            <a:rPr kumimoji="1" lang="ja-JP" altLang="en-US" sz="1400" b="0" i="0" u="none" strike="noStrike" kern="0" cap="none" spc="0" normalizeH="0" baseline="0" noProof="0">
              <a:ln>
                <a:noFill/>
              </a:ln>
              <a:solidFill>
                <a:prstClr val="black"/>
              </a:solidFill>
              <a:effectLst/>
              <a:uLnTx/>
              <a:uFillTx/>
              <a:latin typeface="+mn-lt"/>
              <a:ea typeface="+mn-ea"/>
              <a:cs typeface="+mn-cs"/>
            </a:rPr>
            <a:t>。保健センターは、令和７年４月にコスモスパレットへ一部移転したため、今後は有形固定資産減価償却率が低下することが見込まれる。</a:t>
          </a:r>
          <a:r>
            <a:rPr kumimoji="1" lang="ja-JP" altLang="ja-JP" sz="1400" b="0" i="0" u="none" strike="noStrike" kern="0" cap="none" spc="0" normalizeH="0" baseline="0" noProof="0">
              <a:ln>
                <a:noFill/>
              </a:ln>
              <a:solidFill>
                <a:prstClr val="black"/>
              </a:solidFill>
              <a:effectLst/>
              <a:uLnTx/>
              <a:uFillTx/>
              <a:latin typeface="+mn-lt"/>
              <a:ea typeface="+mn-ea"/>
              <a:cs typeface="+mn-cs"/>
            </a:rPr>
            <a:t>また、</a:t>
          </a:r>
          <a:r>
            <a:rPr kumimoji="1" lang="en-US" altLang="ja-JP" sz="1400" b="0" i="0" u="none" strike="noStrike" kern="0" cap="none" spc="0" normalizeH="0" baseline="0" noProof="0">
              <a:ln>
                <a:noFill/>
              </a:ln>
              <a:solidFill>
                <a:prstClr val="black"/>
              </a:solidFill>
              <a:effectLst/>
              <a:uLnTx/>
              <a:uFillTx/>
              <a:latin typeface="+mn-lt"/>
              <a:ea typeface="+mn-ea"/>
              <a:cs typeface="+mn-cs"/>
            </a:rPr>
            <a:t>【</a:t>
          </a:r>
          <a:r>
            <a:rPr kumimoji="1" lang="ja-JP" altLang="ja-JP" sz="1400" b="0" i="0" u="none" strike="noStrike" kern="0" cap="none" spc="0" normalizeH="0" baseline="0" noProof="0">
              <a:ln>
                <a:noFill/>
              </a:ln>
              <a:solidFill>
                <a:prstClr val="black"/>
              </a:solidFill>
              <a:effectLst/>
              <a:uLnTx/>
              <a:uFillTx/>
              <a:latin typeface="+mn-lt"/>
              <a:ea typeface="+mn-ea"/>
              <a:cs typeface="+mn-cs"/>
            </a:rPr>
            <a:t>消防施設</a:t>
          </a:r>
          <a:r>
            <a:rPr kumimoji="1" lang="en-US" altLang="ja-JP" sz="1400" b="0" i="0" u="none" strike="noStrike" kern="0" cap="none" spc="0" normalizeH="0" baseline="0" noProof="0">
              <a:ln>
                <a:noFill/>
              </a:ln>
              <a:solidFill>
                <a:prstClr val="black"/>
              </a:solidFill>
              <a:effectLst/>
              <a:uLnTx/>
              <a:uFillTx/>
              <a:latin typeface="+mn-lt"/>
              <a:ea typeface="+mn-ea"/>
              <a:cs typeface="+mn-cs"/>
            </a:rPr>
            <a:t>】</a:t>
          </a:r>
          <a:r>
            <a:rPr kumimoji="1" lang="ja-JP" altLang="ja-JP" sz="1400" b="0" i="0" u="none" strike="noStrike" kern="0" cap="none" spc="0" normalizeH="0" baseline="0" noProof="0">
              <a:ln>
                <a:noFill/>
              </a:ln>
              <a:solidFill>
                <a:prstClr val="black"/>
              </a:solidFill>
              <a:effectLst/>
              <a:uLnTx/>
              <a:uFillTx/>
              <a:latin typeface="+mn-lt"/>
              <a:ea typeface="+mn-ea"/>
              <a:cs typeface="+mn-cs"/>
            </a:rPr>
            <a:t>は防災倉庫及び消防団の器具庫であり、災害時に重要な施設であるものの、約半数が建築後２０年を経過し、建物の老朽化が進行していることから、適正な維持管理に努め、計画的な修繕・改修に取り組んでい</a:t>
          </a:r>
          <a:r>
            <a:rPr kumimoji="1" lang="ja-JP" altLang="en-US" sz="1400" b="0" i="0" u="none" strike="noStrike" kern="0" cap="none" spc="0" normalizeH="0" baseline="0" noProof="0">
              <a:ln>
                <a:noFill/>
              </a:ln>
              <a:solidFill>
                <a:prstClr val="black"/>
              </a:solidFill>
              <a:effectLst/>
              <a:uLnTx/>
              <a:uFillTx/>
              <a:latin typeface="+mn-lt"/>
              <a:ea typeface="+mn-ea"/>
              <a:cs typeface="+mn-cs"/>
            </a:rPr>
            <a:t>る</a:t>
          </a:r>
          <a:r>
            <a:rPr kumimoji="1" lang="ja-JP" altLang="ja-JP" sz="1400" b="0" i="0" u="none" strike="noStrike" kern="0" cap="none" spc="0" normalizeH="0" baseline="0" noProof="0">
              <a:ln>
                <a:noFill/>
              </a:ln>
              <a:solidFill>
                <a:prstClr val="black"/>
              </a:solidFill>
              <a:effectLst/>
              <a:uLnTx/>
              <a:uFillTx/>
              <a:latin typeface="+mn-lt"/>
              <a:ea typeface="+mn-ea"/>
              <a:cs typeface="+mn-cs"/>
            </a:rPr>
            <a:t>。</a:t>
          </a:r>
          <a:r>
            <a:rPr kumimoji="1" lang="en-US" altLang="ja-JP" sz="1400" b="0" i="0" u="none" strike="noStrike" kern="0" cap="none" spc="0" normalizeH="0" baseline="0" noProof="0">
              <a:ln>
                <a:noFill/>
              </a:ln>
              <a:solidFill>
                <a:prstClr val="black"/>
              </a:solidFill>
              <a:effectLst/>
              <a:uLnTx/>
              <a:uFillTx/>
              <a:latin typeface="+mn-lt"/>
              <a:ea typeface="+mn-ea"/>
              <a:cs typeface="+mn-cs"/>
            </a:rPr>
            <a:t>【</a:t>
          </a:r>
          <a:r>
            <a:rPr kumimoji="1" lang="ja-JP" altLang="ja-JP" sz="1400" b="0" i="0" u="none" strike="noStrike" kern="0" cap="none" spc="0" normalizeH="0" baseline="0" noProof="0">
              <a:ln>
                <a:noFill/>
              </a:ln>
              <a:solidFill>
                <a:prstClr val="black"/>
              </a:solidFill>
              <a:effectLst/>
              <a:uLnTx/>
              <a:uFillTx/>
              <a:latin typeface="+mn-lt"/>
              <a:ea typeface="+mn-ea"/>
              <a:cs typeface="+mn-cs"/>
            </a:rPr>
            <a:t>庁舎</a:t>
          </a:r>
          <a:r>
            <a:rPr kumimoji="1" lang="en-US" altLang="ja-JP" sz="1400" b="0" i="0" u="none" strike="noStrike" kern="0" cap="none" spc="0" normalizeH="0" baseline="0" noProof="0">
              <a:ln>
                <a:noFill/>
              </a:ln>
              <a:solidFill>
                <a:prstClr val="black"/>
              </a:solidFill>
              <a:effectLst/>
              <a:uLnTx/>
              <a:uFillTx/>
              <a:latin typeface="+mn-lt"/>
              <a:ea typeface="+mn-ea"/>
              <a:cs typeface="+mn-cs"/>
            </a:rPr>
            <a:t>】</a:t>
          </a:r>
          <a:r>
            <a:rPr kumimoji="1" lang="ja-JP" altLang="ja-JP" sz="1400" b="0" i="0" u="none" strike="noStrike" kern="0" cap="none" spc="0" normalizeH="0" baseline="0" noProof="0">
              <a:ln>
                <a:noFill/>
              </a:ln>
              <a:solidFill>
                <a:prstClr val="black"/>
              </a:solidFill>
              <a:effectLst/>
              <a:uLnTx/>
              <a:uFillTx/>
              <a:latin typeface="+mn-lt"/>
              <a:ea typeface="+mn-ea"/>
              <a:cs typeface="+mn-cs"/>
            </a:rPr>
            <a:t>については、市庁舎は、市の拠点となる施設であることから、適切な維持管理に努め、計画的な修繕・改修により、施設の長期利用を図るとともに、建替え時には、立地場所等を含めた検討を行う。</a:t>
          </a:r>
          <a:endParaRPr kumimoji="0" lang="ja-JP" altLang="ja-JP" sz="1400" b="0" i="0" u="none" strike="noStrike" kern="0" cap="none" spc="0" normalizeH="0" baseline="0" noProof="0">
            <a:ln>
              <a:noFill/>
            </a:ln>
            <a:solidFill>
              <a:prstClr val="black"/>
            </a:solidFill>
            <a:effectLst/>
            <a:uLnTx/>
            <a:uFillTx/>
            <a:latin typeface="+mn-lt"/>
            <a:ea typeface="+mn-ea"/>
            <a:cs typeface="+mn-cs"/>
          </a:endParaRP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Dstfs02\01170_&#24066;&#30010;&#26449;&#35506;$\01_&#25152;&#23646;&#20840;&#20307;&#12501;&#12457;&#12523;&#12480;\5&#36001;&#25919;&#29677;\07fy\050_&#22320;&#26041;&#20844;&#20250;&#35336;\07_&#20196;&#21644;5&#24180;&#24230;&#36001;&#25919;&#29366;&#27841;&#36039;&#26009;&#38598;&#12398;&#20316;&#25104;&#12395;&#12388;&#12356;&#12390;(&#12473;&#12488;&#12483;&#12463;&#24773;&#22577;&#65289;\4_HP&#20844;&#38283;&#21069;&#12398;&#30906;&#35469;\122319_&#21360;&#35199;&#24066;&#12295;.xlsx" TargetMode="External"/><Relationship Id="rId1" Type="http://schemas.openxmlformats.org/officeDocument/2006/relationships/externalLinkPath" Target="/01_&#25152;&#23646;&#20840;&#20307;&#12501;&#12457;&#12523;&#12480;/5&#36001;&#25919;&#29677;/07fy/050_&#22320;&#26041;&#20844;&#20250;&#35336;/07_&#20196;&#21644;5&#24180;&#24230;&#36001;&#25919;&#29366;&#27841;&#36039;&#26009;&#38598;&#12398;&#20316;&#25104;&#12395;&#12388;&#12356;&#12390;(&#12473;&#12488;&#12483;&#12463;&#24773;&#22577;&#65289;/4_HP&#20844;&#38283;&#21069;&#12398;&#30906;&#35469;/122319_&#21360;&#35199;&#24066;&#1229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公会計指標分析・財政指標組合せ分析表"/>
      <sheetName val="施設類型別ストック情報分析表①"/>
      <sheetName val="施設類型別ストック情報分析表②"/>
    </sheetNames>
    <sheetDataSet>
      <sheetData sheetId="0">
        <row r="50">
          <cell r="BP50" t="str">
            <v>R01</v>
          </cell>
          <cell r="BX50" t="str">
            <v>R02</v>
          </cell>
          <cell r="CF50" t="str">
            <v>R03</v>
          </cell>
          <cell r="CN50" t="str">
            <v>R04</v>
          </cell>
          <cell r="CV50" t="str">
            <v>R05</v>
          </cell>
        </row>
        <row r="51">
          <cell r="AN51" t="str">
            <v>当該団体値</v>
          </cell>
          <cell r="CF51">
            <v>2.2000000000000002</v>
          </cell>
        </row>
        <row r="53">
          <cell r="BP53">
            <v>54.5</v>
          </cell>
          <cell r="BX53">
            <v>56.1</v>
          </cell>
          <cell r="CF53">
            <v>57.7</v>
          </cell>
          <cell r="CN53">
            <v>59.2</v>
          </cell>
          <cell r="CV53">
            <v>60.4</v>
          </cell>
        </row>
        <row r="55">
          <cell r="AN55" t="str">
            <v>類似団体内平均値</v>
          </cell>
          <cell r="BP55">
            <v>22.1</v>
          </cell>
          <cell r="BX55">
            <v>3.9</v>
          </cell>
          <cell r="CF55">
            <v>0</v>
          </cell>
          <cell r="CN55">
            <v>0</v>
          </cell>
          <cell r="CV55">
            <v>0</v>
          </cell>
        </row>
        <row r="57">
          <cell r="BP57">
            <v>61.5</v>
          </cell>
          <cell r="BX57">
            <v>63.1</v>
          </cell>
          <cell r="CF57">
            <v>63.2</v>
          </cell>
          <cell r="CN57">
            <v>64</v>
          </cell>
          <cell r="CV57">
            <v>65.599999999999994</v>
          </cell>
        </row>
        <row r="72">
          <cell r="BP72" t="str">
            <v>R01</v>
          </cell>
          <cell r="BX72" t="str">
            <v>R02</v>
          </cell>
          <cell r="CF72" t="str">
            <v>R03</v>
          </cell>
          <cell r="CN72" t="str">
            <v>R04</v>
          </cell>
          <cell r="CV72" t="str">
            <v>R05</v>
          </cell>
        </row>
        <row r="73">
          <cell r="AN73" t="str">
            <v>当該団体値</v>
          </cell>
          <cell r="CF73">
            <v>2.2000000000000002</v>
          </cell>
        </row>
        <row r="75">
          <cell r="BP75">
            <v>1</v>
          </cell>
          <cell r="BX75">
            <v>0.5</v>
          </cell>
          <cell r="CF75">
            <v>0.2</v>
          </cell>
          <cell r="CN75">
            <v>0.2</v>
          </cell>
          <cell r="CV75">
            <v>0.5</v>
          </cell>
        </row>
        <row r="77">
          <cell r="AN77" t="str">
            <v>類似団体内平均値</v>
          </cell>
          <cell r="BP77">
            <v>22.1</v>
          </cell>
          <cell r="BX77">
            <v>3.9</v>
          </cell>
          <cell r="CF77">
            <v>0</v>
          </cell>
          <cell r="CN77">
            <v>0</v>
          </cell>
          <cell r="CV77">
            <v>0</v>
          </cell>
        </row>
        <row r="79">
          <cell r="BP79">
            <v>6.3</v>
          </cell>
          <cell r="BX79">
            <v>4.2</v>
          </cell>
          <cell r="CF79">
            <v>4.5</v>
          </cell>
          <cell r="CN79">
            <v>4.5999999999999996</v>
          </cell>
          <cell r="CV79">
            <v>4.7</v>
          </cell>
        </row>
      </sheetData>
      <sheetData sheetId="1"/>
      <sheetData sheetId="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0.8" zeroHeight="1" x14ac:dyDescent="0.2"/>
  <cols>
    <col min="1" max="11" width="2.109375" style="174" customWidth="1"/>
    <col min="12" max="12" width="2.21875" style="174" customWidth="1"/>
    <col min="13" max="17" width="2.33203125" style="174" customWidth="1"/>
    <col min="18" max="119" width="2.109375" style="174" customWidth="1"/>
    <col min="120" max="16384" width="0" style="174" hidden="1"/>
  </cols>
  <sheetData>
    <row r="1" spans="1:119" ht="33" customHeight="1" x14ac:dyDescent="0.2">
      <c r="B1" s="366" t="s">
        <v>76</v>
      </c>
      <c r="C1" s="366"/>
      <c r="D1" s="366"/>
      <c r="E1" s="366"/>
      <c r="F1" s="366"/>
      <c r="G1" s="366"/>
      <c r="H1" s="366"/>
      <c r="I1" s="366"/>
      <c r="J1" s="366"/>
      <c r="K1" s="366"/>
      <c r="L1" s="366"/>
      <c r="M1" s="366"/>
      <c r="N1" s="366"/>
      <c r="O1" s="366"/>
      <c r="P1" s="366"/>
      <c r="Q1" s="366"/>
      <c r="R1" s="366"/>
      <c r="S1" s="366"/>
      <c r="T1" s="366"/>
      <c r="U1" s="366"/>
      <c r="V1" s="366"/>
      <c r="W1" s="366"/>
      <c r="X1" s="366"/>
      <c r="Y1" s="366"/>
      <c r="Z1" s="366"/>
      <c r="AA1" s="366"/>
      <c r="AB1" s="366"/>
      <c r="AC1" s="366"/>
      <c r="AD1" s="366"/>
      <c r="AE1" s="366"/>
      <c r="AF1" s="366"/>
      <c r="AG1" s="366"/>
      <c r="AH1" s="366"/>
      <c r="AI1" s="366"/>
      <c r="AJ1" s="366"/>
      <c r="AK1" s="366"/>
      <c r="AL1" s="366"/>
      <c r="AM1" s="366"/>
      <c r="AN1" s="366"/>
      <c r="AO1" s="366"/>
      <c r="AP1" s="366"/>
      <c r="AQ1" s="366"/>
      <c r="AR1" s="366"/>
      <c r="AS1" s="366"/>
      <c r="AT1" s="366"/>
      <c r="AU1" s="366"/>
      <c r="AV1" s="366"/>
      <c r="AW1" s="366"/>
      <c r="AX1" s="366"/>
      <c r="AY1" s="366"/>
      <c r="AZ1" s="366"/>
      <c r="BA1" s="366"/>
      <c r="BB1" s="366"/>
      <c r="BC1" s="366"/>
      <c r="BD1" s="366"/>
      <c r="BE1" s="366"/>
      <c r="BF1" s="366"/>
      <c r="BG1" s="366"/>
      <c r="BH1" s="366"/>
      <c r="BI1" s="366"/>
      <c r="BJ1" s="366"/>
      <c r="BK1" s="366"/>
      <c r="BL1" s="366"/>
      <c r="BM1" s="366"/>
      <c r="BN1" s="366"/>
      <c r="BO1" s="366"/>
      <c r="BP1" s="366"/>
      <c r="BQ1" s="366"/>
      <c r="BR1" s="366"/>
      <c r="BS1" s="366"/>
      <c r="BT1" s="366"/>
      <c r="BU1" s="366"/>
      <c r="BV1" s="366"/>
      <c r="BW1" s="366"/>
      <c r="BX1" s="366"/>
      <c r="BY1" s="366"/>
      <c r="BZ1" s="366"/>
      <c r="CA1" s="366"/>
      <c r="CB1" s="366"/>
      <c r="CC1" s="366"/>
      <c r="CD1" s="366"/>
      <c r="CE1" s="366"/>
      <c r="CF1" s="366"/>
      <c r="CG1" s="366"/>
      <c r="CH1" s="366"/>
      <c r="CI1" s="366"/>
      <c r="CJ1" s="366"/>
      <c r="CK1" s="366"/>
      <c r="CL1" s="366"/>
      <c r="CM1" s="366"/>
      <c r="CN1" s="366"/>
      <c r="CO1" s="366"/>
      <c r="CP1" s="366"/>
      <c r="CQ1" s="366"/>
      <c r="CR1" s="366"/>
      <c r="CS1" s="366"/>
      <c r="CT1" s="366"/>
      <c r="CU1" s="366"/>
      <c r="CV1" s="366"/>
      <c r="CW1" s="366"/>
      <c r="CX1" s="366"/>
      <c r="CY1" s="366"/>
      <c r="CZ1" s="366"/>
      <c r="DA1" s="366"/>
      <c r="DB1" s="366"/>
      <c r="DC1" s="366"/>
      <c r="DD1" s="366"/>
      <c r="DE1" s="366"/>
      <c r="DF1" s="366"/>
      <c r="DG1" s="366"/>
      <c r="DH1" s="366"/>
      <c r="DI1" s="366"/>
      <c r="DJ1" s="175"/>
      <c r="DK1" s="175"/>
      <c r="DL1" s="175"/>
      <c r="DM1" s="175"/>
      <c r="DN1" s="175"/>
      <c r="DO1" s="175"/>
    </row>
    <row r="2" spans="1:119" ht="24" thickBot="1" x14ac:dyDescent="0.25">
      <c r="B2" s="176" t="s">
        <v>77</v>
      </c>
      <c r="C2" s="176"/>
      <c r="D2" s="177"/>
    </row>
    <row r="3" spans="1:119" ht="18.75" customHeight="1" thickBot="1" x14ac:dyDescent="0.25">
      <c r="A3" s="175"/>
      <c r="B3" s="367" t="s">
        <v>78</v>
      </c>
      <c r="C3" s="368"/>
      <c r="D3" s="368"/>
      <c r="E3" s="369"/>
      <c r="F3" s="369"/>
      <c r="G3" s="369"/>
      <c r="H3" s="369"/>
      <c r="I3" s="369"/>
      <c r="J3" s="369"/>
      <c r="K3" s="369"/>
      <c r="L3" s="369" t="s">
        <v>79</v>
      </c>
      <c r="M3" s="369"/>
      <c r="N3" s="369"/>
      <c r="O3" s="369"/>
      <c r="P3" s="369"/>
      <c r="Q3" s="369"/>
      <c r="R3" s="376"/>
      <c r="S3" s="376"/>
      <c r="T3" s="376"/>
      <c r="U3" s="376"/>
      <c r="V3" s="377"/>
      <c r="W3" s="351" t="s">
        <v>80</v>
      </c>
      <c r="X3" s="352"/>
      <c r="Y3" s="352"/>
      <c r="Z3" s="352"/>
      <c r="AA3" s="352"/>
      <c r="AB3" s="368"/>
      <c r="AC3" s="376" t="s">
        <v>81</v>
      </c>
      <c r="AD3" s="352"/>
      <c r="AE3" s="352"/>
      <c r="AF3" s="352"/>
      <c r="AG3" s="352"/>
      <c r="AH3" s="352"/>
      <c r="AI3" s="352"/>
      <c r="AJ3" s="352"/>
      <c r="AK3" s="352"/>
      <c r="AL3" s="353"/>
      <c r="AM3" s="351" t="s">
        <v>82</v>
      </c>
      <c r="AN3" s="352"/>
      <c r="AO3" s="352"/>
      <c r="AP3" s="352"/>
      <c r="AQ3" s="352"/>
      <c r="AR3" s="352"/>
      <c r="AS3" s="352"/>
      <c r="AT3" s="352"/>
      <c r="AU3" s="352"/>
      <c r="AV3" s="352"/>
      <c r="AW3" s="352"/>
      <c r="AX3" s="353"/>
      <c r="AY3" s="388" t="s">
        <v>1</v>
      </c>
      <c r="AZ3" s="389"/>
      <c r="BA3" s="389"/>
      <c r="BB3" s="389"/>
      <c r="BC3" s="389"/>
      <c r="BD3" s="389"/>
      <c r="BE3" s="389"/>
      <c r="BF3" s="389"/>
      <c r="BG3" s="389"/>
      <c r="BH3" s="389"/>
      <c r="BI3" s="389"/>
      <c r="BJ3" s="389"/>
      <c r="BK3" s="389"/>
      <c r="BL3" s="389"/>
      <c r="BM3" s="390"/>
      <c r="BN3" s="351" t="s">
        <v>83</v>
      </c>
      <c r="BO3" s="352"/>
      <c r="BP3" s="352"/>
      <c r="BQ3" s="352"/>
      <c r="BR3" s="352"/>
      <c r="BS3" s="352"/>
      <c r="BT3" s="352"/>
      <c r="BU3" s="353"/>
      <c r="BV3" s="351" t="s">
        <v>84</v>
      </c>
      <c r="BW3" s="352"/>
      <c r="BX3" s="352"/>
      <c r="BY3" s="352"/>
      <c r="BZ3" s="352"/>
      <c r="CA3" s="352"/>
      <c r="CB3" s="352"/>
      <c r="CC3" s="353"/>
      <c r="CD3" s="388" t="s">
        <v>1</v>
      </c>
      <c r="CE3" s="389"/>
      <c r="CF3" s="389"/>
      <c r="CG3" s="389"/>
      <c r="CH3" s="389"/>
      <c r="CI3" s="389"/>
      <c r="CJ3" s="389"/>
      <c r="CK3" s="389"/>
      <c r="CL3" s="389"/>
      <c r="CM3" s="389"/>
      <c r="CN3" s="389"/>
      <c r="CO3" s="389"/>
      <c r="CP3" s="389"/>
      <c r="CQ3" s="389"/>
      <c r="CR3" s="389"/>
      <c r="CS3" s="390"/>
      <c r="CT3" s="351" t="s">
        <v>85</v>
      </c>
      <c r="CU3" s="352"/>
      <c r="CV3" s="352"/>
      <c r="CW3" s="352"/>
      <c r="CX3" s="352"/>
      <c r="CY3" s="352"/>
      <c r="CZ3" s="352"/>
      <c r="DA3" s="353"/>
      <c r="DB3" s="351" t="s">
        <v>86</v>
      </c>
      <c r="DC3" s="352"/>
      <c r="DD3" s="352"/>
      <c r="DE3" s="352"/>
      <c r="DF3" s="352"/>
      <c r="DG3" s="352"/>
      <c r="DH3" s="352"/>
      <c r="DI3" s="353"/>
    </row>
    <row r="4" spans="1:119" ht="18.75" customHeight="1" x14ac:dyDescent="0.2">
      <c r="A4" s="175"/>
      <c r="B4" s="370"/>
      <c r="C4" s="371"/>
      <c r="D4" s="371"/>
      <c r="E4" s="372"/>
      <c r="F4" s="372"/>
      <c r="G4" s="372"/>
      <c r="H4" s="372"/>
      <c r="I4" s="372"/>
      <c r="J4" s="372"/>
      <c r="K4" s="372"/>
      <c r="L4" s="372"/>
      <c r="M4" s="372"/>
      <c r="N4" s="372"/>
      <c r="O4" s="372"/>
      <c r="P4" s="372"/>
      <c r="Q4" s="372"/>
      <c r="R4" s="378"/>
      <c r="S4" s="378"/>
      <c r="T4" s="378"/>
      <c r="U4" s="378"/>
      <c r="V4" s="379"/>
      <c r="W4" s="382"/>
      <c r="X4" s="383"/>
      <c r="Y4" s="383"/>
      <c r="Z4" s="383"/>
      <c r="AA4" s="383"/>
      <c r="AB4" s="371"/>
      <c r="AC4" s="378"/>
      <c r="AD4" s="383"/>
      <c r="AE4" s="383"/>
      <c r="AF4" s="383"/>
      <c r="AG4" s="383"/>
      <c r="AH4" s="383"/>
      <c r="AI4" s="383"/>
      <c r="AJ4" s="383"/>
      <c r="AK4" s="383"/>
      <c r="AL4" s="386"/>
      <c r="AM4" s="384"/>
      <c r="AN4" s="385"/>
      <c r="AO4" s="385"/>
      <c r="AP4" s="385"/>
      <c r="AQ4" s="385"/>
      <c r="AR4" s="385"/>
      <c r="AS4" s="385"/>
      <c r="AT4" s="385"/>
      <c r="AU4" s="385"/>
      <c r="AV4" s="385"/>
      <c r="AW4" s="385"/>
      <c r="AX4" s="387"/>
      <c r="AY4" s="354" t="s">
        <v>87</v>
      </c>
      <c r="AZ4" s="355"/>
      <c r="BA4" s="355"/>
      <c r="BB4" s="355"/>
      <c r="BC4" s="355"/>
      <c r="BD4" s="355"/>
      <c r="BE4" s="355"/>
      <c r="BF4" s="355"/>
      <c r="BG4" s="355"/>
      <c r="BH4" s="355"/>
      <c r="BI4" s="355"/>
      <c r="BJ4" s="355"/>
      <c r="BK4" s="355"/>
      <c r="BL4" s="355"/>
      <c r="BM4" s="356"/>
      <c r="BN4" s="357">
        <v>52903853</v>
      </c>
      <c r="BO4" s="358"/>
      <c r="BP4" s="358"/>
      <c r="BQ4" s="358"/>
      <c r="BR4" s="358"/>
      <c r="BS4" s="358"/>
      <c r="BT4" s="358"/>
      <c r="BU4" s="359"/>
      <c r="BV4" s="357">
        <v>50082489</v>
      </c>
      <c r="BW4" s="358"/>
      <c r="BX4" s="358"/>
      <c r="BY4" s="358"/>
      <c r="BZ4" s="358"/>
      <c r="CA4" s="358"/>
      <c r="CB4" s="358"/>
      <c r="CC4" s="359"/>
      <c r="CD4" s="360" t="s">
        <v>88</v>
      </c>
      <c r="CE4" s="361"/>
      <c r="CF4" s="361"/>
      <c r="CG4" s="361"/>
      <c r="CH4" s="361"/>
      <c r="CI4" s="361"/>
      <c r="CJ4" s="361"/>
      <c r="CK4" s="361"/>
      <c r="CL4" s="361"/>
      <c r="CM4" s="361"/>
      <c r="CN4" s="361"/>
      <c r="CO4" s="361"/>
      <c r="CP4" s="361"/>
      <c r="CQ4" s="361"/>
      <c r="CR4" s="361"/>
      <c r="CS4" s="362"/>
      <c r="CT4" s="363">
        <v>12.9</v>
      </c>
      <c r="CU4" s="364"/>
      <c r="CV4" s="364"/>
      <c r="CW4" s="364"/>
      <c r="CX4" s="364"/>
      <c r="CY4" s="364"/>
      <c r="CZ4" s="364"/>
      <c r="DA4" s="365"/>
      <c r="DB4" s="363">
        <v>10.9</v>
      </c>
      <c r="DC4" s="364"/>
      <c r="DD4" s="364"/>
      <c r="DE4" s="364"/>
      <c r="DF4" s="364"/>
      <c r="DG4" s="364"/>
      <c r="DH4" s="364"/>
      <c r="DI4" s="365"/>
    </row>
    <row r="5" spans="1:119" ht="18.75" customHeight="1" x14ac:dyDescent="0.2">
      <c r="A5" s="175"/>
      <c r="B5" s="373"/>
      <c r="C5" s="374"/>
      <c r="D5" s="374"/>
      <c r="E5" s="375"/>
      <c r="F5" s="375"/>
      <c r="G5" s="375"/>
      <c r="H5" s="375"/>
      <c r="I5" s="375"/>
      <c r="J5" s="375"/>
      <c r="K5" s="375"/>
      <c r="L5" s="375"/>
      <c r="M5" s="375"/>
      <c r="N5" s="375"/>
      <c r="O5" s="375"/>
      <c r="P5" s="375"/>
      <c r="Q5" s="375"/>
      <c r="R5" s="380"/>
      <c r="S5" s="380"/>
      <c r="T5" s="380"/>
      <c r="U5" s="380"/>
      <c r="V5" s="381"/>
      <c r="W5" s="384"/>
      <c r="X5" s="385"/>
      <c r="Y5" s="385"/>
      <c r="Z5" s="385"/>
      <c r="AA5" s="385"/>
      <c r="AB5" s="374"/>
      <c r="AC5" s="380"/>
      <c r="AD5" s="385"/>
      <c r="AE5" s="385"/>
      <c r="AF5" s="385"/>
      <c r="AG5" s="385"/>
      <c r="AH5" s="385"/>
      <c r="AI5" s="385"/>
      <c r="AJ5" s="385"/>
      <c r="AK5" s="385"/>
      <c r="AL5" s="387"/>
      <c r="AM5" s="423" t="s">
        <v>89</v>
      </c>
      <c r="AN5" s="424"/>
      <c r="AO5" s="424"/>
      <c r="AP5" s="424"/>
      <c r="AQ5" s="424"/>
      <c r="AR5" s="424"/>
      <c r="AS5" s="424"/>
      <c r="AT5" s="425"/>
      <c r="AU5" s="426" t="s">
        <v>90</v>
      </c>
      <c r="AV5" s="427"/>
      <c r="AW5" s="427"/>
      <c r="AX5" s="427"/>
      <c r="AY5" s="428" t="s">
        <v>91</v>
      </c>
      <c r="AZ5" s="429"/>
      <c r="BA5" s="429"/>
      <c r="BB5" s="429"/>
      <c r="BC5" s="429"/>
      <c r="BD5" s="429"/>
      <c r="BE5" s="429"/>
      <c r="BF5" s="429"/>
      <c r="BG5" s="429"/>
      <c r="BH5" s="429"/>
      <c r="BI5" s="429"/>
      <c r="BJ5" s="429"/>
      <c r="BK5" s="429"/>
      <c r="BL5" s="429"/>
      <c r="BM5" s="430"/>
      <c r="BN5" s="394">
        <v>49413102</v>
      </c>
      <c r="BO5" s="395"/>
      <c r="BP5" s="395"/>
      <c r="BQ5" s="395"/>
      <c r="BR5" s="395"/>
      <c r="BS5" s="395"/>
      <c r="BT5" s="395"/>
      <c r="BU5" s="396"/>
      <c r="BV5" s="394">
        <v>46709796</v>
      </c>
      <c r="BW5" s="395"/>
      <c r="BX5" s="395"/>
      <c r="BY5" s="395"/>
      <c r="BZ5" s="395"/>
      <c r="CA5" s="395"/>
      <c r="CB5" s="395"/>
      <c r="CC5" s="396"/>
      <c r="CD5" s="397" t="s">
        <v>92</v>
      </c>
      <c r="CE5" s="398"/>
      <c r="CF5" s="398"/>
      <c r="CG5" s="398"/>
      <c r="CH5" s="398"/>
      <c r="CI5" s="398"/>
      <c r="CJ5" s="398"/>
      <c r="CK5" s="398"/>
      <c r="CL5" s="398"/>
      <c r="CM5" s="398"/>
      <c r="CN5" s="398"/>
      <c r="CO5" s="398"/>
      <c r="CP5" s="398"/>
      <c r="CQ5" s="398"/>
      <c r="CR5" s="398"/>
      <c r="CS5" s="399"/>
      <c r="CT5" s="391">
        <v>79.5</v>
      </c>
      <c r="CU5" s="392"/>
      <c r="CV5" s="392"/>
      <c r="CW5" s="392"/>
      <c r="CX5" s="392"/>
      <c r="CY5" s="392"/>
      <c r="CZ5" s="392"/>
      <c r="DA5" s="393"/>
      <c r="DB5" s="391">
        <v>85.7</v>
      </c>
      <c r="DC5" s="392"/>
      <c r="DD5" s="392"/>
      <c r="DE5" s="392"/>
      <c r="DF5" s="392"/>
      <c r="DG5" s="392"/>
      <c r="DH5" s="392"/>
      <c r="DI5" s="393"/>
    </row>
    <row r="6" spans="1:119" ht="18.75" customHeight="1" x14ac:dyDescent="0.2">
      <c r="A6" s="175"/>
      <c r="B6" s="400" t="s">
        <v>93</v>
      </c>
      <c r="C6" s="401"/>
      <c r="D6" s="401"/>
      <c r="E6" s="402"/>
      <c r="F6" s="402"/>
      <c r="G6" s="402"/>
      <c r="H6" s="402"/>
      <c r="I6" s="402"/>
      <c r="J6" s="402"/>
      <c r="K6" s="402"/>
      <c r="L6" s="402" t="s">
        <v>94</v>
      </c>
      <c r="M6" s="402"/>
      <c r="N6" s="402"/>
      <c r="O6" s="402"/>
      <c r="P6" s="402"/>
      <c r="Q6" s="402"/>
      <c r="R6" s="406"/>
      <c r="S6" s="406"/>
      <c r="T6" s="406"/>
      <c r="U6" s="406"/>
      <c r="V6" s="407"/>
      <c r="W6" s="410" t="s">
        <v>95</v>
      </c>
      <c r="X6" s="411"/>
      <c r="Y6" s="411"/>
      <c r="Z6" s="411"/>
      <c r="AA6" s="411"/>
      <c r="AB6" s="401"/>
      <c r="AC6" s="414" t="s">
        <v>96</v>
      </c>
      <c r="AD6" s="415"/>
      <c r="AE6" s="415"/>
      <c r="AF6" s="415"/>
      <c r="AG6" s="415"/>
      <c r="AH6" s="415"/>
      <c r="AI6" s="415"/>
      <c r="AJ6" s="415"/>
      <c r="AK6" s="415"/>
      <c r="AL6" s="416"/>
      <c r="AM6" s="423" t="s">
        <v>97</v>
      </c>
      <c r="AN6" s="424"/>
      <c r="AO6" s="424"/>
      <c r="AP6" s="424"/>
      <c r="AQ6" s="424"/>
      <c r="AR6" s="424"/>
      <c r="AS6" s="424"/>
      <c r="AT6" s="425"/>
      <c r="AU6" s="426" t="s">
        <v>101</v>
      </c>
      <c r="AV6" s="427"/>
      <c r="AW6" s="427"/>
      <c r="AX6" s="427"/>
      <c r="AY6" s="428" t="s">
        <v>98</v>
      </c>
      <c r="AZ6" s="429"/>
      <c r="BA6" s="429"/>
      <c r="BB6" s="429"/>
      <c r="BC6" s="429"/>
      <c r="BD6" s="429"/>
      <c r="BE6" s="429"/>
      <c r="BF6" s="429"/>
      <c r="BG6" s="429"/>
      <c r="BH6" s="429"/>
      <c r="BI6" s="429"/>
      <c r="BJ6" s="429"/>
      <c r="BK6" s="429"/>
      <c r="BL6" s="429"/>
      <c r="BM6" s="430"/>
      <c r="BN6" s="394">
        <v>3490751</v>
      </c>
      <c r="BO6" s="395"/>
      <c r="BP6" s="395"/>
      <c r="BQ6" s="395"/>
      <c r="BR6" s="395"/>
      <c r="BS6" s="395"/>
      <c r="BT6" s="395"/>
      <c r="BU6" s="396"/>
      <c r="BV6" s="394">
        <v>3372693</v>
      </c>
      <c r="BW6" s="395"/>
      <c r="BX6" s="395"/>
      <c r="BY6" s="395"/>
      <c r="BZ6" s="395"/>
      <c r="CA6" s="395"/>
      <c r="CB6" s="395"/>
      <c r="CC6" s="396"/>
      <c r="CD6" s="397" t="s">
        <v>99</v>
      </c>
      <c r="CE6" s="398"/>
      <c r="CF6" s="398"/>
      <c r="CG6" s="398"/>
      <c r="CH6" s="398"/>
      <c r="CI6" s="398"/>
      <c r="CJ6" s="398"/>
      <c r="CK6" s="398"/>
      <c r="CL6" s="398"/>
      <c r="CM6" s="398"/>
      <c r="CN6" s="398"/>
      <c r="CO6" s="398"/>
      <c r="CP6" s="398"/>
      <c r="CQ6" s="398"/>
      <c r="CR6" s="398"/>
      <c r="CS6" s="399"/>
      <c r="CT6" s="431">
        <v>79.5</v>
      </c>
      <c r="CU6" s="432"/>
      <c r="CV6" s="432"/>
      <c r="CW6" s="432"/>
      <c r="CX6" s="432"/>
      <c r="CY6" s="432"/>
      <c r="CZ6" s="432"/>
      <c r="DA6" s="433"/>
      <c r="DB6" s="431">
        <v>85.7</v>
      </c>
      <c r="DC6" s="432"/>
      <c r="DD6" s="432"/>
      <c r="DE6" s="432"/>
      <c r="DF6" s="432"/>
      <c r="DG6" s="432"/>
      <c r="DH6" s="432"/>
      <c r="DI6" s="433"/>
    </row>
    <row r="7" spans="1:119" ht="18.75" customHeight="1" x14ac:dyDescent="0.2">
      <c r="A7" s="175"/>
      <c r="B7" s="370"/>
      <c r="C7" s="371"/>
      <c r="D7" s="371"/>
      <c r="E7" s="372"/>
      <c r="F7" s="372"/>
      <c r="G7" s="372"/>
      <c r="H7" s="372"/>
      <c r="I7" s="372"/>
      <c r="J7" s="372"/>
      <c r="K7" s="372"/>
      <c r="L7" s="372"/>
      <c r="M7" s="372"/>
      <c r="N7" s="372"/>
      <c r="O7" s="372"/>
      <c r="P7" s="372"/>
      <c r="Q7" s="372"/>
      <c r="R7" s="378"/>
      <c r="S7" s="378"/>
      <c r="T7" s="378"/>
      <c r="U7" s="378"/>
      <c r="V7" s="379"/>
      <c r="W7" s="382"/>
      <c r="X7" s="383"/>
      <c r="Y7" s="383"/>
      <c r="Z7" s="383"/>
      <c r="AA7" s="383"/>
      <c r="AB7" s="371"/>
      <c r="AC7" s="417"/>
      <c r="AD7" s="418"/>
      <c r="AE7" s="418"/>
      <c r="AF7" s="418"/>
      <c r="AG7" s="418"/>
      <c r="AH7" s="418"/>
      <c r="AI7" s="418"/>
      <c r="AJ7" s="418"/>
      <c r="AK7" s="418"/>
      <c r="AL7" s="419"/>
      <c r="AM7" s="423" t="s">
        <v>100</v>
      </c>
      <c r="AN7" s="424"/>
      <c r="AO7" s="424"/>
      <c r="AP7" s="424"/>
      <c r="AQ7" s="424"/>
      <c r="AR7" s="424"/>
      <c r="AS7" s="424"/>
      <c r="AT7" s="425"/>
      <c r="AU7" s="426" t="s">
        <v>101</v>
      </c>
      <c r="AV7" s="427"/>
      <c r="AW7" s="427"/>
      <c r="AX7" s="427"/>
      <c r="AY7" s="428" t="s">
        <v>102</v>
      </c>
      <c r="AZ7" s="429"/>
      <c r="BA7" s="429"/>
      <c r="BB7" s="429"/>
      <c r="BC7" s="429"/>
      <c r="BD7" s="429"/>
      <c r="BE7" s="429"/>
      <c r="BF7" s="429"/>
      <c r="BG7" s="429"/>
      <c r="BH7" s="429"/>
      <c r="BI7" s="429"/>
      <c r="BJ7" s="429"/>
      <c r="BK7" s="429"/>
      <c r="BL7" s="429"/>
      <c r="BM7" s="430"/>
      <c r="BN7" s="394">
        <v>194706</v>
      </c>
      <c r="BO7" s="395"/>
      <c r="BP7" s="395"/>
      <c r="BQ7" s="395"/>
      <c r="BR7" s="395"/>
      <c r="BS7" s="395"/>
      <c r="BT7" s="395"/>
      <c r="BU7" s="396"/>
      <c r="BV7" s="394">
        <v>617042</v>
      </c>
      <c r="BW7" s="395"/>
      <c r="BX7" s="395"/>
      <c r="BY7" s="395"/>
      <c r="BZ7" s="395"/>
      <c r="CA7" s="395"/>
      <c r="CB7" s="395"/>
      <c r="CC7" s="396"/>
      <c r="CD7" s="397" t="s">
        <v>103</v>
      </c>
      <c r="CE7" s="398"/>
      <c r="CF7" s="398"/>
      <c r="CG7" s="398"/>
      <c r="CH7" s="398"/>
      <c r="CI7" s="398"/>
      <c r="CJ7" s="398"/>
      <c r="CK7" s="398"/>
      <c r="CL7" s="398"/>
      <c r="CM7" s="398"/>
      <c r="CN7" s="398"/>
      <c r="CO7" s="398"/>
      <c r="CP7" s="398"/>
      <c r="CQ7" s="398"/>
      <c r="CR7" s="398"/>
      <c r="CS7" s="399"/>
      <c r="CT7" s="394">
        <v>25602587</v>
      </c>
      <c r="CU7" s="395"/>
      <c r="CV7" s="395"/>
      <c r="CW7" s="395"/>
      <c r="CX7" s="395"/>
      <c r="CY7" s="395"/>
      <c r="CZ7" s="395"/>
      <c r="DA7" s="396"/>
      <c r="DB7" s="394">
        <v>25349252</v>
      </c>
      <c r="DC7" s="395"/>
      <c r="DD7" s="395"/>
      <c r="DE7" s="395"/>
      <c r="DF7" s="395"/>
      <c r="DG7" s="395"/>
      <c r="DH7" s="395"/>
      <c r="DI7" s="396"/>
    </row>
    <row r="8" spans="1:119" ht="18.75" customHeight="1" thickBot="1" x14ac:dyDescent="0.25">
      <c r="A8" s="175"/>
      <c r="B8" s="403"/>
      <c r="C8" s="404"/>
      <c r="D8" s="404"/>
      <c r="E8" s="405"/>
      <c r="F8" s="405"/>
      <c r="G8" s="405"/>
      <c r="H8" s="405"/>
      <c r="I8" s="405"/>
      <c r="J8" s="405"/>
      <c r="K8" s="405"/>
      <c r="L8" s="405"/>
      <c r="M8" s="405"/>
      <c r="N8" s="405"/>
      <c r="O8" s="405"/>
      <c r="P8" s="405"/>
      <c r="Q8" s="405"/>
      <c r="R8" s="408"/>
      <c r="S8" s="408"/>
      <c r="T8" s="408"/>
      <c r="U8" s="408"/>
      <c r="V8" s="409"/>
      <c r="W8" s="412"/>
      <c r="X8" s="413"/>
      <c r="Y8" s="413"/>
      <c r="Z8" s="413"/>
      <c r="AA8" s="413"/>
      <c r="AB8" s="404"/>
      <c r="AC8" s="420"/>
      <c r="AD8" s="421"/>
      <c r="AE8" s="421"/>
      <c r="AF8" s="421"/>
      <c r="AG8" s="421"/>
      <c r="AH8" s="421"/>
      <c r="AI8" s="421"/>
      <c r="AJ8" s="421"/>
      <c r="AK8" s="421"/>
      <c r="AL8" s="422"/>
      <c r="AM8" s="423" t="s">
        <v>104</v>
      </c>
      <c r="AN8" s="424"/>
      <c r="AO8" s="424"/>
      <c r="AP8" s="424"/>
      <c r="AQ8" s="424"/>
      <c r="AR8" s="424"/>
      <c r="AS8" s="424"/>
      <c r="AT8" s="425"/>
      <c r="AU8" s="426" t="s">
        <v>90</v>
      </c>
      <c r="AV8" s="427"/>
      <c r="AW8" s="427"/>
      <c r="AX8" s="427"/>
      <c r="AY8" s="428" t="s">
        <v>105</v>
      </c>
      <c r="AZ8" s="429"/>
      <c r="BA8" s="429"/>
      <c r="BB8" s="429"/>
      <c r="BC8" s="429"/>
      <c r="BD8" s="429"/>
      <c r="BE8" s="429"/>
      <c r="BF8" s="429"/>
      <c r="BG8" s="429"/>
      <c r="BH8" s="429"/>
      <c r="BI8" s="429"/>
      <c r="BJ8" s="429"/>
      <c r="BK8" s="429"/>
      <c r="BL8" s="429"/>
      <c r="BM8" s="430"/>
      <c r="BN8" s="394">
        <v>3296045</v>
      </c>
      <c r="BO8" s="395"/>
      <c r="BP8" s="395"/>
      <c r="BQ8" s="395"/>
      <c r="BR8" s="395"/>
      <c r="BS8" s="395"/>
      <c r="BT8" s="395"/>
      <c r="BU8" s="396"/>
      <c r="BV8" s="394">
        <v>2755651</v>
      </c>
      <c r="BW8" s="395"/>
      <c r="BX8" s="395"/>
      <c r="BY8" s="395"/>
      <c r="BZ8" s="395"/>
      <c r="CA8" s="395"/>
      <c r="CB8" s="395"/>
      <c r="CC8" s="396"/>
      <c r="CD8" s="397" t="s">
        <v>106</v>
      </c>
      <c r="CE8" s="398"/>
      <c r="CF8" s="398"/>
      <c r="CG8" s="398"/>
      <c r="CH8" s="398"/>
      <c r="CI8" s="398"/>
      <c r="CJ8" s="398"/>
      <c r="CK8" s="398"/>
      <c r="CL8" s="398"/>
      <c r="CM8" s="398"/>
      <c r="CN8" s="398"/>
      <c r="CO8" s="398"/>
      <c r="CP8" s="398"/>
      <c r="CQ8" s="398"/>
      <c r="CR8" s="398"/>
      <c r="CS8" s="399"/>
      <c r="CT8" s="434">
        <v>1.06</v>
      </c>
      <c r="CU8" s="435"/>
      <c r="CV8" s="435"/>
      <c r="CW8" s="435"/>
      <c r="CX8" s="435"/>
      <c r="CY8" s="435"/>
      <c r="CZ8" s="435"/>
      <c r="DA8" s="436"/>
      <c r="DB8" s="434">
        <v>1.06</v>
      </c>
      <c r="DC8" s="435"/>
      <c r="DD8" s="435"/>
      <c r="DE8" s="435"/>
      <c r="DF8" s="435"/>
      <c r="DG8" s="435"/>
      <c r="DH8" s="435"/>
      <c r="DI8" s="436"/>
    </row>
    <row r="9" spans="1:119" ht="18.75" customHeight="1" thickBot="1" x14ac:dyDescent="0.25">
      <c r="A9" s="175"/>
      <c r="B9" s="388" t="s">
        <v>107</v>
      </c>
      <c r="C9" s="389"/>
      <c r="D9" s="389"/>
      <c r="E9" s="389"/>
      <c r="F9" s="389"/>
      <c r="G9" s="389"/>
      <c r="H9" s="389"/>
      <c r="I9" s="389"/>
      <c r="J9" s="389"/>
      <c r="K9" s="437"/>
      <c r="L9" s="438" t="s">
        <v>108</v>
      </c>
      <c r="M9" s="439"/>
      <c r="N9" s="439"/>
      <c r="O9" s="439"/>
      <c r="P9" s="439"/>
      <c r="Q9" s="440"/>
      <c r="R9" s="441">
        <v>102609</v>
      </c>
      <c r="S9" s="442"/>
      <c r="T9" s="442"/>
      <c r="U9" s="442"/>
      <c r="V9" s="443"/>
      <c r="W9" s="351" t="s">
        <v>109</v>
      </c>
      <c r="X9" s="352"/>
      <c r="Y9" s="352"/>
      <c r="Z9" s="352"/>
      <c r="AA9" s="352"/>
      <c r="AB9" s="352"/>
      <c r="AC9" s="352"/>
      <c r="AD9" s="352"/>
      <c r="AE9" s="352"/>
      <c r="AF9" s="352"/>
      <c r="AG9" s="352"/>
      <c r="AH9" s="352"/>
      <c r="AI9" s="352"/>
      <c r="AJ9" s="352"/>
      <c r="AK9" s="352"/>
      <c r="AL9" s="353"/>
      <c r="AM9" s="423" t="s">
        <v>110</v>
      </c>
      <c r="AN9" s="424"/>
      <c r="AO9" s="424"/>
      <c r="AP9" s="424"/>
      <c r="AQ9" s="424"/>
      <c r="AR9" s="424"/>
      <c r="AS9" s="424"/>
      <c r="AT9" s="425"/>
      <c r="AU9" s="426" t="s">
        <v>90</v>
      </c>
      <c r="AV9" s="427"/>
      <c r="AW9" s="427"/>
      <c r="AX9" s="427"/>
      <c r="AY9" s="428" t="s">
        <v>111</v>
      </c>
      <c r="AZ9" s="429"/>
      <c r="BA9" s="429"/>
      <c r="BB9" s="429"/>
      <c r="BC9" s="429"/>
      <c r="BD9" s="429"/>
      <c r="BE9" s="429"/>
      <c r="BF9" s="429"/>
      <c r="BG9" s="429"/>
      <c r="BH9" s="429"/>
      <c r="BI9" s="429"/>
      <c r="BJ9" s="429"/>
      <c r="BK9" s="429"/>
      <c r="BL9" s="429"/>
      <c r="BM9" s="430"/>
      <c r="BN9" s="394">
        <v>540394</v>
      </c>
      <c r="BO9" s="395"/>
      <c r="BP9" s="395"/>
      <c r="BQ9" s="395"/>
      <c r="BR9" s="395"/>
      <c r="BS9" s="395"/>
      <c r="BT9" s="395"/>
      <c r="BU9" s="396"/>
      <c r="BV9" s="394">
        <v>-861808</v>
      </c>
      <c r="BW9" s="395"/>
      <c r="BX9" s="395"/>
      <c r="BY9" s="395"/>
      <c r="BZ9" s="395"/>
      <c r="CA9" s="395"/>
      <c r="CB9" s="395"/>
      <c r="CC9" s="396"/>
      <c r="CD9" s="397" t="s">
        <v>112</v>
      </c>
      <c r="CE9" s="398"/>
      <c r="CF9" s="398"/>
      <c r="CG9" s="398"/>
      <c r="CH9" s="398"/>
      <c r="CI9" s="398"/>
      <c r="CJ9" s="398"/>
      <c r="CK9" s="398"/>
      <c r="CL9" s="398"/>
      <c r="CM9" s="398"/>
      <c r="CN9" s="398"/>
      <c r="CO9" s="398"/>
      <c r="CP9" s="398"/>
      <c r="CQ9" s="398"/>
      <c r="CR9" s="398"/>
      <c r="CS9" s="399"/>
      <c r="CT9" s="391">
        <v>4.4000000000000004</v>
      </c>
      <c r="CU9" s="392"/>
      <c r="CV9" s="392"/>
      <c r="CW9" s="392"/>
      <c r="CX9" s="392"/>
      <c r="CY9" s="392"/>
      <c r="CZ9" s="392"/>
      <c r="DA9" s="393"/>
      <c r="DB9" s="391">
        <v>4.8</v>
      </c>
      <c r="DC9" s="392"/>
      <c r="DD9" s="392"/>
      <c r="DE9" s="392"/>
      <c r="DF9" s="392"/>
      <c r="DG9" s="392"/>
      <c r="DH9" s="392"/>
      <c r="DI9" s="393"/>
    </row>
    <row r="10" spans="1:119" ht="18.75" customHeight="1" thickBot="1" x14ac:dyDescent="0.25">
      <c r="A10" s="175"/>
      <c r="B10" s="388"/>
      <c r="C10" s="389"/>
      <c r="D10" s="389"/>
      <c r="E10" s="389"/>
      <c r="F10" s="389"/>
      <c r="G10" s="389"/>
      <c r="H10" s="389"/>
      <c r="I10" s="389"/>
      <c r="J10" s="389"/>
      <c r="K10" s="437"/>
      <c r="L10" s="444" t="s">
        <v>113</v>
      </c>
      <c r="M10" s="424"/>
      <c r="N10" s="424"/>
      <c r="O10" s="424"/>
      <c r="P10" s="424"/>
      <c r="Q10" s="425"/>
      <c r="R10" s="445">
        <v>92670</v>
      </c>
      <c r="S10" s="446"/>
      <c r="T10" s="446"/>
      <c r="U10" s="446"/>
      <c r="V10" s="447"/>
      <c r="W10" s="382"/>
      <c r="X10" s="383"/>
      <c r="Y10" s="383"/>
      <c r="Z10" s="383"/>
      <c r="AA10" s="383"/>
      <c r="AB10" s="383"/>
      <c r="AC10" s="383"/>
      <c r="AD10" s="383"/>
      <c r="AE10" s="383"/>
      <c r="AF10" s="383"/>
      <c r="AG10" s="383"/>
      <c r="AH10" s="383"/>
      <c r="AI10" s="383"/>
      <c r="AJ10" s="383"/>
      <c r="AK10" s="383"/>
      <c r="AL10" s="386"/>
      <c r="AM10" s="423" t="s">
        <v>114</v>
      </c>
      <c r="AN10" s="424"/>
      <c r="AO10" s="424"/>
      <c r="AP10" s="424"/>
      <c r="AQ10" s="424"/>
      <c r="AR10" s="424"/>
      <c r="AS10" s="424"/>
      <c r="AT10" s="425"/>
      <c r="AU10" s="426" t="s">
        <v>90</v>
      </c>
      <c r="AV10" s="427"/>
      <c r="AW10" s="427"/>
      <c r="AX10" s="427"/>
      <c r="AY10" s="428" t="s">
        <v>115</v>
      </c>
      <c r="AZ10" s="429"/>
      <c r="BA10" s="429"/>
      <c r="BB10" s="429"/>
      <c r="BC10" s="429"/>
      <c r="BD10" s="429"/>
      <c r="BE10" s="429"/>
      <c r="BF10" s="429"/>
      <c r="BG10" s="429"/>
      <c r="BH10" s="429"/>
      <c r="BI10" s="429"/>
      <c r="BJ10" s="429"/>
      <c r="BK10" s="429"/>
      <c r="BL10" s="429"/>
      <c r="BM10" s="430"/>
      <c r="BN10" s="394">
        <v>4496</v>
      </c>
      <c r="BO10" s="395"/>
      <c r="BP10" s="395"/>
      <c r="BQ10" s="395"/>
      <c r="BR10" s="395"/>
      <c r="BS10" s="395"/>
      <c r="BT10" s="395"/>
      <c r="BU10" s="396"/>
      <c r="BV10" s="394">
        <v>4432</v>
      </c>
      <c r="BW10" s="395"/>
      <c r="BX10" s="395"/>
      <c r="BY10" s="395"/>
      <c r="BZ10" s="395"/>
      <c r="CA10" s="395"/>
      <c r="CB10" s="395"/>
      <c r="CC10" s="396"/>
      <c r="CD10" s="178" t="s">
        <v>116</v>
      </c>
      <c r="CE10" s="179"/>
      <c r="CF10" s="179"/>
      <c r="CG10" s="179"/>
      <c r="CH10" s="179"/>
      <c r="CI10" s="179"/>
      <c r="CJ10" s="179"/>
      <c r="CK10" s="179"/>
      <c r="CL10" s="179"/>
      <c r="CM10" s="179"/>
      <c r="CN10" s="179"/>
      <c r="CO10" s="179"/>
      <c r="CP10" s="179"/>
      <c r="CQ10" s="179"/>
      <c r="CR10" s="179"/>
      <c r="CS10" s="180"/>
      <c r="CT10" s="181"/>
      <c r="CU10" s="182"/>
      <c r="CV10" s="182"/>
      <c r="CW10" s="182"/>
      <c r="CX10" s="182"/>
      <c r="CY10" s="182"/>
      <c r="CZ10" s="182"/>
      <c r="DA10" s="183"/>
      <c r="DB10" s="181"/>
      <c r="DC10" s="182"/>
      <c r="DD10" s="182"/>
      <c r="DE10" s="182"/>
      <c r="DF10" s="182"/>
      <c r="DG10" s="182"/>
      <c r="DH10" s="182"/>
      <c r="DI10" s="183"/>
    </row>
    <row r="11" spans="1:119" ht="18.75" customHeight="1" thickBot="1" x14ac:dyDescent="0.25">
      <c r="A11" s="175"/>
      <c r="B11" s="388"/>
      <c r="C11" s="389"/>
      <c r="D11" s="389"/>
      <c r="E11" s="389"/>
      <c r="F11" s="389"/>
      <c r="G11" s="389"/>
      <c r="H11" s="389"/>
      <c r="I11" s="389"/>
      <c r="J11" s="389"/>
      <c r="K11" s="437"/>
      <c r="L11" s="448" t="s">
        <v>117</v>
      </c>
      <c r="M11" s="449"/>
      <c r="N11" s="449"/>
      <c r="O11" s="449"/>
      <c r="P11" s="449"/>
      <c r="Q11" s="450"/>
      <c r="R11" s="451" t="s">
        <v>118</v>
      </c>
      <c r="S11" s="452"/>
      <c r="T11" s="452"/>
      <c r="U11" s="452"/>
      <c r="V11" s="453"/>
      <c r="W11" s="382"/>
      <c r="X11" s="383"/>
      <c r="Y11" s="383"/>
      <c r="Z11" s="383"/>
      <c r="AA11" s="383"/>
      <c r="AB11" s="383"/>
      <c r="AC11" s="383"/>
      <c r="AD11" s="383"/>
      <c r="AE11" s="383"/>
      <c r="AF11" s="383"/>
      <c r="AG11" s="383"/>
      <c r="AH11" s="383"/>
      <c r="AI11" s="383"/>
      <c r="AJ11" s="383"/>
      <c r="AK11" s="383"/>
      <c r="AL11" s="386"/>
      <c r="AM11" s="423" t="s">
        <v>119</v>
      </c>
      <c r="AN11" s="424"/>
      <c r="AO11" s="424"/>
      <c r="AP11" s="424"/>
      <c r="AQ11" s="424"/>
      <c r="AR11" s="424"/>
      <c r="AS11" s="424"/>
      <c r="AT11" s="425"/>
      <c r="AU11" s="426" t="s">
        <v>90</v>
      </c>
      <c r="AV11" s="427"/>
      <c r="AW11" s="427"/>
      <c r="AX11" s="427"/>
      <c r="AY11" s="428" t="s">
        <v>120</v>
      </c>
      <c r="AZ11" s="429"/>
      <c r="BA11" s="429"/>
      <c r="BB11" s="429"/>
      <c r="BC11" s="429"/>
      <c r="BD11" s="429"/>
      <c r="BE11" s="429"/>
      <c r="BF11" s="429"/>
      <c r="BG11" s="429"/>
      <c r="BH11" s="429"/>
      <c r="BI11" s="429"/>
      <c r="BJ11" s="429"/>
      <c r="BK11" s="429"/>
      <c r="BL11" s="429"/>
      <c r="BM11" s="430"/>
      <c r="BN11" s="394">
        <v>0</v>
      </c>
      <c r="BO11" s="395"/>
      <c r="BP11" s="395"/>
      <c r="BQ11" s="395"/>
      <c r="BR11" s="395"/>
      <c r="BS11" s="395"/>
      <c r="BT11" s="395"/>
      <c r="BU11" s="396"/>
      <c r="BV11" s="394">
        <v>0</v>
      </c>
      <c r="BW11" s="395"/>
      <c r="BX11" s="395"/>
      <c r="BY11" s="395"/>
      <c r="BZ11" s="395"/>
      <c r="CA11" s="395"/>
      <c r="CB11" s="395"/>
      <c r="CC11" s="396"/>
      <c r="CD11" s="397" t="s">
        <v>121</v>
      </c>
      <c r="CE11" s="398"/>
      <c r="CF11" s="398"/>
      <c r="CG11" s="398"/>
      <c r="CH11" s="398"/>
      <c r="CI11" s="398"/>
      <c r="CJ11" s="398"/>
      <c r="CK11" s="398"/>
      <c r="CL11" s="398"/>
      <c r="CM11" s="398"/>
      <c r="CN11" s="398"/>
      <c r="CO11" s="398"/>
      <c r="CP11" s="398"/>
      <c r="CQ11" s="398"/>
      <c r="CR11" s="398"/>
      <c r="CS11" s="399"/>
      <c r="CT11" s="434" t="s">
        <v>122</v>
      </c>
      <c r="CU11" s="435"/>
      <c r="CV11" s="435"/>
      <c r="CW11" s="435"/>
      <c r="CX11" s="435"/>
      <c r="CY11" s="435"/>
      <c r="CZ11" s="435"/>
      <c r="DA11" s="436"/>
      <c r="DB11" s="434" t="s">
        <v>122</v>
      </c>
      <c r="DC11" s="435"/>
      <c r="DD11" s="435"/>
      <c r="DE11" s="435"/>
      <c r="DF11" s="435"/>
      <c r="DG11" s="435"/>
      <c r="DH11" s="435"/>
      <c r="DI11" s="436"/>
    </row>
    <row r="12" spans="1:119" ht="18.75" customHeight="1" x14ac:dyDescent="0.2">
      <c r="A12" s="175"/>
      <c r="B12" s="454" t="s">
        <v>123</v>
      </c>
      <c r="C12" s="455"/>
      <c r="D12" s="455"/>
      <c r="E12" s="455"/>
      <c r="F12" s="455"/>
      <c r="G12" s="455"/>
      <c r="H12" s="455"/>
      <c r="I12" s="455"/>
      <c r="J12" s="455"/>
      <c r="K12" s="456"/>
      <c r="L12" s="463" t="s">
        <v>124</v>
      </c>
      <c r="M12" s="464"/>
      <c r="N12" s="464"/>
      <c r="O12" s="464"/>
      <c r="P12" s="464"/>
      <c r="Q12" s="465"/>
      <c r="R12" s="466">
        <v>111274</v>
      </c>
      <c r="S12" s="467"/>
      <c r="T12" s="467"/>
      <c r="U12" s="467"/>
      <c r="V12" s="468"/>
      <c r="W12" s="469" t="s">
        <v>1</v>
      </c>
      <c r="X12" s="427"/>
      <c r="Y12" s="427"/>
      <c r="Z12" s="427"/>
      <c r="AA12" s="427"/>
      <c r="AB12" s="470"/>
      <c r="AC12" s="471" t="s">
        <v>125</v>
      </c>
      <c r="AD12" s="472"/>
      <c r="AE12" s="472"/>
      <c r="AF12" s="472"/>
      <c r="AG12" s="473"/>
      <c r="AH12" s="471" t="s">
        <v>126</v>
      </c>
      <c r="AI12" s="472"/>
      <c r="AJ12" s="472"/>
      <c r="AK12" s="472"/>
      <c r="AL12" s="474"/>
      <c r="AM12" s="423" t="s">
        <v>127</v>
      </c>
      <c r="AN12" s="424"/>
      <c r="AO12" s="424"/>
      <c r="AP12" s="424"/>
      <c r="AQ12" s="424"/>
      <c r="AR12" s="424"/>
      <c r="AS12" s="424"/>
      <c r="AT12" s="425"/>
      <c r="AU12" s="426" t="s">
        <v>90</v>
      </c>
      <c r="AV12" s="427"/>
      <c r="AW12" s="427"/>
      <c r="AX12" s="427"/>
      <c r="AY12" s="428" t="s">
        <v>128</v>
      </c>
      <c r="AZ12" s="429"/>
      <c r="BA12" s="429"/>
      <c r="BB12" s="429"/>
      <c r="BC12" s="429"/>
      <c r="BD12" s="429"/>
      <c r="BE12" s="429"/>
      <c r="BF12" s="429"/>
      <c r="BG12" s="429"/>
      <c r="BH12" s="429"/>
      <c r="BI12" s="429"/>
      <c r="BJ12" s="429"/>
      <c r="BK12" s="429"/>
      <c r="BL12" s="429"/>
      <c r="BM12" s="430"/>
      <c r="BN12" s="394">
        <v>1427584</v>
      </c>
      <c r="BO12" s="395"/>
      <c r="BP12" s="395"/>
      <c r="BQ12" s="395"/>
      <c r="BR12" s="395"/>
      <c r="BS12" s="395"/>
      <c r="BT12" s="395"/>
      <c r="BU12" s="396"/>
      <c r="BV12" s="394">
        <v>1958051</v>
      </c>
      <c r="BW12" s="395"/>
      <c r="BX12" s="395"/>
      <c r="BY12" s="395"/>
      <c r="BZ12" s="395"/>
      <c r="CA12" s="395"/>
      <c r="CB12" s="395"/>
      <c r="CC12" s="396"/>
      <c r="CD12" s="397" t="s">
        <v>129</v>
      </c>
      <c r="CE12" s="398"/>
      <c r="CF12" s="398"/>
      <c r="CG12" s="398"/>
      <c r="CH12" s="398"/>
      <c r="CI12" s="398"/>
      <c r="CJ12" s="398"/>
      <c r="CK12" s="398"/>
      <c r="CL12" s="398"/>
      <c r="CM12" s="398"/>
      <c r="CN12" s="398"/>
      <c r="CO12" s="398"/>
      <c r="CP12" s="398"/>
      <c r="CQ12" s="398"/>
      <c r="CR12" s="398"/>
      <c r="CS12" s="399"/>
      <c r="CT12" s="434" t="s">
        <v>122</v>
      </c>
      <c r="CU12" s="435"/>
      <c r="CV12" s="435"/>
      <c r="CW12" s="435"/>
      <c r="CX12" s="435"/>
      <c r="CY12" s="435"/>
      <c r="CZ12" s="435"/>
      <c r="DA12" s="436"/>
      <c r="DB12" s="434" t="s">
        <v>122</v>
      </c>
      <c r="DC12" s="435"/>
      <c r="DD12" s="435"/>
      <c r="DE12" s="435"/>
      <c r="DF12" s="435"/>
      <c r="DG12" s="435"/>
      <c r="DH12" s="435"/>
      <c r="DI12" s="436"/>
    </row>
    <row r="13" spans="1:119" ht="18.75" customHeight="1" x14ac:dyDescent="0.2">
      <c r="A13" s="175"/>
      <c r="B13" s="457"/>
      <c r="C13" s="458"/>
      <c r="D13" s="458"/>
      <c r="E13" s="458"/>
      <c r="F13" s="458"/>
      <c r="G13" s="458"/>
      <c r="H13" s="458"/>
      <c r="I13" s="458"/>
      <c r="J13" s="458"/>
      <c r="K13" s="459"/>
      <c r="L13" s="184"/>
      <c r="M13" s="485" t="s">
        <v>130</v>
      </c>
      <c r="N13" s="486"/>
      <c r="O13" s="486"/>
      <c r="P13" s="486"/>
      <c r="Q13" s="487"/>
      <c r="R13" s="478">
        <v>108196</v>
      </c>
      <c r="S13" s="479"/>
      <c r="T13" s="479"/>
      <c r="U13" s="479"/>
      <c r="V13" s="480"/>
      <c r="W13" s="410" t="s">
        <v>131</v>
      </c>
      <c r="X13" s="411"/>
      <c r="Y13" s="411"/>
      <c r="Z13" s="411"/>
      <c r="AA13" s="411"/>
      <c r="AB13" s="401"/>
      <c r="AC13" s="445">
        <v>1474</v>
      </c>
      <c r="AD13" s="446"/>
      <c r="AE13" s="446"/>
      <c r="AF13" s="446"/>
      <c r="AG13" s="488"/>
      <c r="AH13" s="445">
        <v>1799</v>
      </c>
      <c r="AI13" s="446"/>
      <c r="AJ13" s="446"/>
      <c r="AK13" s="446"/>
      <c r="AL13" s="447"/>
      <c r="AM13" s="423" t="s">
        <v>132</v>
      </c>
      <c r="AN13" s="424"/>
      <c r="AO13" s="424"/>
      <c r="AP13" s="424"/>
      <c r="AQ13" s="424"/>
      <c r="AR13" s="424"/>
      <c r="AS13" s="424"/>
      <c r="AT13" s="425"/>
      <c r="AU13" s="426" t="s">
        <v>90</v>
      </c>
      <c r="AV13" s="427"/>
      <c r="AW13" s="427"/>
      <c r="AX13" s="427"/>
      <c r="AY13" s="428" t="s">
        <v>133</v>
      </c>
      <c r="AZ13" s="429"/>
      <c r="BA13" s="429"/>
      <c r="BB13" s="429"/>
      <c r="BC13" s="429"/>
      <c r="BD13" s="429"/>
      <c r="BE13" s="429"/>
      <c r="BF13" s="429"/>
      <c r="BG13" s="429"/>
      <c r="BH13" s="429"/>
      <c r="BI13" s="429"/>
      <c r="BJ13" s="429"/>
      <c r="BK13" s="429"/>
      <c r="BL13" s="429"/>
      <c r="BM13" s="430"/>
      <c r="BN13" s="394">
        <v>-882694</v>
      </c>
      <c r="BO13" s="395"/>
      <c r="BP13" s="395"/>
      <c r="BQ13" s="395"/>
      <c r="BR13" s="395"/>
      <c r="BS13" s="395"/>
      <c r="BT13" s="395"/>
      <c r="BU13" s="396"/>
      <c r="BV13" s="394">
        <v>-2815427</v>
      </c>
      <c r="BW13" s="395"/>
      <c r="BX13" s="395"/>
      <c r="BY13" s="395"/>
      <c r="BZ13" s="395"/>
      <c r="CA13" s="395"/>
      <c r="CB13" s="395"/>
      <c r="CC13" s="396"/>
      <c r="CD13" s="397" t="s">
        <v>134</v>
      </c>
      <c r="CE13" s="398"/>
      <c r="CF13" s="398"/>
      <c r="CG13" s="398"/>
      <c r="CH13" s="398"/>
      <c r="CI13" s="398"/>
      <c r="CJ13" s="398"/>
      <c r="CK13" s="398"/>
      <c r="CL13" s="398"/>
      <c r="CM13" s="398"/>
      <c r="CN13" s="398"/>
      <c r="CO13" s="398"/>
      <c r="CP13" s="398"/>
      <c r="CQ13" s="398"/>
      <c r="CR13" s="398"/>
      <c r="CS13" s="399"/>
      <c r="CT13" s="391">
        <v>0.5</v>
      </c>
      <c r="CU13" s="392"/>
      <c r="CV13" s="392"/>
      <c r="CW13" s="392"/>
      <c r="CX13" s="392"/>
      <c r="CY13" s="392"/>
      <c r="CZ13" s="392"/>
      <c r="DA13" s="393"/>
      <c r="DB13" s="391">
        <v>0.2</v>
      </c>
      <c r="DC13" s="392"/>
      <c r="DD13" s="392"/>
      <c r="DE13" s="392"/>
      <c r="DF13" s="392"/>
      <c r="DG13" s="392"/>
      <c r="DH13" s="392"/>
      <c r="DI13" s="393"/>
    </row>
    <row r="14" spans="1:119" ht="18.75" customHeight="1" thickBot="1" x14ac:dyDescent="0.25">
      <c r="A14" s="175"/>
      <c r="B14" s="457"/>
      <c r="C14" s="458"/>
      <c r="D14" s="458"/>
      <c r="E14" s="458"/>
      <c r="F14" s="458"/>
      <c r="G14" s="458"/>
      <c r="H14" s="458"/>
      <c r="I14" s="458"/>
      <c r="J14" s="458"/>
      <c r="K14" s="459"/>
      <c r="L14" s="475" t="s">
        <v>135</v>
      </c>
      <c r="M14" s="476"/>
      <c r="N14" s="476"/>
      <c r="O14" s="476"/>
      <c r="P14" s="476"/>
      <c r="Q14" s="477"/>
      <c r="R14" s="478">
        <v>109953</v>
      </c>
      <c r="S14" s="479"/>
      <c r="T14" s="479"/>
      <c r="U14" s="479"/>
      <c r="V14" s="480"/>
      <c r="W14" s="384"/>
      <c r="X14" s="385"/>
      <c r="Y14" s="385"/>
      <c r="Z14" s="385"/>
      <c r="AA14" s="385"/>
      <c r="AB14" s="374"/>
      <c r="AC14" s="481">
        <v>3.2</v>
      </c>
      <c r="AD14" s="482"/>
      <c r="AE14" s="482"/>
      <c r="AF14" s="482"/>
      <c r="AG14" s="483"/>
      <c r="AH14" s="481">
        <v>4.0999999999999996</v>
      </c>
      <c r="AI14" s="482"/>
      <c r="AJ14" s="482"/>
      <c r="AK14" s="482"/>
      <c r="AL14" s="484"/>
      <c r="AM14" s="423"/>
      <c r="AN14" s="424"/>
      <c r="AO14" s="424"/>
      <c r="AP14" s="424"/>
      <c r="AQ14" s="424"/>
      <c r="AR14" s="424"/>
      <c r="AS14" s="424"/>
      <c r="AT14" s="425"/>
      <c r="AU14" s="426"/>
      <c r="AV14" s="427"/>
      <c r="AW14" s="427"/>
      <c r="AX14" s="427"/>
      <c r="AY14" s="428"/>
      <c r="AZ14" s="429"/>
      <c r="BA14" s="429"/>
      <c r="BB14" s="429"/>
      <c r="BC14" s="429"/>
      <c r="BD14" s="429"/>
      <c r="BE14" s="429"/>
      <c r="BF14" s="429"/>
      <c r="BG14" s="429"/>
      <c r="BH14" s="429"/>
      <c r="BI14" s="429"/>
      <c r="BJ14" s="429"/>
      <c r="BK14" s="429"/>
      <c r="BL14" s="429"/>
      <c r="BM14" s="430"/>
      <c r="BN14" s="394"/>
      <c r="BO14" s="395"/>
      <c r="BP14" s="395"/>
      <c r="BQ14" s="395"/>
      <c r="BR14" s="395"/>
      <c r="BS14" s="395"/>
      <c r="BT14" s="395"/>
      <c r="BU14" s="396"/>
      <c r="BV14" s="394"/>
      <c r="BW14" s="395"/>
      <c r="BX14" s="395"/>
      <c r="BY14" s="395"/>
      <c r="BZ14" s="395"/>
      <c r="CA14" s="395"/>
      <c r="CB14" s="395"/>
      <c r="CC14" s="396"/>
      <c r="CD14" s="489" t="s">
        <v>136</v>
      </c>
      <c r="CE14" s="490"/>
      <c r="CF14" s="490"/>
      <c r="CG14" s="490"/>
      <c r="CH14" s="490"/>
      <c r="CI14" s="490"/>
      <c r="CJ14" s="490"/>
      <c r="CK14" s="490"/>
      <c r="CL14" s="490"/>
      <c r="CM14" s="490"/>
      <c r="CN14" s="490"/>
      <c r="CO14" s="490"/>
      <c r="CP14" s="490"/>
      <c r="CQ14" s="490"/>
      <c r="CR14" s="490"/>
      <c r="CS14" s="491"/>
      <c r="CT14" s="492" t="s">
        <v>122</v>
      </c>
      <c r="CU14" s="493"/>
      <c r="CV14" s="493"/>
      <c r="CW14" s="493"/>
      <c r="CX14" s="493"/>
      <c r="CY14" s="493"/>
      <c r="CZ14" s="493"/>
      <c r="DA14" s="494"/>
      <c r="DB14" s="492" t="s">
        <v>122</v>
      </c>
      <c r="DC14" s="493"/>
      <c r="DD14" s="493"/>
      <c r="DE14" s="493"/>
      <c r="DF14" s="493"/>
      <c r="DG14" s="493"/>
      <c r="DH14" s="493"/>
      <c r="DI14" s="494"/>
    </row>
    <row r="15" spans="1:119" ht="18.75" customHeight="1" x14ac:dyDescent="0.2">
      <c r="A15" s="175"/>
      <c r="B15" s="457"/>
      <c r="C15" s="458"/>
      <c r="D15" s="458"/>
      <c r="E15" s="458"/>
      <c r="F15" s="458"/>
      <c r="G15" s="458"/>
      <c r="H15" s="458"/>
      <c r="I15" s="458"/>
      <c r="J15" s="458"/>
      <c r="K15" s="459"/>
      <c r="L15" s="184"/>
      <c r="M15" s="485" t="s">
        <v>130</v>
      </c>
      <c r="N15" s="486"/>
      <c r="O15" s="486"/>
      <c r="P15" s="486"/>
      <c r="Q15" s="487"/>
      <c r="R15" s="478">
        <v>107245</v>
      </c>
      <c r="S15" s="479"/>
      <c r="T15" s="479"/>
      <c r="U15" s="479"/>
      <c r="V15" s="480"/>
      <c r="W15" s="410" t="s">
        <v>137</v>
      </c>
      <c r="X15" s="411"/>
      <c r="Y15" s="411"/>
      <c r="Z15" s="411"/>
      <c r="AA15" s="411"/>
      <c r="AB15" s="401"/>
      <c r="AC15" s="445">
        <v>7267</v>
      </c>
      <c r="AD15" s="446"/>
      <c r="AE15" s="446"/>
      <c r="AF15" s="446"/>
      <c r="AG15" s="488"/>
      <c r="AH15" s="445">
        <v>7324</v>
      </c>
      <c r="AI15" s="446"/>
      <c r="AJ15" s="446"/>
      <c r="AK15" s="446"/>
      <c r="AL15" s="447"/>
      <c r="AM15" s="423"/>
      <c r="AN15" s="424"/>
      <c r="AO15" s="424"/>
      <c r="AP15" s="424"/>
      <c r="AQ15" s="424"/>
      <c r="AR15" s="424"/>
      <c r="AS15" s="424"/>
      <c r="AT15" s="425"/>
      <c r="AU15" s="426"/>
      <c r="AV15" s="427"/>
      <c r="AW15" s="427"/>
      <c r="AX15" s="427"/>
      <c r="AY15" s="354" t="s">
        <v>138</v>
      </c>
      <c r="AZ15" s="355"/>
      <c r="BA15" s="355"/>
      <c r="BB15" s="355"/>
      <c r="BC15" s="355"/>
      <c r="BD15" s="355"/>
      <c r="BE15" s="355"/>
      <c r="BF15" s="355"/>
      <c r="BG15" s="355"/>
      <c r="BH15" s="355"/>
      <c r="BI15" s="355"/>
      <c r="BJ15" s="355"/>
      <c r="BK15" s="355"/>
      <c r="BL15" s="355"/>
      <c r="BM15" s="356"/>
      <c r="BN15" s="357">
        <v>19825820</v>
      </c>
      <c r="BO15" s="358"/>
      <c r="BP15" s="358"/>
      <c r="BQ15" s="358"/>
      <c r="BR15" s="358"/>
      <c r="BS15" s="358"/>
      <c r="BT15" s="358"/>
      <c r="BU15" s="359"/>
      <c r="BV15" s="357">
        <v>19608758</v>
      </c>
      <c r="BW15" s="358"/>
      <c r="BX15" s="358"/>
      <c r="BY15" s="358"/>
      <c r="BZ15" s="358"/>
      <c r="CA15" s="358"/>
      <c r="CB15" s="358"/>
      <c r="CC15" s="359"/>
      <c r="CD15" s="495" t="s">
        <v>139</v>
      </c>
      <c r="CE15" s="496"/>
      <c r="CF15" s="496"/>
      <c r="CG15" s="496"/>
      <c r="CH15" s="496"/>
      <c r="CI15" s="496"/>
      <c r="CJ15" s="496"/>
      <c r="CK15" s="496"/>
      <c r="CL15" s="496"/>
      <c r="CM15" s="496"/>
      <c r="CN15" s="496"/>
      <c r="CO15" s="496"/>
      <c r="CP15" s="496"/>
      <c r="CQ15" s="496"/>
      <c r="CR15" s="496"/>
      <c r="CS15" s="497"/>
      <c r="CT15" s="185"/>
      <c r="CU15" s="186"/>
      <c r="CV15" s="186"/>
      <c r="CW15" s="186"/>
      <c r="CX15" s="186"/>
      <c r="CY15" s="186"/>
      <c r="CZ15" s="186"/>
      <c r="DA15" s="187"/>
      <c r="DB15" s="185"/>
      <c r="DC15" s="186"/>
      <c r="DD15" s="186"/>
      <c r="DE15" s="186"/>
      <c r="DF15" s="186"/>
      <c r="DG15" s="186"/>
      <c r="DH15" s="186"/>
      <c r="DI15" s="187"/>
    </row>
    <row r="16" spans="1:119" ht="18.75" customHeight="1" x14ac:dyDescent="0.2">
      <c r="A16" s="175"/>
      <c r="B16" s="457"/>
      <c r="C16" s="458"/>
      <c r="D16" s="458"/>
      <c r="E16" s="458"/>
      <c r="F16" s="458"/>
      <c r="G16" s="458"/>
      <c r="H16" s="458"/>
      <c r="I16" s="458"/>
      <c r="J16" s="458"/>
      <c r="K16" s="459"/>
      <c r="L16" s="475" t="s">
        <v>140</v>
      </c>
      <c r="M16" s="498"/>
      <c r="N16" s="498"/>
      <c r="O16" s="498"/>
      <c r="P16" s="498"/>
      <c r="Q16" s="499"/>
      <c r="R16" s="500" t="s">
        <v>141</v>
      </c>
      <c r="S16" s="501"/>
      <c r="T16" s="501"/>
      <c r="U16" s="501"/>
      <c r="V16" s="502"/>
      <c r="W16" s="384"/>
      <c r="X16" s="385"/>
      <c r="Y16" s="385"/>
      <c r="Z16" s="385"/>
      <c r="AA16" s="385"/>
      <c r="AB16" s="374"/>
      <c r="AC16" s="481">
        <v>15.7</v>
      </c>
      <c r="AD16" s="482"/>
      <c r="AE16" s="482"/>
      <c r="AF16" s="482"/>
      <c r="AG16" s="483"/>
      <c r="AH16" s="481">
        <v>16.899999999999999</v>
      </c>
      <c r="AI16" s="482"/>
      <c r="AJ16" s="482"/>
      <c r="AK16" s="482"/>
      <c r="AL16" s="484"/>
      <c r="AM16" s="423"/>
      <c r="AN16" s="424"/>
      <c r="AO16" s="424"/>
      <c r="AP16" s="424"/>
      <c r="AQ16" s="424"/>
      <c r="AR16" s="424"/>
      <c r="AS16" s="424"/>
      <c r="AT16" s="425"/>
      <c r="AU16" s="426"/>
      <c r="AV16" s="427"/>
      <c r="AW16" s="427"/>
      <c r="AX16" s="427"/>
      <c r="AY16" s="428" t="s">
        <v>142</v>
      </c>
      <c r="AZ16" s="429"/>
      <c r="BA16" s="429"/>
      <c r="BB16" s="429"/>
      <c r="BC16" s="429"/>
      <c r="BD16" s="429"/>
      <c r="BE16" s="429"/>
      <c r="BF16" s="429"/>
      <c r="BG16" s="429"/>
      <c r="BH16" s="429"/>
      <c r="BI16" s="429"/>
      <c r="BJ16" s="429"/>
      <c r="BK16" s="429"/>
      <c r="BL16" s="429"/>
      <c r="BM16" s="430"/>
      <c r="BN16" s="394">
        <v>18140010</v>
      </c>
      <c r="BO16" s="395"/>
      <c r="BP16" s="395"/>
      <c r="BQ16" s="395"/>
      <c r="BR16" s="395"/>
      <c r="BS16" s="395"/>
      <c r="BT16" s="395"/>
      <c r="BU16" s="396"/>
      <c r="BV16" s="394">
        <v>17604815</v>
      </c>
      <c r="BW16" s="395"/>
      <c r="BX16" s="395"/>
      <c r="BY16" s="395"/>
      <c r="BZ16" s="395"/>
      <c r="CA16" s="395"/>
      <c r="CB16" s="395"/>
      <c r="CC16" s="396"/>
      <c r="CD16" s="188"/>
      <c r="CE16" s="508"/>
      <c r="CF16" s="508"/>
      <c r="CG16" s="508"/>
      <c r="CH16" s="508"/>
      <c r="CI16" s="508"/>
      <c r="CJ16" s="508"/>
      <c r="CK16" s="508"/>
      <c r="CL16" s="508"/>
      <c r="CM16" s="508"/>
      <c r="CN16" s="508"/>
      <c r="CO16" s="508"/>
      <c r="CP16" s="508"/>
      <c r="CQ16" s="508"/>
      <c r="CR16" s="508"/>
      <c r="CS16" s="509"/>
      <c r="CT16" s="391"/>
      <c r="CU16" s="392"/>
      <c r="CV16" s="392"/>
      <c r="CW16" s="392"/>
      <c r="CX16" s="392"/>
      <c r="CY16" s="392"/>
      <c r="CZ16" s="392"/>
      <c r="DA16" s="393"/>
      <c r="DB16" s="391"/>
      <c r="DC16" s="392"/>
      <c r="DD16" s="392"/>
      <c r="DE16" s="392"/>
      <c r="DF16" s="392"/>
      <c r="DG16" s="392"/>
      <c r="DH16" s="392"/>
      <c r="DI16" s="393"/>
    </row>
    <row r="17" spans="1:113" ht="18.75" customHeight="1" thickBot="1" x14ac:dyDescent="0.25">
      <c r="A17" s="175"/>
      <c r="B17" s="460"/>
      <c r="C17" s="461"/>
      <c r="D17" s="461"/>
      <c r="E17" s="461"/>
      <c r="F17" s="461"/>
      <c r="G17" s="461"/>
      <c r="H17" s="461"/>
      <c r="I17" s="461"/>
      <c r="J17" s="461"/>
      <c r="K17" s="462"/>
      <c r="L17" s="189"/>
      <c r="M17" s="505" t="s">
        <v>143</v>
      </c>
      <c r="N17" s="506"/>
      <c r="O17" s="506"/>
      <c r="P17" s="506"/>
      <c r="Q17" s="507"/>
      <c r="R17" s="500" t="s">
        <v>144</v>
      </c>
      <c r="S17" s="501"/>
      <c r="T17" s="501"/>
      <c r="U17" s="501"/>
      <c r="V17" s="502"/>
      <c r="W17" s="410" t="s">
        <v>145</v>
      </c>
      <c r="X17" s="411"/>
      <c r="Y17" s="411"/>
      <c r="Z17" s="411"/>
      <c r="AA17" s="411"/>
      <c r="AB17" s="401"/>
      <c r="AC17" s="445">
        <v>37581</v>
      </c>
      <c r="AD17" s="446"/>
      <c r="AE17" s="446"/>
      <c r="AF17" s="446"/>
      <c r="AG17" s="488"/>
      <c r="AH17" s="445">
        <v>34308</v>
      </c>
      <c r="AI17" s="446"/>
      <c r="AJ17" s="446"/>
      <c r="AK17" s="446"/>
      <c r="AL17" s="447"/>
      <c r="AM17" s="423"/>
      <c r="AN17" s="424"/>
      <c r="AO17" s="424"/>
      <c r="AP17" s="424"/>
      <c r="AQ17" s="424"/>
      <c r="AR17" s="424"/>
      <c r="AS17" s="424"/>
      <c r="AT17" s="425"/>
      <c r="AU17" s="426"/>
      <c r="AV17" s="427"/>
      <c r="AW17" s="427"/>
      <c r="AX17" s="427"/>
      <c r="AY17" s="428" t="s">
        <v>146</v>
      </c>
      <c r="AZ17" s="429"/>
      <c r="BA17" s="429"/>
      <c r="BB17" s="429"/>
      <c r="BC17" s="429"/>
      <c r="BD17" s="429"/>
      <c r="BE17" s="429"/>
      <c r="BF17" s="429"/>
      <c r="BG17" s="429"/>
      <c r="BH17" s="429"/>
      <c r="BI17" s="429"/>
      <c r="BJ17" s="429"/>
      <c r="BK17" s="429"/>
      <c r="BL17" s="429"/>
      <c r="BM17" s="430"/>
      <c r="BN17" s="394">
        <v>25602587</v>
      </c>
      <c r="BO17" s="395"/>
      <c r="BP17" s="395"/>
      <c r="BQ17" s="395"/>
      <c r="BR17" s="395"/>
      <c r="BS17" s="395"/>
      <c r="BT17" s="395"/>
      <c r="BU17" s="396"/>
      <c r="BV17" s="394">
        <v>25349252</v>
      </c>
      <c r="BW17" s="395"/>
      <c r="BX17" s="395"/>
      <c r="BY17" s="395"/>
      <c r="BZ17" s="395"/>
      <c r="CA17" s="395"/>
      <c r="CB17" s="395"/>
      <c r="CC17" s="396"/>
      <c r="CD17" s="188"/>
      <c r="CE17" s="508"/>
      <c r="CF17" s="508"/>
      <c r="CG17" s="508"/>
      <c r="CH17" s="508"/>
      <c r="CI17" s="508"/>
      <c r="CJ17" s="508"/>
      <c r="CK17" s="508"/>
      <c r="CL17" s="508"/>
      <c r="CM17" s="508"/>
      <c r="CN17" s="508"/>
      <c r="CO17" s="508"/>
      <c r="CP17" s="508"/>
      <c r="CQ17" s="508"/>
      <c r="CR17" s="508"/>
      <c r="CS17" s="509"/>
      <c r="CT17" s="391"/>
      <c r="CU17" s="392"/>
      <c r="CV17" s="392"/>
      <c r="CW17" s="392"/>
      <c r="CX17" s="392"/>
      <c r="CY17" s="392"/>
      <c r="CZ17" s="392"/>
      <c r="DA17" s="393"/>
      <c r="DB17" s="391"/>
      <c r="DC17" s="392"/>
      <c r="DD17" s="392"/>
      <c r="DE17" s="392"/>
      <c r="DF17" s="392"/>
      <c r="DG17" s="392"/>
      <c r="DH17" s="392"/>
      <c r="DI17" s="393"/>
    </row>
    <row r="18" spans="1:113" ht="18.75" customHeight="1" thickBot="1" x14ac:dyDescent="0.25">
      <c r="A18" s="175"/>
      <c r="B18" s="516" t="s">
        <v>147</v>
      </c>
      <c r="C18" s="437"/>
      <c r="D18" s="437"/>
      <c r="E18" s="517"/>
      <c r="F18" s="517"/>
      <c r="G18" s="517"/>
      <c r="H18" s="517"/>
      <c r="I18" s="517"/>
      <c r="J18" s="517"/>
      <c r="K18" s="517"/>
      <c r="L18" s="518">
        <v>123.79</v>
      </c>
      <c r="M18" s="518"/>
      <c r="N18" s="518"/>
      <c r="O18" s="518"/>
      <c r="P18" s="518"/>
      <c r="Q18" s="518"/>
      <c r="R18" s="519"/>
      <c r="S18" s="519"/>
      <c r="T18" s="519"/>
      <c r="U18" s="519"/>
      <c r="V18" s="520"/>
      <c r="W18" s="412"/>
      <c r="X18" s="413"/>
      <c r="Y18" s="413"/>
      <c r="Z18" s="413"/>
      <c r="AA18" s="413"/>
      <c r="AB18" s="404"/>
      <c r="AC18" s="521">
        <v>81.099999999999994</v>
      </c>
      <c r="AD18" s="522"/>
      <c r="AE18" s="522"/>
      <c r="AF18" s="522"/>
      <c r="AG18" s="523"/>
      <c r="AH18" s="521">
        <v>79</v>
      </c>
      <c r="AI18" s="522"/>
      <c r="AJ18" s="522"/>
      <c r="AK18" s="522"/>
      <c r="AL18" s="524"/>
      <c r="AM18" s="423"/>
      <c r="AN18" s="424"/>
      <c r="AO18" s="424"/>
      <c r="AP18" s="424"/>
      <c r="AQ18" s="424"/>
      <c r="AR18" s="424"/>
      <c r="AS18" s="424"/>
      <c r="AT18" s="425"/>
      <c r="AU18" s="426"/>
      <c r="AV18" s="427"/>
      <c r="AW18" s="427"/>
      <c r="AX18" s="427"/>
      <c r="AY18" s="428" t="s">
        <v>148</v>
      </c>
      <c r="AZ18" s="429"/>
      <c r="BA18" s="429"/>
      <c r="BB18" s="429"/>
      <c r="BC18" s="429"/>
      <c r="BD18" s="429"/>
      <c r="BE18" s="429"/>
      <c r="BF18" s="429"/>
      <c r="BG18" s="429"/>
      <c r="BH18" s="429"/>
      <c r="BI18" s="429"/>
      <c r="BJ18" s="429"/>
      <c r="BK18" s="429"/>
      <c r="BL18" s="429"/>
      <c r="BM18" s="430"/>
      <c r="BN18" s="394">
        <v>23394144</v>
      </c>
      <c r="BO18" s="395"/>
      <c r="BP18" s="395"/>
      <c r="BQ18" s="395"/>
      <c r="BR18" s="395"/>
      <c r="BS18" s="395"/>
      <c r="BT18" s="395"/>
      <c r="BU18" s="396"/>
      <c r="BV18" s="394">
        <v>21803238</v>
      </c>
      <c r="BW18" s="395"/>
      <c r="BX18" s="395"/>
      <c r="BY18" s="395"/>
      <c r="BZ18" s="395"/>
      <c r="CA18" s="395"/>
      <c r="CB18" s="395"/>
      <c r="CC18" s="396"/>
      <c r="CD18" s="188"/>
      <c r="CE18" s="508"/>
      <c r="CF18" s="508"/>
      <c r="CG18" s="508"/>
      <c r="CH18" s="508"/>
      <c r="CI18" s="508"/>
      <c r="CJ18" s="508"/>
      <c r="CK18" s="508"/>
      <c r="CL18" s="508"/>
      <c r="CM18" s="508"/>
      <c r="CN18" s="508"/>
      <c r="CO18" s="508"/>
      <c r="CP18" s="508"/>
      <c r="CQ18" s="508"/>
      <c r="CR18" s="508"/>
      <c r="CS18" s="509"/>
      <c r="CT18" s="391"/>
      <c r="CU18" s="392"/>
      <c r="CV18" s="392"/>
      <c r="CW18" s="392"/>
      <c r="CX18" s="392"/>
      <c r="CY18" s="392"/>
      <c r="CZ18" s="392"/>
      <c r="DA18" s="393"/>
      <c r="DB18" s="391"/>
      <c r="DC18" s="392"/>
      <c r="DD18" s="392"/>
      <c r="DE18" s="392"/>
      <c r="DF18" s="392"/>
      <c r="DG18" s="392"/>
      <c r="DH18" s="392"/>
      <c r="DI18" s="393"/>
    </row>
    <row r="19" spans="1:113" ht="18.75" customHeight="1" thickBot="1" x14ac:dyDescent="0.25">
      <c r="A19" s="175"/>
      <c r="B19" s="516" t="s">
        <v>149</v>
      </c>
      <c r="C19" s="437"/>
      <c r="D19" s="437"/>
      <c r="E19" s="517"/>
      <c r="F19" s="517"/>
      <c r="G19" s="517"/>
      <c r="H19" s="517"/>
      <c r="I19" s="517"/>
      <c r="J19" s="517"/>
      <c r="K19" s="517"/>
      <c r="L19" s="525">
        <v>829</v>
      </c>
      <c r="M19" s="525"/>
      <c r="N19" s="525"/>
      <c r="O19" s="525"/>
      <c r="P19" s="525"/>
      <c r="Q19" s="525"/>
      <c r="R19" s="526"/>
      <c r="S19" s="526"/>
      <c r="T19" s="526"/>
      <c r="U19" s="526"/>
      <c r="V19" s="527"/>
      <c r="W19" s="351"/>
      <c r="X19" s="352"/>
      <c r="Y19" s="352"/>
      <c r="Z19" s="352"/>
      <c r="AA19" s="352"/>
      <c r="AB19" s="352"/>
      <c r="AC19" s="503"/>
      <c r="AD19" s="503"/>
      <c r="AE19" s="503"/>
      <c r="AF19" s="503"/>
      <c r="AG19" s="503"/>
      <c r="AH19" s="503"/>
      <c r="AI19" s="503"/>
      <c r="AJ19" s="503"/>
      <c r="AK19" s="503"/>
      <c r="AL19" s="504"/>
      <c r="AM19" s="423"/>
      <c r="AN19" s="424"/>
      <c r="AO19" s="424"/>
      <c r="AP19" s="424"/>
      <c r="AQ19" s="424"/>
      <c r="AR19" s="424"/>
      <c r="AS19" s="424"/>
      <c r="AT19" s="425"/>
      <c r="AU19" s="426"/>
      <c r="AV19" s="427"/>
      <c r="AW19" s="427"/>
      <c r="AX19" s="427"/>
      <c r="AY19" s="428" t="s">
        <v>150</v>
      </c>
      <c r="AZ19" s="429"/>
      <c r="BA19" s="429"/>
      <c r="BB19" s="429"/>
      <c r="BC19" s="429"/>
      <c r="BD19" s="429"/>
      <c r="BE19" s="429"/>
      <c r="BF19" s="429"/>
      <c r="BG19" s="429"/>
      <c r="BH19" s="429"/>
      <c r="BI19" s="429"/>
      <c r="BJ19" s="429"/>
      <c r="BK19" s="429"/>
      <c r="BL19" s="429"/>
      <c r="BM19" s="430"/>
      <c r="BN19" s="394">
        <v>36615820</v>
      </c>
      <c r="BO19" s="395"/>
      <c r="BP19" s="395"/>
      <c r="BQ19" s="395"/>
      <c r="BR19" s="395"/>
      <c r="BS19" s="395"/>
      <c r="BT19" s="395"/>
      <c r="BU19" s="396"/>
      <c r="BV19" s="394">
        <v>32786924</v>
      </c>
      <c r="BW19" s="395"/>
      <c r="BX19" s="395"/>
      <c r="BY19" s="395"/>
      <c r="BZ19" s="395"/>
      <c r="CA19" s="395"/>
      <c r="CB19" s="395"/>
      <c r="CC19" s="396"/>
      <c r="CD19" s="188"/>
      <c r="CE19" s="508"/>
      <c r="CF19" s="508"/>
      <c r="CG19" s="508"/>
      <c r="CH19" s="508"/>
      <c r="CI19" s="508"/>
      <c r="CJ19" s="508"/>
      <c r="CK19" s="508"/>
      <c r="CL19" s="508"/>
      <c r="CM19" s="508"/>
      <c r="CN19" s="508"/>
      <c r="CO19" s="508"/>
      <c r="CP19" s="508"/>
      <c r="CQ19" s="508"/>
      <c r="CR19" s="508"/>
      <c r="CS19" s="509"/>
      <c r="CT19" s="391"/>
      <c r="CU19" s="392"/>
      <c r="CV19" s="392"/>
      <c r="CW19" s="392"/>
      <c r="CX19" s="392"/>
      <c r="CY19" s="392"/>
      <c r="CZ19" s="392"/>
      <c r="DA19" s="393"/>
      <c r="DB19" s="391"/>
      <c r="DC19" s="392"/>
      <c r="DD19" s="392"/>
      <c r="DE19" s="392"/>
      <c r="DF19" s="392"/>
      <c r="DG19" s="392"/>
      <c r="DH19" s="392"/>
      <c r="DI19" s="393"/>
    </row>
    <row r="20" spans="1:113" ht="18.75" customHeight="1" thickBot="1" x14ac:dyDescent="0.25">
      <c r="A20" s="175"/>
      <c r="B20" s="516" t="s">
        <v>151</v>
      </c>
      <c r="C20" s="437"/>
      <c r="D20" s="437"/>
      <c r="E20" s="517"/>
      <c r="F20" s="517"/>
      <c r="G20" s="517"/>
      <c r="H20" s="517"/>
      <c r="I20" s="517"/>
      <c r="J20" s="517"/>
      <c r="K20" s="517"/>
      <c r="L20" s="525">
        <v>38349</v>
      </c>
      <c r="M20" s="525"/>
      <c r="N20" s="525"/>
      <c r="O20" s="525"/>
      <c r="P20" s="525"/>
      <c r="Q20" s="525"/>
      <c r="R20" s="526"/>
      <c r="S20" s="526"/>
      <c r="T20" s="526"/>
      <c r="U20" s="526"/>
      <c r="V20" s="527"/>
      <c r="W20" s="412"/>
      <c r="X20" s="413"/>
      <c r="Y20" s="413"/>
      <c r="Z20" s="413"/>
      <c r="AA20" s="413"/>
      <c r="AB20" s="413"/>
      <c r="AC20" s="528"/>
      <c r="AD20" s="528"/>
      <c r="AE20" s="528"/>
      <c r="AF20" s="528"/>
      <c r="AG20" s="528"/>
      <c r="AH20" s="528"/>
      <c r="AI20" s="528"/>
      <c r="AJ20" s="528"/>
      <c r="AK20" s="528"/>
      <c r="AL20" s="529"/>
      <c r="AM20" s="530"/>
      <c r="AN20" s="449"/>
      <c r="AO20" s="449"/>
      <c r="AP20" s="449"/>
      <c r="AQ20" s="449"/>
      <c r="AR20" s="449"/>
      <c r="AS20" s="449"/>
      <c r="AT20" s="450"/>
      <c r="AU20" s="531"/>
      <c r="AV20" s="532"/>
      <c r="AW20" s="532"/>
      <c r="AX20" s="533"/>
      <c r="AY20" s="428"/>
      <c r="AZ20" s="429"/>
      <c r="BA20" s="429"/>
      <c r="BB20" s="429"/>
      <c r="BC20" s="429"/>
      <c r="BD20" s="429"/>
      <c r="BE20" s="429"/>
      <c r="BF20" s="429"/>
      <c r="BG20" s="429"/>
      <c r="BH20" s="429"/>
      <c r="BI20" s="429"/>
      <c r="BJ20" s="429"/>
      <c r="BK20" s="429"/>
      <c r="BL20" s="429"/>
      <c r="BM20" s="430"/>
      <c r="BN20" s="394"/>
      <c r="BO20" s="395"/>
      <c r="BP20" s="395"/>
      <c r="BQ20" s="395"/>
      <c r="BR20" s="395"/>
      <c r="BS20" s="395"/>
      <c r="BT20" s="395"/>
      <c r="BU20" s="396"/>
      <c r="BV20" s="394"/>
      <c r="BW20" s="395"/>
      <c r="BX20" s="395"/>
      <c r="BY20" s="395"/>
      <c r="BZ20" s="395"/>
      <c r="CA20" s="395"/>
      <c r="CB20" s="395"/>
      <c r="CC20" s="396"/>
      <c r="CD20" s="188"/>
      <c r="CE20" s="508"/>
      <c r="CF20" s="508"/>
      <c r="CG20" s="508"/>
      <c r="CH20" s="508"/>
      <c r="CI20" s="508"/>
      <c r="CJ20" s="508"/>
      <c r="CK20" s="508"/>
      <c r="CL20" s="508"/>
      <c r="CM20" s="508"/>
      <c r="CN20" s="508"/>
      <c r="CO20" s="508"/>
      <c r="CP20" s="508"/>
      <c r="CQ20" s="508"/>
      <c r="CR20" s="508"/>
      <c r="CS20" s="509"/>
      <c r="CT20" s="391"/>
      <c r="CU20" s="392"/>
      <c r="CV20" s="392"/>
      <c r="CW20" s="392"/>
      <c r="CX20" s="392"/>
      <c r="CY20" s="392"/>
      <c r="CZ20" s="392"/>
      <c r="DA20" s="393"/>
      <c r="DB20" s="391"/>
      <c r="DC20" s="392"/>
      <c r="DD20" s="392"/>
      <c r="DE20" s="392"/>
      <c r="DF20" s="392"/>
      <c r="DG20" s="392"/>
      <c r="DH20" s="392"/>
      <c r="DI20" s="393"/>
    </row>
    <row r="21" spans="1:113" ht="18.75" customHeight="1" thickBot="1" x14ac:dyDescent="0.25">
      <c r="A21" s="175"/>
      <c r="B21" s="534" t="s">
        <v>152</v>
      </c>
      <c r="C21" s="535"/>
      <c r="D21" s="535"/>
      <c r="E21" s="535"/>
      <c r="F21" s="535"/>
      <c r="G21" s="535"/>
      <c r="H21" s="535"/>
      <c r="I21" s="535"/>
      <c r="J21" s="535"/>
      <c r="K21" s="535"/>
      <c r="L21" s="535"/>
      <c r="M21" s="535"/>
      <c r="N21" s="535"/>
      <c r="O21" s="535"/>
      <c r="P21" s="535"/>
      <c r="Q21" s="535"/>
      <c r="R21" s="535"/>
      <c r="S21" s="535"/>
      <c r="T21" s="535"/>
      <c r="U21" s="535"/>
      <c r="V21" s="535"/>
      <c r="W21" s="535"/>
      <c r="X21" s="535"/>
      <c r="Y21" s="535"/>
      <c r="Z21" s="535"/>
      <c r="AA21" s="535"/>
      <c r="AB21" s="535"/>
      <c r="AC21" s="535"/>
      <c r="AD21" s="535"/>
      <c r="AE21" s="535"/>
      <c r="AF21" s="535"/>
      <c r="AG21" s="535"/>
      <c r="AH21" s="535"/>
      <c r="AI21" s="535"/>
      <c r="AJ21" s="535"/>
      <c r="AK21" s="535"/>
      <c r="AL21" s="535"/>
      <c r="AM21" s="535"/>
      <c r="AN21" s="535"/>
      <c r="AO21" s="535"/>
      <c r="AP21" s="535"/>
      <c r="AQ21" s="535"/>
      <c r="AR21" s="535"/>
      <c r="AS21" s="535"/>
      <c r="AT21" s="535"/>
      <c r="AU21" s="535"/>
      <c r="AV21" s="535"/>
      <c r="AW21" s="535"/>
      <c r="AX21" s="536"/>
      <c r="AY21" s="510"/>
      <c r="AZ21" s="511"/>
      <c r="BA21" s="511"/>
      <c r="BB21" s="511"/>
      <c r="BC21" s="511"/>
      <c r="BD21" s="511"/>
      <c r="BE21" s="511"/>
      <c r="BF21" s="511"/>
      <c r="BG21" s="511"/>
      <c r="BH21" s="511"/>
      <c r="BI21" s="511"/>
      <c r="BJ21" s="511"/>
      <c r="BK21" s="511"/>
      <c r="BL21" s="511"/>
      <c r="BM21" s="512"/>
      <c r="BN21" s="513"/>
      <c r="BO21" s="514"/>
      <c r="BP21" s="514"/>
      <c r="BQ21" s="514"/>
      <c r="BR21" s="514"/>
      <c r="BS21" s="514"/>
      <c r="BT21" s="514"/>
      <c r="BU21" s="515"/>
      <c r="BV21" s="513"/>
      <c r="BW21" s="514"/>
      <c r="BX21" s="514"/>
      <c r="BY21" s="514"/>
      <c r="BZ21" s="514"/>
      <c r="CA21" s="514"/>
      <c r="CB21" s="514"/>
      <c r="CC21" s="515"/>
      <c r="CD21" s="188"/>
      <c r="CE21" s="508"/>
      <c r="CF21" s="508"/>
      <c r="CG21" s="508"/>
      <c r="CH21" s="508"/>
      <c r="CI21" s="508"/>
      <c r="CJ21" s="508"/>
      <c r="CK21" s="508"/>
      <c r="CL21" s="508"/>
      <c r="CM21" s="508"/>
      <c r="CN21" s="508"/>
      <c r="CO21" s="508"/>
      <c r="CP21" s="508"/>
      <c r="CQ21" s="508"/>
      <c r="CR21" s="508"/>
      <c r="CS21" s="509"/>
      <c r="CT21" s="391"/>
      <c r="CU21" s="392"/>
      <c r="CV21" s="392"/>
      <c r="CW21" s="392"/>
      <c r="CX21" s="392"/>
      <c r="CY21" s="392"/>
      <c r="CZ21" s="392"/>
      <c r="DA21" s="393"/>
      <c r="DB21" s="391"/>
      <c r="DC21" s="392"/>
      <c r="DD21" s="392"/>
      <c r="DE21" s="392"/>
      <c r="DF21" s="392"/>
      <c r="DG21" s="392"/>
      <c r="DH21" s="392"/>
      <c r="DI21" s="393"/>
    </row>
    <row r="22" spans="1:113" ht="18.75" customHeight="1" x14ac:dyDescent="0.2">
      <c r="A22" s="175"/>
      <c r="B22" s="564" t="s">
        <v>153</v>
      </c>
      <c r="C22" s="538"/>
      <c r="D22" s="539"/>
      <c r="E22" s="406" t="s">
        <v>1</v>
      </c>
      <c r="F22" s="411"/>
      <c r="G22" s="411"/>
      <c r="H22" s="411"/>
      <c r="I22" s="411"/>
      <c r="J22" s="411"/>
      <c r="K22" s="401"/>
      <c r="L22" s="406" t="s">
        <v>154</v>
      </c>
      <c r="M22" s="411"/>
      <c r="N22" s="411"/>
      <c r="O22" s="411"/>
      <c r="P22" s="401"/>
      <c r="Q22" s="569" t="s">
        <v>155</v>
      </c>
      <c r="R22" s="570"/>
      <c r="S22" s="570"/>
      <c r="T22" s="570"/>
      <c r="U22" s="570"/>
      <c r="V22" s="571"/>
      <c r="W22" s="537" t="s">
        <v>156</v>
      </c>
      <c r="X22" s="538"/>
      <c r="Y22" s="539"/>
      <c r="Z22" s="406" t="s">
        <v>1</v>
      </c>
      <c r="AA22" s="411"/>
      <c r="AB22" s="411"/>
      <c r="AC22" s="411"/>
      <c r="AD22" s="411"/>
      <c r="AE22" s="411"/>
      <c r="AF22" s="411"/>
      <c r="AG22" s="401"/>
      <c r="AH22" s="575" t="s">
        <v>157</v>
      </c>
      <c r="AI22" s="411"/>
      <c r="AJ22" s="411"/>
      <c r="AK22" s="411"/>
      <c r="AL22" s="401"/>
      <c r="AM22" s="575" t="s">
        <v>158</v>
      </c>
      <c r="AN22" s="576"/>
      <c r="AO22" s="576"/>
      <c r="AP22" s="576"/>
      <c r="AQ22" s="576"/>
      <c r="AR22" s="577"/>
      <c r="AS22" s="569" t="s">
        <v>155</v>
      </c>
      <c r="AT22" s="570"/>
      <c r="AU22" s="570"/>
      <c r="AV22" s="570"/>
      <c r="AW22" s="570"/>
      <c r="AX22" s="581"/>
      <c r="AY22" s="354" t="s">
        <v>159</v>
      </c>
      <c r="AZ22" s="355"/>
      <c r="BA22" s="355"/>
      <c r="BB22" s="355"/>
      <c r="BC22" s="355"/>
      <c r="BD22" s="355"/>
      <c r="BE22" s="355"/>
      <c r="BF22" s="355"/>
      <c r="BG22" s="355"/>
      <c r="BH22" s="355"/>
      <c r="BI22" s="355"/>
      <c r="BJ22" s="355"/>
      <c r="BK22" s="355"/>
      <c r="BL22" s="355"/>
      <c r="BM22" s="356"/>
      <c r="BN22" s="357">
        <v>15281579</v>
      </c>
      <c r="BO22" s="358"/>
      <c r="BP22" s="358"/>
      <c r="BQ22" s="358"/>
      <c r="BR22" s="358"/>
      <c r="BS22" s="358"/>
      <c r="BT22" s="358"/>
      <c r="BU22" s="359"/>
      <c r="BV22" s="357">
        <v>13605742</v>
      </c>
      <c r="BW22" s="358"/>
      <c r="BX22" s="358"/>
      <c r="BY22" s="358"/>
      <c r="BZ22" s="358"/>
      <c r="CA22" s="358"/>
      <c r="CB22" s="358"/>
      <c r="CC22" s="359"/>
      <c r="CD22" s="188"/>
      <c r="CE22" s="508"/>
      <c r="CF22" s="508"/>
      <c r="CG22" s="508"/>
      <c r="CH22" s="508"/>
      <c r="CI22" s="508"/>
      <c r="CJ22" s="508"/>
      <c r="CK22" s="508"/>
      <c r="CL22" s="508"/>
      <c r="CM22" s="508"/>
      <c r="CN22" s="508"/>
      <c r="CO22" s="508"/>
      <c r="CP22" s="508"/>
      <c r="CQ22" s="508"/>
      <c r="CR22" s="508"/>
      <c r="CS22" s="509"/>
      <c r="CT22" s="391"/>
      <c r="CU22" s="392"/>
      <c r="CV22" s="392"/>
      <c r="CW22" s="392"/>
      <c r="CX22" s="392"/>
      <c r="CY22" s="392"/>
      <c r="CZ22" s="392"/>
      <c r="DA22" s="393"/>
      <c r="DB22" s="391"/>
      <c r="DC22" s="392"/>
      <c r="DD22" s="392"/>
      <c r="DE22" s="392"/>
      <c r="DF22" s="392"/>
      <c r="DG22" s="392"/>
      <c r="DH22" s="392"/>
      <c r="DI22" s="393"/>
    </row>
    <row r="23" spans="1:113" ht="18.75" customHeight="1" x14ac:dyDescent="0.2">
      <c r="A23" s="175"/>
      <c r="B23" s="565"/>
      <c r="C23" s="541"/>
      <c r="D23" s="542"/>
      <c r="E23" s="380"/>
      <c r="F23" s="385"/>
      <c r="G23" s="385"/>
      <c r="H23" s="385"/>
      <c r="I23" s="385"/>
      <c r="J23" s="385"/>
      <c r="K23" s="374"/>
      <c r="L23" s="380"/>
      <c r="M23" s="385"/>
      <c r="N23" s="385"/>
      <c r="O23" s="385"/>
      <c r="P23" s="374"/>
      <c r="Q23" s="572"/>
      <c r="R23" s="573"/>
      <c r="S23" s="573"/>
      <c r="T23" s="573"/>
      <c r="U23" s="573"/>
      <c r="V23" s="574"/>
      <c r="W23" s="540"/>
      <c r="X23" s="541"/>
      <c r="Y23" s="542"/>
      <c r="Z23" s="380"/>
      <c r="AA23" s="385"/>
      <c r="AB23" s="385"/>
      <c r="AC23" s="385"/>
      <c r="AD23" s="385"/>
      <c r="AE23" s="385"/>
      <c r="AF23" s="385"/>
      <c r="AG23" s="374"/>
      <c r="AH23" s="380"/>
      <c r="AI23" s="385"/>
      <c r="AJ23" s="385"/>
      <c r="AK23" s="385"/>
      <c r="AL23" s="374"/>
      <c r="AM23" s="578"/>
      <c r="AN23" s="579"/>
      <c r="AO23" s="579"/>
      <c r="AP23" s="579"/>
      <c r="AQ23" s="579"/>
      <c r="AR23" s="580"/>
      <c r="AS23" s="572"/>
      <c r="AT23" s="573"/>
      <c r="AU23" s="573"/>
      <c r="AV23" s="573"/>
      <c r="AW23" s="573"/>
      <c r="AX23" s="582"/>
      <c r="AY23" s="428" t="s">
        <v>160</v>
      </c>
      <c r="AZ23" s="429"/>
      <c r="BA23" s="429"/>
      <c r="BB23" s="429"/>
      <c r="BC23" s="429"/>
      <c r="BD23" s="429"/>
      <c r="BE23" s="429"/>
      <c r="BF23" s="429"/>
      <c r="BG23" s="429"/>
      <c r="BH23" s="429"/>
      <c r="BI23" s="429"/>
      <c r="BJ23" s="429"/>
      <c r="BK23" s="429"/>
      <c r="BL23" s="429"/>
      <c r="BM23" s="430"/>
      <c r="BN23" s="394">
        <v>13738664</v>
      </c>
      <c r="BO23" s="395"/>
      <c r="BP23" s="395"/>
      <c r="BQ23" s="395"/>
      <c r="BR23" s="395"/>
      <c r="BS23" s="395"/>
      <c r="BT23" s="395"/>
      <c r="BU23" s="396"/>
      <c r="BV23" s="394">
        <v>12691022</v>
      </c>
      <c r="BW23" s="395"/>
      <c r="BX23" s="395"/>
      <c r="BY23" s="395"/>
      <c r="BZ23" s="395"/>
      <c r="CA23" s="395"/>
      <c r="CB23" s="395"/>
      <c r="CC23" s="396"/>
      <c r="CD23" s="188"/>
      <c r="CE23" s="508"/>
      <c r="CF23" s="508"/>
      <c r="CG23" s="508"/>
      <c r="CH23" s="508"/>
      <c r="CI23" s="508"/>
      <c r="CJ23" s="508"/>
      <c r="CK23" s="508"/>
      <c r="CL23" s="508"/>
      <c r="CM23" s="508"/>
      <c r="CN23" s="508"/>
      <c r="CO23" s="508"/>
      <c r="CP23" s="508"/>
      <c r="CQ23" s="508"/>
      <c r="CR23" s="508"/>
      <c r="CS23" s="509"/>
      <c r="CT23" s="391"/>
      <c r="CU23" s="392"/>
      <c r="CV23" s="392"/>
      <c r="CW23" s="392"/>
      <c r="CX23" s="392"/>
      <c r="CY23" s="392"/>
      <c r="CZ23" s="392"/>
      <c r="DA23" s="393"/>
      <c r="DB23" s="391"/>
      <c r="DC23" s="392"/>
      <c r="DD23" s="392"/>
      <c r="DE23" s="392"/>
      <c r="DF23" s="392"/>
      <c r="DG23" s="392"/>
      <c r="DH23" s="392"/>
      <c r="DI23" s="393"/>
    </row>
    <row r="24" spans="1:113" ht="18.75" customHeight="1" thickBot="1" x14ac:dyDescent="0.25">
      <c r="A24" s="175"/>
      <c r="B24" s="565"/>
      <c r="C24" s="541"/>
      <c r="D24" s="542"/>
      <c r="E24" s="444" t="s">
        <v>161</v>
      </c>
      <c r="F24" s="424"/>
      <c r="G24" s="424"/>
      <c r="H24" s="424"/>
      <c r="I24" s="424"/>
      <c r="J24" s="424"/>
      <c r="K24" s="425"/>
      <c r="L24" s="445">
        <v>1</v>
      </c>
      <c r="M24" s="446"/>
      <c r="N24" s="446"/>
      <c r="O24" s="446"/>
      <c r="P24" s="488"/>
      <c r="Q24" s="445">
        <v>8500</v>
      </c>
      <c r="R24" s="446"/>
      <c r="S24" s="446"/>
      <c r="T24" s="446"/>
      <c r="U24" s="446"/>
      <c r="V24" s="488"/>
      <c r="W24" s="540"/>
      <c r="X24" s="541"/>
      <c r="Y24" s="542"/>
      <c r="Z24" s="444" t="s">
        <v>162</v>
      </c>
      <c r="AA24" s="424"/>
      <c r="AB24" s="424"/>
      <c r="AC24" s="424"/>
      <c r="AD24" s="424"/>
      <c r="AE24" s="424"/>
      <c r="AF24" s="424"/>
      <c r="AG24" s="425"/>
      <c r="AH24" s="445">
        <v>618</v>
      </c>
      <c r="AI24" s="446"/>
      <c r="AJ24" s="446"/>
      <c r="AK24" s="446"/>
      <c r="AL24" s="488"/>
      <c r="AM24" s="445">
        <v>1976364</v>
      </c>
      <c r="AN24" s="446"/>
      <c r="AO24" s="446"/>
      <c r="AP24" s="446"/>
      <c r="AQ24" s="446"/>
      <c r="AR24" s="488"/>
      <c r="AS24" s="445">
        <v>3198</v>
      </c>
      <c r="AT24" s="446"/>
      <c r="AU24" s="446"/>
      <c r="AV24" s="446"/>
      <c r="AW24" s="446"/>
      <c r="AX24" s="447"/>
      <c r="AY24" s="510" t="s">
        <v>163</v>
      </c>
      <c r="AZ24" s="511"/>
      <c r="BA24" s="511"/>
      <c r="BB24" s="511"/>
      <c r="BC24" s="511"/>
      <c r="BD24" s="511"/>
      <c r="BE24" s="511"/>
      <c r="BF24" s="511"/>
      <c r="BG24" s="511"/>
      <c r="BH24" s="511"/>
      <c r="BI24" s="511"/>
      <c r="BJ24" s="511"/>
      <c r="BK24" s="511"/>
      <c r="BL24" s="511"/>
      <c r="BM24" s="512"/>
      <c r="BN24" s="394">
        <v>12197758</v>
      </c>
      <c r="BO24" s="395"/>
      <c r="BP24" s="395"/>
      <c r="BQ24" s="395"/>
      <c r="BR24" s="395"/>
      <c r="BS24" s="395"/>
      <c r="BT24" s="395"/>
      <c r="BU24" s="396"/>
      <c r="BV24" s="394">
        <v>9875414</v>
      </c>
      <c r="BW24" s="395"/>
      <c r="BX24" s="395"/>
      <c r="BY24" s="395"/>
      <c r="BZ24" s="395"/>
      <c r="CA24" s="395"/>
      <c r="CB24" s="395"/>
      <c r="CC24" s="396"/>
      <c r="CD24" s="188"/>
      <c r="CE24" s="508"/>
      <c r="CF24" s="508"/>
      <c r="CG24" s="508"/>
      <c r="CH24" s="508"/>
      <c r="CI24" s="508"/>
      <c r="CJ24" s="508"/>
      <c r="CK24" s="508"/>
      <c r="CL24" s="508"/>
      <c r="CM24" s="508"/>
      <c r="CN24" s="508"/>
      <c r="CO24" s="508"/>
      <c r="CP24" s="508"/>
      <c r="CQ24" s="508"/>
      <c r="CR24" s="508"/>
      <c r="CS24" s="509"/>
      <c r="CT24" s="391"/>
      <c r="CU24" s="392"/>
      <c r="CV24" s="392"/>
      <c r="CW24" s="392"/>
      <c r="CX24" s="392"/>
      <c r="CY24" s="392"/>
      <c r="CZ24" s="392"/>
      <c r="DA24" s="393"/>
      <c r="DB24" s="391"/>
      <c r="DC24" s="392"/>
      <c r="DD24" s="392"/>
      <c r="DE24" s="392"/>
      <c r="DF24" s="392"/>
      <c r="DG24" s="392"/>
      <c r="DH24" s="392"/>
      <c r="DI24" s="393"/>
    </row>
    <row r="25" spans="1:113" ht="18.75" customHeight="1" x14ac:dyDescent="0.2">
      <c r="A25" s="175"/>
      <c r="B25" s="565"/>
      <c r="C25" s="541"/>
      <c r="D25" s="542"/>
      <c r="E25" s="444" t="s">
        <v>164</v>
      </c>
      <c r="F25" s="424"/>
      <c r="G25" s="424"/>
      <c r="H25" s="424"/>
      <c r="I25" s="424"/>
      <c r="J25" s="424"/>
      <c r="K25" s="425"/>
      <c r="L25" s="445">
        <v>1</v>
      </c>
      <c r="M25" s="446"/>
      <c r="N25" s="446"/>
      <c r="O25" s="446"/>
      <c r="P25" s="488"/>
      <c r="Q25" s="445">
        <v>7100</v>
      </c>
      <c r="R25" s="446"/>
      <c r="S25" s="446"/>
      <c r="T25" s="446"/>
      <c r="U25" s="446"/>
      <c r="V25" s="488"/>
      <c r="W25" s="540"/>
      <c r="X25" s="541"/>
      <c r="Y25" s="542"/>
      <c r="Z25" s="444" t="s">
        <v>165</v>
      </c>
      <c r="AA25" s="424"/>
      <c r="AB25" s="424"/>
      <c r="AC25" s="424"/>
      <c r="AD25" s="424"/>
      <c r="AE25" s="424"/>
      <c r="AF25" s="424"/>
      <c r="AG25" s="425"/>
      <c r="AH25" s="445" t="s">
        <v>122</v>
      </c>
      <c r="AI25" s="446"/>
      <c r="AJ25" s="446"/>
      <c r="AK25" s="446"/>
      <c r="AL25" s="488"/>
      <c r="AM25" s="445" t="s">
        <v>122</v>
      </c>
      <c r="AN25" s="446"/>
      <c r="AO25" s="446"/>
      <c r="AP25" s="446"/>
      <c r="AQ25" s="446"/>
      <c r="AR25" s="488"/>
      <c r="AS25" s="445" t="s">
        <v>122</v>
      </c>
      <c r="AT25" s="446"/>
      <c r="AU25" s="446"/>
      <c r="AV25" s="446"/>
      <c r="AW25" s="446"/>
      <c r="AX25" s="447"/>
      <c r="AY25" s="354" t="s">
        <v>166</v>
      </c>
      <c r="AZ25" s="355"/>
      <c r="BA25" s="355"/>
      <c r="BB25" s="355"/>
      <c r="BC25" s="355"/>
      <c r="BD25" s="355"/>
      <c r="BE25" s="355"/>
      <c r="BF25" s="355"/>
      <c r="BG25" s="355"/>
      <c r="BH25" s="355"/>
      <c r="BI25" s="355"/>
      <c r="BJ25" s="355"/>
      <c r="BK25" s="355"/>
      <c r="BL25" s="355"/>
      <c r="BM25" s="356"/>
      <c r="BN25" s="357">
        <v>20761887</v>
      </c>
      <c r="BO25" s="358"/>
      <c r="BP25" s="358"/>
      <c r="BQ25" s="358"/>
      <c r="BR25" s="358"/>
      <c r="BS25" s="358"/>
      <c r="BT25" s="358"/>
      <c r="BU25" s="359"/>
      <c r="BV25" s="357">
        <v>18330202</v>
      </c>
      <c r="BW25" s="358"/>
      <c r="BX25" s="358"/>
      <c r="BY25" s="358"/>
      <c r="BZ25" s="358"/>
      <c r="CA25" s="358"/>
      <c r="CB25" s="358"/>
      <c r="CC25" s="359"/>
      <c r="CD25" s="188"/>
      <c r="CE25" s="508"/>
      <c r="CF25" s="508"/>
      <c r="CG25" s="508"/>
      <c r="CH25" s="508"/>
      <c r="CI25" s="508"/>
      <c r="CJ25" s="508"/>
      <c r="CK25" s="508"/>
      <c r="CL25" s="508"/>
      <c r="CM25" s="508"/>
      <c r="CN25" s="508"/>
      <c r="CO25" s="508"/>
      <c r="CP25" s="508"/>
      <c r="CQ25" s="508"/>
      <c r="CR25" s="508"/>
      <c r="CS25" s="509"/>
      <c r="CT25" s="391"/>
      <c r="CU25" s="392"/>
      <c r="CV25" s="392"/>
      <c r="CW25" s="392"/>
      <c r="CX25" s="392"/>
      <c r="CY25" s="392"/>
      <c r="CZ25" s="392"/>
      <c r="DA25" s="393"/>
      <c r="DB25" s="391"/>
      <c r="DC25" s="392"/>
      <c r="DD25" s="392"/>
      <c r="DE25" s="392"/>
      <c r="DF25" s="392"/>
      <c r="DG25" s="392"/>
      <c r="DH25" s="392"/>
      <c r="DI25" s="393"/>
    </row>
    <row r="26" spans="1:113" ht="18.75" customHeight="1" x14ac:dyDescent="0.2">
      <c r="A26" s="175"/>
      <c r="B26" s="565"/>
      <c r="C26" s="541"/>
      <c r="D26" s="542"/>
      <c r="E26" s="444" t="s">
        <v>167</v>
      </c>
      <c r="F26" s="424"/>
      <c r="G26" s="424"/>
      <c r="H26" s="424"/>
      <c r="I26" s="424"/>
      <c r="J26" s="424"/>
      <c r="K26" s="425"/>
      <c r="L26" s="445">
        <v>1</v>
      </c>
      <c r="M26" s="446"/>
      <c r="N26" s="446"/>
      <c r="O26" s="446"/>
      <c r="P26" s="488"/>
      <c r="Q26" s="445">
        <v>6830</v>
      </c>
      <c r="R26" s="446"/>
      <c r="S26" s="446"/>
      <c r="T26" s="446"/>
      <c r="U26" s="446"/>
      <c r="V26" s="488"/>
      <c r="W26" s="540"/>
      <c r="X26" s="541"/>
      <c r="Y26" s="542"/>
      <c r="Z26" s="444" t="s">
        <v>168</v>
      </c>
      <c r="AA26" s="546"/>
      <c r="AB26" s="546"/>
      <c r="AC26" s="546"/>
      <c r="AD26" s="546"/>
      <c r="AE26" s="546"/>
      <c r="AF26" s="546"/>
      <c r="AG26" s="547"/>
      <c r="AH26" s="445">
        <v>9</v>
      </c>
      <c r="AI26" s="446"/>
      <c r="AJ26" s="446"/>
      <c r="AK26" s="446"/>
      <c r="AL26" s="488"/>
      <c r="AM26" s="445">
        <v>24930</v>
      </c>
      <c r="AN26" s="446"/>
      <c r="AO26" s="446"/>
      <c r="AP26" s="446"/>
      <c r="AQ26" s="446"/>
      <c r="AR26" s="488"/>
      <c r="AS26" s="445">
        <v>2770</v>
      </c>
      <c r="AT26" s="446"/>
      <c r="AU26" s="446"/>
      <c r="AV26" s="446"/>
      <c r="AW26" s="446"/>
      <c r="AX26" s="447"/>
      <c r="AY26" s="397" t="s">
        <v>169</v>
      </c>
      <c r="AZ26" s="398"/>
      <c r="BA26" s="398"/>
      <c r="BB26" s="398"/>
      <c r="BC26" s="398"/>
      <c r="BD26" s="398"/>
      <c r="BE26" s="398"/>
      <c r="BF26" s="398"/>
      <c r="BG26" s="398"/>
      <c r="BH26" s="398"/>
      <c r="BI26" s="398"/>
      <c r="BJ26" s="398"/>
      <c r="BK26" s="398"/>
      <c r="BL26" s="398"/>
      <c r="BM26" s="399"/>
      <c r="BN26" s="394" t="s">
        <v>122</v>
      </c>
      <c r="BO26" s="395"/>
      <c r="BP26" s="395"/>
      <c r="BQ26" s="395"/>
      <c r="BR26" s="395"/>
      <c r="BS26" s="395"/>
      <c r="BT26" s="395"/>
      <c r="BU26" s="396"/>
      <c r="BV26" s="394" t="s">
        <v>122</v>
      </c>
      <c r="BW26" s="395"/>
      <c r="BX26" s="395"/>
      <c r="BY26" s="395"/>
      <c r="BZ26" s="395"/>
      <c r="CA26" s="395"/>
      <c r="CB26" s="395"/>
      <c r="CC26" s="396"/>
      <c r="CD26" s="188"/>
      <c r="CE26" s="508"/>
      <c r="CF26" s="508"/>
      <c r="CG26" s="508"/>
      <c r="CH26" s="508"/>
      <c r="CI26" s="508"/>
      <c r="CJ26" s="508"/>
      <c r="CK26" s="508"/>
      <c r="CL26" s="508"/>
      <c r="CM26" s="508"/>
      <c r="CN26" s="508"/>
      <c r="CO26" s="508"/>
      <c r="CP26" s="508"/>
      <c r="CQ26" s="508"/>
      <c r="CR26" s="508"/>
      <c r="CS26" s="509"/>
      <c r="CT26" s="391"/>
      <c r="CU26" s="392"/>
      <c r="CV26" s="392"/>
      <c r="CW26" s="392"/>
      <c r="CX26" s="392"/>
      <c r="CY26" s="392"/>
      <c r="CZ26" s="392"/>
      <c r="DA26" s="393"/>
      <c r="DB26" s="391"/>
      <c r="DC26" s="392"/>
      <c r="DD26" s="392"/>
      <c r="DE26" s="392"/>
      <c r="DF26" s="392"/>
      <c r="DG26" s="392"/>
      <c r="DH26" s="392"/>
      <c r="DI26" s="393"/>
    </row>
    <row r="27" spans="1:113" ht="18.75" customHeight="1" thickBot="1" x14ac:dyDescent="0.25">
      <c r="A27" s="175"/>
      <c r="B27" s="565"/>
      <c r="C27" s="541"/>
      <c r="D27" s="542"/>
      <c r="E27" s="444" t="s">
        <v>170</v>
      </c>
      <c r="F27" s="424"/>
      <c r="G27" s="424"/>
      <c r="H27" s="424"/>
      <c r="I27" s="424"/>
      <c r="J27" s="424"/>
      <c r="K27" s="425"/>
      <c r="L27" s="445">
        <v>1</v>
      </c>
      <c r="M27" s="446"/>
      <c r="N27" s="446"/>
      <c r="O27" s="446"/>
      <c r="P27" s="488"/>
      <c r="Q27" s="445">
        <v>4600</v>
      </c>
      <c r="R27" s="446"/>
      <c r="S27" s="446"/>
      <c r="T27" s="446"/>
      <c r="U27" s="446"/>
      <c r="V27" s="488"/>
      <c r="W27" s="540"/>
      <c r="X27" s="541"/>
      <c r="Y27" s="542"/>
      <c r="Z27" s="444" t="s">
        <v>171</v>
      </c>
      <c r="AA27" s="424"/>
      <c r="AB27" s="424"/>
      <c r="AC27" s="424"/>
      <c r="AD27" s="424"/>
      <c r="AE27" s="424"/>
      <c r="AF27" s="424"/>
      <c r="AG27" s="425"/>
      <c r="AH27" s="445">
        <v>29</v>
      </c>
      <c r="AI27" s="446"/>
      <c r="AJ27" s="446"/>
      <c r="AK27" s="446"/>
      <c r="AL27" s="488"/>
      <c r="AM27" s="445">
        <v>98430</v>
      </c>
      <c r="AN27" s="446"/>
      <c r="AO27" s="446"/>
      <c r="AP27" s="446"/>
      <c r="AQ27" s="446"/>
      <c r="AR27" s="488"/>
      <c r="AS27" s="445">
        <v>3394</v>
      </c>
      <c r="AT27" s="446"/>
      <c r="AU27" s="446"/>
      <c r="AV27" s="446"/>
      <c r="AW27" s="446"/>
      <c r="AX27" s="447"/>
      <c r="AY27" s="489" t="s">
        <v>172</v>
      </c>
      <c r="AZ27" s="490"/>
      <c r="BA27" s="490"/>
      <c r="BB27" s="490"/>
      <c r="BC27" s="490"/>
      <c r="BD27" s="490"/>
      <c r="BE27" s="490"/>
      <c r="BF27" s="490"/>
      <c r="BG27" s="490"/>
      <c r="BH27" s="490"/>
      <c r="BI27" s="490"/>
      <c r="BJ27" s="490"/>
      <c r="BK27" s="490"/>
      <c r="BL27" s="490"/>
      <c r="BM27" s="491"/>
      <c r="BN27" s="513">
        <v>100000</v>
      </c>
      <c r="BO27" s="514"/>
      <c r="BP27" s="514"/>
      <c r="BQ27" s="514"/>
      <c r="BR27" s="514"/>
      <c r="BS27" s="514"/>
      <c r="BT27" s="514"/>
      <c r="BU27" s="515"/>
      <c r="BV27" s="513">
        <v>100000</v>
      </c>
      <c r="BW27" s="514"/>
      <c r="BX27" s="514"/>
      <c r="BY27" s="514"/>
      <c r="BZ27" s="514"/>
      <c r="CA27" s="514"/>
      <c r="CB27" s="514"/>
      <c r="CC27" s="515"/>
      <c r="CD27" s="190"/>
      <c r="CE27" s="508"/>
      <c r="CF27" s="508"/>
      <c r="CG27" s="508"/>
      <c r="CH27" s="508"/>
      <c r="CI27" s="508"/>
      <c r="CJ27" s="508"/>
      <c r="CK27" s="508"/>
      <c r="CL27" s="508"/>
      <c r="CM27" s="508"/>
      <c r="CN27" s="508"/>
      <c r="CO27" s="508"/>
      <c r="CP27" s="508"/>
      <c r="CQ27" s="508"/>
      <c r="CR27" s="508"/>
      <c r="CS27" s="509"/>
      <c r="CT27" s="391"/>
      <c r="CU27" s="392"/>
      <c r="CV27" s="392"/>
      <c r="CW27" s="392"/>
      <c r="CX27" s="392"/>
      <c r="CY27" s="392"/>
      <c r="CZ27" s="392"/>
      <c r="DA27" s="393"/>
      <c r="DB27" s="391"/>
      <c r="DC27" s="392"/>
      <c r="DD27" s="392"/>
      <c r="DE27" s="392"/>
      <c r="DF27" s="392"/>
      <c r="DG27" s="392"/>
      <c r="DH27" s="392"/>
      <c r="DI27" s="393"/>
    </row>
    <row r="28" spans="1:113" ht="18.75" customHeight="1" x14ac:dyDescent="0.2">
      <c r="A28" s="175"/>
      <c r="B28" s="565"/>
      <c r="C28" s="541"/>
      <c r="D28" s="542"/>
      <c r="E28" s="444" t="s">
        <v>173</v>
      </c>
      <c r="F28" s="424"/>
      <c r="G28" s="424"/>
      <c r="H28" s="424"/>
      <c r="I28" s="424"/>
      <c r="J28" s="424"/>
      <c r="K28" s="425"/>
      <c r="L28" s="445">
        <v>1</v>
      </c>
      <c r="M28" s="446"/>
      <c r="N28" s="446"/>
      <c r="O28" s="446"/>
      <c r="P28" s="488"/>
      <c r="Q28" s="445">
        <v>3900</v>
      </c>
      <c r="R28" s="446"/>
      <c r="S28" s="446"/>
      <c r="T28" s="446"/>
      <c r="U28" s="446"/>
      <c r="V28" s="488"/>
      <c r="W28" s="540"/>
      <c r="X28" s="541"/>
      <c r="Y28" s="542"/>
      <c r="Z28" s="444" t="s">
        <v>174</v>
      </c>
      <c r="AA28" s="424"/>
      <c r="AB28" s="424"/>
      <c r="AC28" s="424"/>
      <c r="AD28" s="424"/>
      <c r="AE28" s="424"/>
      <c r="AF28" s="424"/>
      <c r="AG28" s="425"/>
      <c r="AH28" s="445" t="s">
        <v>122</v>
      </c>
      <c r="AI28" s="446"/>
      <c r="AJ28" s="446"/>
      <c r="AK28" s="446"/>
      <c r="AL28" s="488"/>
      <c r="AM28" s="445" t="s">
        <v>122</v>
      </c>
      <c r="AN28" s="446"/>
      <c r="AO28" s="446"/>
      <c r="AP28" s="446"/>
      <c r="AQ28" s="446"/>
      <c r="AR28" s="488"/>
      <c r="AS28" s="445" t="s">
        <v>122</v>
      </c>
      <c r="AT28" s="446"/>
      <c r="AU28" s="446"/>
      <c r="AV28" s="446"/>
      <c r="AW28" s="446"/>
      <c r="AX28" s="447"/>
      <c r="AY28" s="548" t="s">
        <v>175</v>
      </c>
      <c r="AZ28" s="549"/>
      <c r="BA28" s="549"/>
      <c r="BB28" s="550"/>
      <c r="BC28" s="354" t="s">
        <v>46</v>
      </c>
      <c r="BD28" s="355"/>
      <c r="BE28" s="355"/>
      <c r="BF28" s="355"/>
      <c r="BG28" s="355"/>
      <c r="BH28" s="355"/>
      <c r="BI28" s="355"/>
      <c r="BJ28" s="355"/>
      <c r="BK28" s="355"/>
      <c r="BL28" s="355"/>
      <c r="BM28" s="356"/>
      <c r="BN28" s="357">
        <v>9442778</v>
      </c>
      <c r="BO28" s="358"/>
      <c r="BP28" s="358"/>
      <c r="BQ28" s="358"/>
      <c r="BR28" s="358"/>
      <c r="BS28" s="358"/>
      <c r="BT28" s="358"/>
      <c r="BU28" s="359"/>
      <c r="BV28" s="357">
        <v>9465866</v>
      </c>
      <c r="BW28" s="358"/>
      <c r="BX28" s="358"/>
      <c r="BY28" s="358"/>
      <c r="BZ28" s="358"/>
      <c r="CA28" s="358"/>
      <c r="CB28" s="358"/>
      <c r="CC28" s="359"/>
      <c r="CD28" s="188"/>
      <c r="CE28" s="508"/>
      <c r="CF28" s="508"/>
      <c r="CG28" s="508"/>
      <c r="CH28" s="508"/>
      <c r="CI28" s="508"/>
      <c r="CJ28" s="508"/>
      <c r="CK28" s="508"/>
      <c r="CL28" s="508"/>
      <c r="CM28" s="508"/>
      <c r="CN28" s="508"/>
      <c r="CO28" s="508"/>
      <c r="CP28" s="508"/>
      <c r="CQ28" s="508"/>
      <c r="CR28" s="508"/>
      <c r="CS28" s="509"/>
      <c r="CT28" s="391"/>
      <c r="CU28" s="392"/>
      <c r="CV28" s="392"/>
      <c r="CW28" s="392"/>
      <c r="CX28" s="392"/>
      <c r="CY28" s="392"/>
      <c r="CZ28" s="392"/>
      <c r="DA28" s="393"/>
      <c r="DB28" s="391"/>
      <c r="DC28" s="392"/>
      <c r="DD28" s="392"/>
      <c r="DE28" s="392"/>
      <c r="DF28" s="392"/>
      <c r="DG28" s="392"/>
      <c r="DH28" s="392"/>
      <c r="DI28" s="393"/>
    </row>
    <row r="29" spans="1:113" ht="18.75" customHeight="1" x14ac:dyDescent="0.2">
      <c r="A29" s="175"/>
      <c r="B29" s="565"/>
      <c r="C29" s="541"/>
      <c r="D29" s="542"/>
      <c r="E29" s="444" t="s">
        <v>176</v>
      </c>
      <c r="F29" s="424"/>
      <c r="G29" s="424"/>
      <c r="H29" s="424"/>
      <c r="I29" s="424"/>
      <c r="J29" s="424"/>
      <c r="K29" s="425"/>
      <c r="L29" s="445">
        <v>20</v>
      </c>
      <c r="M29" s="446"/>
      <c r="N29" s="446"/>
      <c r="O29" s="446"/>
      <c r="P29" s="488"/>
      <c r="Q29" s="445">
        <v>3700</v>
      </c>
      <c r="R29" s="446"/>
      <c r="S29" s="446"/>
      <c r="T29" s="446"/>
      <c r="U29" s="446"/>
      <c r="V29" s="488"/>
      <c r="W29" s="543"/>
      <c r="X29" s="544"/>
      <c r="Y29" s="545"/>
      <c r="Z29" s="444" t="s">
        <v>177</v>
      </c>
      <c r="AA29" s="424"/>
      <c r="AB29" s="424"/>
      <c r="AC29" s="424"/>
      <c r="AD29" s="424"/>
      <c r="AE29" s="424"/>
      <c r="AF29" s="424"/>
      <c r="AG29" s="425"/>
      <c r="AH29" s="445">
        <v>647</v>
      </c>
      <c r="AI29" s="446"/>
      <c r="AJ29" s="446"/>
      <c r="AK29" s="446"/>
      <c r="AL29" s="488"/>
      <c r="AM29" s="445">
        <v>2074794</v>
      </c>
      <c r="AN29" s="446"/>
      <c r="AO29" s="446"/>
      <c r="AP29" s="446"/>
      <c r="AQ29" s="446"/>
      <c r="AR29" s="488"/>
      <c r="AS29" s="445">
        <v>3207</v>
      </c>
      <c r="AT29" s="446"/>
      <c r="AU29" s="446"/>
      <c r="AV29" s="446"/>
      <c r="AW29" s="446"/>
      <c r="AX29" s="447"/>
      <c r="AY29" s="551"/>
      <c r="AZ29" s="552"/>
      <c r="BA29" s="552"/>
      <c r="BB29" s="553"/>
      <c r="BC29" s="428" t="s">
        <v>178</v>
      </c>
      <c r="BD29" s="429"/>
      <c r="BE29" s="429"/>
      <c r="BF29" s="429"/>
      <c r="BG29" s="429"/>
      <c r="BH29" s="429"/>
      <c r="BI29" s="429"/>
      <c r="BJ29" s="429"/>
      <c r="BK29" s="429"/>
      <c r="BL29" s="429"/>
      <c r="BM29" s="430"/>
      <c r="BN29" s="394">
        <v>55397</v>
      </c>
      <c r="BO29" s="395"/>
      <c r="BP29" s="395"/>
      <c r="BQ29" s="395"/>
      <c r="BR29" s="395"/>
      <c r="BS29" s="395"/>
      <c r="BT29" s="395"/>
      <c r="BU29" s="396"/>
      <c r="BV29" s="394">
        <v>71766</v>
      </c>
      <c r="BW29" s="395"/>
      <c r="BX29" s="395"/>
      <c r="BY29" s="395"/>
      <c r="BZ29" s="395"/>
      <c r="CA29" s="395"/>
      <c r="CB29" s="395"/>
      <c r="CC29" s="396"/>
      <c r="CD29" s="190"/>
      <c r="CE29" s="508"/>
      <c r="CF29" s="508"/>
      <c r="CG29" s="508"/>
      <c r="CH29" s="508"/>
      <c r="CI29" s="508"/>
      <c r="CJ29" s="508"/>
      <c r="CK29" s="508"/>
      <c r="CL29" s="508"/>
      <c r="CM29" s="508"/>
      <c r="CN29" s="508"/>
      <c r="CO29" s="508"/>
      <c r="CP29" s="508"/>
      <c r="CQ29" s="508"/>
      <c r="CR29" s="508"/>
      <c r="CS29" s="509"/>
      <c r="CT29" s="391"/>
      <c r="CU29" s="392"/>
      <c r="CV29" s="392"/>
      <c r="CW29" s="392"/>
      <c r="CX29" s="392"/>
      <c r="CY29" s="392"/>
      <c r="CZ29" s="392"/>
      <c r="DA29" s="393"/>
      <c r="DB29" s="391"/>
      <c r="DC29" s="392"/>
      <c r="DD29" s="392"/>
      <c r="DE29" s="392"/>
      <c r="DF29" s="392"/>
      <c r="DG29" s="392"/>
      <c r="DH29" s="392"/>
      <c r="DI29" s="393"/>
    </row>
    <row r="30" spans="1:113" ht="18.75" customHeight="1" thickBot="1" x14ac:dyDescent="0.25">
      <c r="A30" s="175"/>
      <c r="B30" s="566"/>
      <c r="C30" s="567"/>
      <c r="D30" s="568"/>
      <c r="E30" s="448"/>
      <c r="F30" s="449"/>
      <c r="G30" s="449"/>
      <c r="H30" s="449"/>
      <c r="I30" s="449"/>
      <c r="J30" s="449"/>
      <c r="K30" s="450"/>
      <c r="L30" s="558"/>
      <c r="M30" s="559"/>
      <c r="N30" s="559"/>
      <c r="O30" s="559"/>
      <c r="P30" s="560"/>
      <c r="Q30" s="558"/>
      <c r="R30" s="559"/>
      <c r="S30" s="559"/>
      <c r="T30" s="559"/>
      <c r="U30" s="559"/>
      <c r="V30" s="560"/>
      <c r="W30" s="561" t="s">
        <v>179</v>
      </c>
      <c r="X30" s="562"/>
      <c r="Y30" s="562"/>
      <c r="Z30" s="562"/>
      <c r="AA30" s="562"/>
      <c r="AB30" s="562"/>
      <c r="AC30" s="562"/>
      <c r="AD30" s="562"/>
      <c r="AE30" s="562"/>
      <c r="AF30" s="562"/>
      <c r="AG30" s="563"/>
      <c r="AH30" s="521">
        <v>99</v>
      </c>
      <c r="AI30" s="522"/>
      <c r="AJ30" s="522"/>
      <c r="AK30" s="522"/>
      <c r="AL30" s="522"/>
      <c r="AM30" s="522"/>
      <c r="AN30" s="522"/>
      <c r="AO30" s="522"/>
      <c r="AP30" s="522"/>
      <c r="AQ30" s="522"/>
      <c r="AR30" s="522"/>
      <c r="AS30" s="522"/>
      <c r="AT30" s="522"/>
      <c r="AU30" s="522"/>
      <c r="AV30" s="522"/>
      <c r="AW30" s="522"/>
      <c r="AX30" s="524"/>
      <c r="AY30" s="554"/>
      <c r="AZ30" s="555"/>
      <c r="BA30" s="555"/>
      <c r="BB30" s="556"/>
      <c r="BC30" s="510" t="s">
        <v>48</v>
      </c>
      <c r="BD30" s="511"/>
      <c r="BE30" s="511"/>
      <c r="BF30" s="511"/>
      <c r="BG30" s="511"/>
      <c r="BH30" s="511"/>
      <c r="BI30" s="511"/>
      <c r="BJ30" s="511"/>
      <c r="BK30" s="511"/>
      <c r="BL30" s="511"/>
      <c r="BM30" s="512"/>
      <c r="BN30" s="513">
        <v>10771918</v>
      </c>
      <c r="BO30" s="514"/>
      <c r="BP30" s="514"/>
      <c r="BQ30" s="514"/>
      <c r="BR30" s="514"/>
      <c r="BS30" s="514"/>
      <c r="BT30" s="514"/>
      <c r="BU30" s="515"/>
      <c r="BV30" s="513">
        <v>8801594</v>
      </c>
      <c r="BW30" s="514"/>
      <c r="BX30" s="514"/>
      <c r="BY30" s="514"/>
      <c r="BZ30" s="514"/>
      <c r="CA30" s="514"/>
      <c r="CB30" s="514"/>
      <c r="CC30" s="515"/>
      <c r="CD30" s="191"/>
      <c r="CE30" s="192"/>
      <c r="CF30" s="192"/>
      <c r="CG30" s="192"/>
      <c r="CH30" s="192"/>
      <c r="CI30" s="192"/>
      <c r="CJ30" s="192"/>
      <c r="CK30" s="192"/>
      <c r="CL30" s="192"/>
      <c r="CM30" s="192"/>
      <c r="CN30" s="192"/>
      <c r="CO30" s="192"/>
      <c r="CP30" s="192"/>
      <c r="CQ30" s="192"/>
      <c r="CR30" s="192"/>
      <c r="CS30" s="193"/>
      <c r="CT30" s="194"/>
      <c r="CU30" s="195"/>
      <c r="CV30" s="195"/>
      <c r="CW30" s="195"/>
      <c r="CX30" s="195"/>
      <c r="CY30" s="195"/>
      <c r="CZ30" s="195"/>
      <c r="DA30" s="196"/>
      <c r="DB30" s="194"/>
      <c r="DC30" s="195"/>
      <c r="DD30" s="195"/>
      <c r="DE30" s="195"/>
      <c r="DF30" s="195"/>
      <c r="DG30" s="195"/>
      <c r="DH30" s="195"/>
      <c r="DI30" s="196"/>
    </row>
    <row r="31" spans="1:113" ht="13.5" customHeight="1" x14ac:dyDescent="0.2">
      <c r="A31" s="175"/>
      <c r="B31" s="197"/>
      <c r="DI31" s="198"/>
    </row>
    <row r="32" spans="1:113" ht="13.5" customHeight="1" x14ac:dyDescent="0.2">
      <c r="A32" s="175"/>
      <c r="B32" s="199"/>
      <c r="C32" s="557" t="s">
        <v>180</v>
      </c>
      <c r="D32" s="557"/>
      <c r="E32" s="557"/>
      <c r="F32" s="557"/>
      <c r="G32" s="557"/>
      <c r="H32" s="557"/>
      <c r="I32" s="557"/>
      <c r="J32" s="557"/>
      <c r="K32" s="557"/>
      <c r="L32" s="557"/>
      <c r="M32" s="557"/>
      <c r="N32" s="557"/>
      <c r="O32" s="557"/>
      <c r="P32" s="557"/>
      <c r="Q32" s="557"/>
      <c r="R32" s="557"/>
      <c r="S32" s="557"/>
      <c r="U32" s="398" t="s">
        <v>181</v>
      </c>
      <c r="V32" s="398"/>
      <c r="W32" s="398"/>
      <c r="X32" s="398"/>
      <c r="Y32" s="398"/>
      <c r="Z32" s="398"/>
      <c r="AA32" s="398"/>
      <c r="AB32" s="398"/>
      <c r="AC32" s="398"/>
      <c r="AD32" s="398"/>
      <c r="AE32" s="398"/>
      <c r="AF32" s="398"/>
      <c r="AG32" s="398"/>
      <c r="AH32" s="398"/>
      <c r="AI32" s="398"/>
      <c r="AJ32" s="398"/>
      <c r="AK32" s="398"/>
      <c r="AM32" s="398" t="s">
        <v>182</v>
      </c>
      <c r="AN32" s="398"/>
      <c r="AO32" s="398"/>
      <c r="AP32" s="398"/>
      <c r="AQ32" s="398"/>
      <c r="AR32" s="398"/>
      <c r="AS32" s="398"/>
      <c r="AT32" s="398"/>
      <c r="AU32" s="398"/>
      <c r="AV32" s="398"/>
      <c r="AW32" s="398"/>
      <c r="AX32" s="398"/>
      <c r="AY32" s="398"/>
      <c r="AZ32" s="398"/>
      <c r="BA32" s="398"/>
      <c r="BB32" s="398"/>
      <c r="BC32" s="398"/>
      <c r="BE32" s="398" t="s">
        <v>183</v>
      </c>
      <c r="BF32" s="398"/>
      <c r="BG32" s="398"/>
      <c r="BH32" s="398"/>
      <c r="BI32" s="398"/>
      <c r="BJ32" s="398"/>
      <c r="BK32" s="398"/>
      <c r="BL32" s="398"/>
      <c r="BM32" s="398"/>
      <c r="BN32" s="398"/>
      <c r="BO32" s="398"/>
      <c r="BP32" s="398"/>
      <c r="BQ32" s="398"/>
      <c r="BR32" s="398"/>
      <c r="BS32" s="398"/>
      <c r="BT32" s="398"/>
      <c r="BU32" s="398"/>
      <c r="BW32" s="398" t="s">
        <v>184</v>
      </c>
      <c r="BX32" s="398"/>
      <c r="BY32" s="398"/>
      <c r="BZ32" s="398"/>
      <c r="CA32" s="398"/>
      <c r="CB32" s="398"/>
      <c r="CC32" s="398"/>
      <c r="CD32" s="398"/>
      <c r="CE32" s="398"/>
      <c r="CF32" s="398"/>
      <c r="CG32" s="398"/>
      <c r="CH32" s="398"/>
      <c r="CI32" s="398"/>
      <c r="CJ32" s="398"/>
      <c r="CK32" s="398"/>
      <c r="CL32" s="398"/>
      <c r="CM32" s="398"/>
      <c r="CO32" s="398" t="s">
        <v>185</v>
      </c>
      <c r="CP32" s="398"/>
      <c r="CQ32" s="398"/>
      <c r="CR32" s="398"/>
      <c r="CS32" s="398"/>
      <c r="CT32" s="398"/>
      <c r="CU32" s="398"/>
      <c r="CV32" s="398"/>
      <c r="CW32" s="398"/>
      <c r="CX32" s="398"/>
      <c r="CY32" s="398"/>
      <c r="CZ32" s="398"/>
      <c r="DA32" s="398"/>
      <c r="DB32" s="398"/>
      <c r="DC32" s="398"/>
      <c r="DD32" s="398"/>
      <c r="DE32" s="398"/>
      <c r="DI32" s="198"/>
    </row>
    <row r="33" spans="1:113" ht="13.5" customHeight="1" x14ac:dyDescent="0.2">
      <c r="A33" s="175"/>
      <c r="B33" s="199"/>
      <c r="C33" s="418" t="s">
        <v>186</v>
      </c>
      <c r="D33" s="418"/>
      <c r="E33" s="383" t="s">
        <v>187</v>
      </c>
      <c r="F33" s="383"/>
      <c r="G33" s="383"/>
      <c r="H33" s="383"/>
      <c r="I33" s="383"/>
      <c r="J33" s="383"/>
      <c r="K33" s="383"/>
      <c r="L33" s="383"/>
      <c r="M33" s="383"/>
      <c r="N33" s="383"/>
      <c r="O33" s="383"/>
      <c r="P33" s="383"/>
      <c r="Q33" s="383"/>
      <c r="R33" s="383"/>
      <c r="S33" s="383"/>
      <c r="T33" s="200"/>
      <c r="U33" s="418" t="s">
        <v>186</v>
      </c>
      <c r="V33" s="418"/>
      <c r="W33" s="383" t="s">
        <v>187</v>
      </c>
      <c r="X33" s="383"/>
      <c r="Y33" s="383"/>
      <c r="Z33" s="383"/>
      <c r="AA33" s="383"/>
      <c r="AB33" s="383"/>
      <c r="AC33" s="383"/>
      <c r="AD33" s="383"/>
      <c r="AE33" s="383"/>
      <c r="AF33" s="383"/>
      <c r="AG33" s="383"/>
      <c r="AH33" s="383"/>
      <c r="AI33" s="383"/>
      <c r="AJ33" s="383"/>
      <c r="AK33" s="383"/>
      <c r="AL33" s="200"/>
      <c r="AM33" s="418" t="s">
        <v>186</v>
      </c>
      <c r="AN33" s="418"/>
      <c r="AO33" s="383" t="s">
        <v>187</v>
      </c>
      <c r="AP33" s="383"/>
      <c r="AQ33" s="383"/>
      <c r="AR33" s="383"/>
      <c r="AS33" s="383"/>
      <c r="AT33" s="383"/>
      <c r="AU33" s="383"/>
      <c r="AV33" s="383"/>
      <c r="AW33" s="383"/>
      <c r="AX33" s="383"/>
      <c r="AY33" s="383"/>
      <c r="AZ33" s="383"/>
      <c r="BA33" s="383"/>
      <c r="BB33" s="383"/>
      <c r="BC33" s="383"/>
      <c r="BD33" s="201"/>
      <c r="BE33" s="383" t="s">
        <v>188</v>
      </c>
      <c r="BF33" s="383"/>
      <c r="BG33" s="383" t="s">
        <v>189</v>
      </c>
      <c r="BH33" s="383"/>
      <c r="BI33" s="383"/>
      <c r="BJ33" s="383"/>
      <c r="BK33" s="383"/>
      <c r="BL33" s="383"/>
      <c r="BM33" s="383"/>
      <c r="BN33" s="383"/>
      <c r="BO33" s="383"/>
      <c r="BP33" s="383"/>
      <c r="BQ33" s="383"/>
      <c r="BR33" s="383"/>
      <c r="BS33" s="383"/>
      <c r="BT33" s="383"/>
      <c r="BU33" s="383"/>
      <c r="BV33" s="201"/>
      <c r="BW33" s="418" t="s">
        <v>188</v>
      </c>
      <c r="BX33" s="418"/>
      <c r="BY33" s="383" t="s">
        <v>190</v>
      </c>
      <c r="BZ33" s="383"/>
      <c r="CA33" s="383"/>
      <c r="CB33" s="383"/>
      <c r="CC33" s="383"/>
      <c r="CD33" s="383"/>
      <c r="CE33" s="383"/>
      <c r="CF33" s="383"/>
      <c r="CG33" s="383"/>
      <c r="CH33" s="383"/>
      <c r="CI33" s="383"/>
      <c r="CJ33" s="383"/>
      <c r="CK33" s="383"/>
      <c r="CL33" s="383"/>
      <c r="CM33" s="383"/>
      <c r="CN33" s="200"/>
      <c r="CO33" s="418" t="s">
        <v>186</v>
      </c>
      <c r="CP33" s="418"/>
      <c r="CQ33" s="383" t="s">
        <v>191</v>
      </c>
      <c r="CR33" s="383"/>
      <c r="CS33" s="383"/>
      <c r="CT33" s="383"/>
      <c r="CU33" s="383"/>
      <c r="CV33" s="383"/>
      <c r="CW33" s="383"/>
      <c r="CX33" s="383"/>
      <c r="CY33" s="383"/>
      <c r="CZ33" s="383"/>
      <c r="DA33" s="383"/>
      <c r="DB33" s="383"/>
      <c r="DC33" s="383"/>
      <c r="DD33" s="383"/>
      <c r="DE33" s="383"/>
      <c r="DF33" s="200"/>
      <c r="DG33" s="583" t="s">
        <v>192</v>
      </c>
      <c r="DH33" s="583"/>
      <c r="DI33" s="202"/>
    </row>
    <row r="34" spans="1:113" ht="32.25" customHeight="1" x14ac:dyDescent="0.2">
      <c r="A34" s="175"/>
      <c r="B34" s="199"/>
      <c r="C34" s="584">
        <f>IF(E34="","",1)</f>
        <v>1</v>
      </c>
      <c r="D34" s="584"/>
      <c r="E34" s="585" t="str">
        <f>IF('各会計、関係団体の財政状況及び健全化判断比率'!B7="","",'各会計、関係団体の財政状況及び健全化判断比率'!B7)</f>
        <v>一般会計</v>
      </c>
      <c r="F34" s="585"/>
      <c r="G34" s="585"/>
      <c r="H34" s="585"/>
      <c r="I34" s="585"/>
      <c r="J34" s="585"/>
      <c r="K34" s="585"/>
      <c r="L34" s="585"/>
      <c r="M34" s="585"/>
      <c r="N34" s="585"/>
      <c r="O34" s="585"/>
      <c r="P34" s="585"/>
      <c r="Q34" s="585"/>
      <c r="R34" s="585"/>
      <c r="S34" s="585"/>
      <c r="T34" s="175"/>
      <c r="U34" s="584">
        <f>IF(W34="","",MAX(C34:D43)+1)</f>
        <v>2</v>
      </c>
      <c r="V34" s="584"/>
      <c r="W34" s="585" t="str">
        <f>IF('各会計、関係団体の財政状況及び健全化判断比率'!B28="","",'各会計、関係団体の財政状況及び健全化判断比率'!B28)</f>
        <v>国民健康保険特別会計</v>
      </c>
      <c r="X34" s="585"/>
      <c r="Y34" s="585"/>
      <c r="Z34" s="585"/>
      <c r="AA34" s="585"/>
      <c r="AB34" s="585"/>
      <c r="AC34" s="585"/>
      <c r="AD34" s="585"/>
      <c r="AE34" s="585"/>
      <c r="AF34" s="585"/>
      <c r="AG34" s="585"/>
      <c r="AH34" s="585"/>
      <c r="AI34" s="585"/>
      <c r="AJ34" s="585"/>
      <c r="AK34" s="585"/>
      <c r="AL34" s="175"/>
      <c r="AM34" s="584">
        <f>IF(AO34="","",MAX(C34:D43,U34:V43)+1)</f>
        <v>5</v>
      </c>
      <c r="AN34" s="584"/>
      <c r="AO34" s="585" t="str">
        <f>IF('各会計、関係団体の財政状況及び健全化判断比率'!B31="","",'各会計、関係団体の財政状況及び健全化判断比率'!B31)</f>
        <v>水道事業会計</v>
      </c>
      <c r="AP34" s="585"/>
      <c r="AQ34" s="585"/>
      <c r="AR34" s="585"/>
      <c r="AS34" s="585"/>
      <c r="AT34" s="585"/>
      <c r="AU34" s="585"/>
      <c r="AV34" s="585"/>
      <c r="AW34" s="585"/>
      <c r="AX34" s="585"/>
      <c r="AY34" s="585"/>
      <c r="AZ34" s="585"/>
      <c r="BA34" s="585"/>
      <c r="BB34" s="585"/>
      <c r="BC34" s="585"/>
      <c r="BD34" s="175"/>
      <c r="BE34" s="584" t="str">
        <f>IF(BG34="","",MAX(C34:D43,U34:V43,AM34:AN43)+1)</f>
        <v/>
      </c>
      <c r="BF34" s="584"/>
      <c r="BG34" s="585"/>
      <c r="BH34" s="585"/>
      <c r="BI34" s="585"/>
      <c r="BJ34" s="585"/>
      <c r="BK34" s="585"/>
      <c r="BL34" s="585"/>
      <c r="BM34" s="585"/>
      <c r="BN34" s="585"/>
      <c r="BO34" s="585"/>
      <c r="BP34" s="585"/>
      <c r="BQ34" s="585"/>
      <c r="BR34" s="585"/>
      <c r="BS34" s="585"/>
      <c r="BT34" s="585"/>
      <c r="BU34" s="585"/>
      <c r="BV34" s="175"/>
      <c r="BW34" s="584">
        <f>IF(BY34="","",MAX(C34:D43,U34:V43,AM34:AN43,BE34:BF43)+1)</f>
        <v>7</v>
      </c>
      <c r="BX34" s="584"/>
      <c r="BY34" s="585" t="str">
        <f>IF('各会計、関係団体の財政状況及び健全化判断比率'!B68="","",'各会計、関係団体の財政状況及び健全化判断比率'!B68)</f>
        <v>千葉県市町村総合事務組合（一般会計）</v>
      </c>
      <c r="BZ34" s="585"/>
      <c r="CA34" s="585"/>
      <c r="CB34" s="585"/>
      <c r="CC34" s="585"/>
      <c r="CD34" s="585"/>
      <c r="CE34" s="585"/>
      <c r="CF34" s="585"/>
      <c r="CG34" s="585"/>
      <c r="CH34" s="585"/>
      <c r="CI34" s="585"/>
      <c r="CJ34" s="585"/>
      <c r="CK34" s="585"/>
      <c r="CL34" s="585"/>
      <c r="CM34" s="585"/>
      <c r="CN34" s="175"/>
      <c r="CO34" s="584" t="str">
        <f>IF(CQ34="","",MAX(C34:D43,U34:V43,AM34:AN43,BE34:BF43,BW34:BX43)+1)</f>
        <v/>
      </c>
      <c r="CP34" s="584"/>
      <c r="CQ34" s="585" t="str">
        <f>IF('各会計、関係団体の財政状況及び健全化判断比率'!BS7="","",'各会計、関係団体の財政状況及び健全化判断比率'!BS7)</f>
        <v/>
      </c>
      <c r="CR34" s="585"/>
      <c r="CS34" s="585"/>
      <c r="CT34" s="585"/>
      <c r="CU34" s="585"/>
      <c r="CV34" s="585"/>
      <c r="CW34" s="585"/>
      <c r="CX34" s="585"/>
      <c r="CY34" s="585"/>
      <c r="CZ34" s="585"/>
      <c r="DA34" s="585"/>
      <c r="DB34" s="585"/>
      <c r="DC34" s="585"/>
      <c r="DD34" s="585"/>
      <c r="DE34" s="585"/>
      <c r="DG34" s="586" t="str">
        <f>IF('各会計、関係団体の財政状況及び健全化判断比率'!BR7="","",'各会計、関係団体の財政状況及び健全化判断比率'!BR7)</f>
        <v/>
      </c>
      <c r="DH34" s="586"/>
      <c r="DI34" s="202"/>
    </row>
    <row r="35" spans="1:113" ht="32.25" customHeight="1" x14ac:dyDescent="0.2">
      <c r="A35" s="175"/>
      <c r="B35" s="199"/>
      <c r="C35" s="584" t="str">
        <f>IF(E35="","",C34+1)</f>
        <v/>
      </c>
      <c r="D35" s="584"/>
      <c r="E35" s="585" t="str">
        <f>IF('各会計、関係団体の財政状況及び健全化判断比率'!B8="","",'各会計、関係団体の財政状況及び健全化判断比率'!B8)</f>
        <v/>
      </c>
      <c r="F35" s="585"/>
      <c r="G35" s="585"/>
      <c r="H35" s="585"/>
      <c r="I35" s="585"/>
      <c r="J35" s="585"/>
      <c r="K35" s="585"/>
      <c r="L35" s="585"/>
      <c r="M35" s="585"/>
      <c r="N35" s="585"/>
      <c r="O35" s="585"/>
      <c r="P35" s="585"/>
      <c r="Q35" s="585"/>
      <c r="R35" s="585"/>
      <c r="S35" s="585"/>
      <c r="T35" s="175"/>
      <c r="U35" s="584">
        <f>IF(W35="","",U34+1)</f>
        <v>3</v>
      </c>
      <c r="V35" s="584"/>
      <c r="W35" s="585" t="str">
        <f>IF('各会計、関係団体の財政状況及び健全化判断比率'!B29="","",'各会計、関係団体の財政状況及び健全化判断比率'!B29)</f>
        <v>介護保険特別会計</v>
      </c>
      <c r="X35" s="585"/>
      <c r="Y35" s="585"/>
      <c r="Z35" s="585"/>
      <c r="AA35" s="585"/>
      <c r="AB35" s="585"/>
      <c r="AC35" s="585"/>
      <c r="AD35" s="585"/>
      <c r="AE35" s="585"/>
      <c r="AF35" s="585"/>
      <c r="AG35" s="585"/>
      <c r="AH35" s="585"/>
      <c r="AI35" s="585"/>
      <c r="AJ35" s="585"/>
      <c r="AK35" s="585"/>
      <c r="AL35" s="175"/>
      <c r="AM35" s="584">
        <f t="shared" ref="AM35:AM43" si="0">IF(AO35="","",AM34+1)</f>
        <v>6</v>
      </c>
      <c r="AN35" s="584"/>
      <c r="AO35" s="585" t="str">
        <f>IF('各会計、関係団体の財政状況及び健全化判断比率'!B32="","",'各会計、関係団体の財政状況及び健全化判断比率'!B32)</f>
        <v>下水道事業会計</v>
      </c>
      <c r="AP35" s="585"/>
      <c r="AQ35" s="585"/>
      <c r="AR35" s="585"/>
      <c r="AS35" s="585"/>
      <c r="AT35" s="585"/>
      <c r="AU35" s="585"/>
      <c r="AV35" s="585"/>
      <c r="AW35" s="585"/>
      <c r="AX35" s="585"/>
      <c r="AY35" s="585"/>
      <c r="AZ35" s="585"/>
      <c r="BA35" s="585"/>
      <c r="BB35" s="585"/>
      <c r="BC35" s="585"/>
      <c r="BD35" s="175"/>
      <c r="BE35" s="584" t="str">
        <f t="shared" ref="BE35:BE43" si="1">IF(BG35="","",BE34+1)</f>
        <v/>
      </c>
      <c r="BF35" s="584"/>
      <c r="BG35" s="585"/>
      <c r="BH35" s="585"/>
      <c r="BI35" s="585"/>
      <c r="BJ35" s="585"/>
      <c r="BK35" s="585"/>
      <c r="BL35" s="585"/>
      <c r="BM35" s="585"/>
      <c r="BN35" s="585"/>
      <c r="BO35" s="585"/>
      <c r="BP35" s="585"/>
      <c r="BQ35" s="585"/>
      <c r="BR35" s="585"/>
      <c r="BS35" s="585"/>
      <c r="BT35" s="585"/>
      <c r="BU35" s="585"/>
      <c r="BV35" s="175"/>
      <c r="BW35" s="584">
        <f t="shared" ref="BW35:BW43" si="2">IF(BY35="","",BW34+1)</f>
        <v>8</v>
      </c>
      <c r="BX35" s="584"/>
      <c r="BY35" s="585" t="str">
        <f>IF('各会計、関係団体の財政状況及び健全化判断比率'!B69="","",'各会計、関係団体の財政状況及び健全化判断比率'!B69)</f>
        <v>千葉県市町村総合事務組合（千葉県自治会館管理運営特別会計）</v>
      </c>
      <c r="BZ35" s="585"/>
      <c r="CA35" s="585"/>
      <c r="CB35" s="585"/>
      <c r="CC35" s="585"/>
      <c r="CD35" s="585"/>
      <c r="CE35" s="585"/>
      <c r="CF35" s="585"/>
      <c r="CG35" s="585"/>
      <c r="CH35" s="585"/>
      <c r="CI35" s="585"/>
      <c r="CJ35" s="585"/>
      <c r="CK35" s="585"/>
      <c r="CL35" s="585"/>
      <c r="CM35" s="585"/>
      <c r="CN35" s="175"/>
      <c r="CO35" s="584" t="str">
        <f t="shared" ref="CO35:CO43" si="3">IF(CQ35="","",CO34+1)</f>
        <v/>
      </c>
      <c r="CP35" s="584"/>
      <c r="CQ35" s="585" t="str">
        <f>IF('各会計、関係団体の財政状況及び健全化判断比率'!BS8="","",'各会計、関係団体の財政状況及び健全化判断比率'!BS8)</f>
        <v/>
      </c>
      <c r="CR35" s="585"/>
      <c r="CS35" s="585"/>
      <c r="CT35" s="585"/>
      <c r="CU35" s="585"/>
      <c r="CV35" s="585"/>
      <c r="CW35" s="585"/>
      <c r="CX35" s="585"/>
      <c r="CY35" s="585"/>
      <c r="CZ35" s="585"/>
      <c r="DA35" s="585"/>
      <c r="DB35" s="585"/>
      <c r="DC35" s="585"/>
      <c r="DD35" s="585"/>
      <c r="DE35" s="585"/>
      <c r="DG35" s="586" t="str">
        <f>IF('各会計、関係団体の財政状況及び健全化判断比率'!BR8="","",'各会計、関係団体の財政状況及び健全化判断比率'!BR8)</f>
        <v/>
      </c>
      <c r="DH35" s="586"/>
      <c r="DI35" s="202"/>
    </row>
    <row r="36" spans="1:113" ht="32.25" customHeight="1" x14ac:dyDescent="0.2">
      <c r="A36" s="175"/>
      <c r="B36" s="199"/>
      <c r="C36" s="584" t="str">
        <f>IF(E36="","",C35+1)</f>
        <v/>
      </c>
      <c r="D36" s="584"/>
      <c r="E36" s="585" t="str">
        <f>IF('各会計、関係団体の財政状況及び健全化判断比率'!B9="","",'各会計、関係団体の財政状況及び健全化判断比率'!B9)</f>
        <v/>
      </c>
      <c r="F36" s="585"/>
      <c r="G36" s="585"/>
      <c r="H36" s="585"/>
      <c r="I36" s="585"/>
      <c r="J36" s="585"/>
      <c r="K36" s="585"/>
      <c r="L36" s="585"/>
      <c r="M36" s="585"/>
      <c r="N36" s="585"/>
      <c r="O36" s="585"/>
      <c r="P36" s="585"/>
      <c r="Q36" s="585"/>
      <c r="R36" s="585"/>
      <c r="S36" s="585"/>
      <c r="T36" s="175"/>
      <c r="U36" s="584">
        <f t="shared" ref="U36:U43" si="4">IF(W36="","",U35+1)</f>
        <v>4</v>
      </c>
      <c r="V36" s="584"/>
      <c r="W36" s="585" t="str">
        <f>IF('各会計、関係団体の財政状況及び健全化判断比率'!B30="","",'各会計、関係団体の財政状況及び健全化判断比率'!B30)</f>
        <v>後期高齢者医療特別会計</v>
      </c>
      <c r="X36" s="585"/>
      <c r="Y36" s="585"/>
      <c r="Z36" s="585"/>
      <c r="AA36" s="585"/>
      <c r="AB36" s="585"/>
      <c r="AC36" s="585"/>
      <c r="AD36" s="585"/>
      <c r="AE36" s="585"/>
      <c r="AF36" s="585"/>
      <c r="AG36" s="585"/>
      <c r="AH36" s="585"/>
      <c r="AI36" s="585"/>
      <c r="AJ36" s="585"/>
      <c r="AK36" s="585"/>
      <c r="AL36" s="175"/>
      <c r="AM36" s="584" t="str">
        <f t="shared" si="0"/>
        <v/>
      </c>
      <c r="AN36" s="584"/>
      <c r="AO36" s="585"/>
      <c r="AP36" s="585"/>
      <c r="AQ36" s="585"/>
      <c r="AR36" s="585"/>
      <c r="AS36" s="585"/>
      <c r="AT36" s="585"/>
      <c r="AU36" s="585"/>
      <c r="AV36" s="585"/>
      <c r="AW36" s="585"/>
      <c r="AX36" s="585"/>
      <c r="AY36" s="585"/>
      <c r="AZ36" s="585"/>
      <c r="BA36" s="585"/>
      <c r="BB36" s="585"/>
      <c r="BC36" s="585"/>
      <c r="BD36" s="175"/>
      <c r="BE36" s="584" t="str">
        <f t="shared" si="1"/>
        <v/>
      </c>
      <c r="BF36" s="584"/>
      <c r="BG36" s="585"/>
      <c r="BH36" s="585"/>
      <c r="BI36" s="585"/>
      <c r="BJ36" s="585"/>
      <c r="BK36" s="585"/>
      <c r="BL36" s="585"/>
      <c r="BM36" s="585"/>
      <c r="BN36" s="585"/>
      <c r="BO36" s="585"/>
      <c r="BP36" s="585"/>
      <c r="BQ36" s="585"/>
      <c r="BR36" s="585"/>
      <c r="BS36" s="585"/>
      <c r="BT36" s="585"/>
      <c r="BU36" s="585"/>
      <c r="BV36" s="175"/>
      <c r="BW36" s="584">
        <f t="shared" si="2"/>
        <v>9</v>
      </c>
      <c r="BX36" s="584"/>
      <c r="BY36" s="585" t="str">
        <f>IF('各会計、関係団体の財政状況及び健全化判断比率'!B70="","",'各会計、関係団体の財政状況及び健全化判断比率'!B70)</f>
        <v>千葉県市町村総合事務組合（千葉県自治研修センター特別会計）</v>
      </c>
      <c r="BZ36" s="585"/>
      <c r="CA36" s="585"/>
      <c r="CB36" s="585"/>
      <c r="CC36" s="585"/>
      <c r="CD36" s="585"/>
      <c r="CE36" s="585"/>
      <c r="CF36" s="585"/>
      <c r="CG36" s="585"/>
      <c r="CH36" s="585"/>
      <c r="CI36" s="585"/>
      <c r="CJ36" s="585"/>
      <c r="CK36" s="585"/>
      <c r="CL36" s="585"/>
      <c r="CM36" s="585"/>
      <c r="CN36" s="175"/>
      <c r="CO36" s="584" t="str">
        <f t="shared" si="3"/>
        <v/>
      </c>
      <c r="CP36" s="584"/>
      <c r="CQ36" s="585" t="str">
        <f>IF('各会計、関係団体の財政状況及び健全化判断比率'!BS9="","",'各会計、関係団体の財政状況及び健全化判断比率'!BS9)</f>
        <v/>
      </c>
      <c r="CR36" s="585"/>
      <c r="CS36" s="585"/>
      <c r="CT36" s="585"/>
      <c r="CU36" s="585"/>
      <c r="CV36" s="585"/>
      <c r="CW36" s="585"/>
      <c r="CX36" s="585"/>
      <c r="CY36" s="585"/>
      <c r="CZ36" s="585"/>
      <c r="DA36" s="585"/>
      <c r="DB36" s="585"/>
      <c r="DC36" s="585"/>
      <c r="DD36" s="585"/>
      <c r="DE36" s="585"/>
      <c r="DG36" s="586" t="str">
        <f>IF('各会計、関係団体の財政状況及び健全化判断比率'!BR9="","",'各会計、関係団体の財政状況及び健全化判断比率'!BR9)</f>
        <v/>
      </c>
      <c r="DH36" s="586"/>
      <c r="DI36" s="202"/>
    </row>
    <row r="37" spans="1:113" ht="32.25" customHeight="1" x14ac:dyDescent="0.2">
      <c r="A37" s="175"/>
      <c r="B37" s="199"/>
      <c r="C37" s="584" t="str">
        <f>IF(E37="","",C36+1)</f>
        <v/>
      </c>
      <c r="D37" s="584"/>
      <c r="E37" s="585" t="str">
        <f>IF('各会計、関係団体の財政状況及び健全化判断比率'!B10="","",'各会計、関係団体の財政状況及び健全化判断比率'!B10)</f>
        <v/>
      </c>
      <c r="F37" s="585"/>
      <c r="G37" s="585"/>
      <c r="H37" s="585"/>
      <c r="I37" s="585"/>
      <c r="J37" s="585"/>
      <c r="K37" s="585"/>
      <c r="L37" s="585"/>
      <c r="M37" s="585"/>
      <c r="N37" s="585"/>
      <c r="O37" s="585"/>
      <c r="P37" s="585"/>
      <c r="Q37" s="585"/>
      <c r="R37" s="585"/>
      <c r="S37" s="585"/>
      <c r="T37" s="175"/>
      <c r="U37" s="584" t="str">
        <f t="shared" si="4"/>
        <v/>
      </c>
      <c r="V37" s="584"/>
      <c r="W37" s="585"/>
      <c r="X37" s="585"/>
      <c r="Y37" s="585"/>
      <c r="Z37" s="585"/>
      <c r="AA37" s="585"/>
      <c r="AB37" s="585"/>
      <c r="AC37" s="585"/>
      <c r="AD37" s="585"/>
      <c r="AE37" s="585"/>
      <c r="AF37" s="585"/>
      <c r="AG37" s="585"/>
      <c r="AH37" s="585"/>
      <c r="AI37" s="585"/>
      <c r="AJ37" s="585"/>
      <c r="AK37" s="585"/>
      <c r="AL37" s="175"/>
      <c r="AM37" s="584" t="str">
        <f t="shared" si="0"/>
        <v/>
      </c>
      <c r="AN37" s="584"/>
      <c r="AO37" s="585"/>
      <c r="AP37" s="585"/>
      <c r="AQ37" s="585"/>
      <c r="AR37" s="585"/>
      <c r="AS37" s="585"/>
      <c r="AT37" s="585"/>
      <c r="AU37" s="585"/>
      <c r="AV37" s="585"/>
      <c r="AW37" s="585"/>
      <c r="AX37" s="585"/>
      <c r="AY37" s="585"/>
      <c r="AZ37" s="585"/>
      <c r="BA37" s="585"/>
      <c r="BB37" s="585"/>
      <c r="BC37" s="585"/>
      <c r="BD37" s="175"/>
      <c r="BE37" s="584" t="str">
        <f t="shared" si="1"/>
        <v/>
      </c>
      <c r="BF37" s="584"/>
      <c r="BG37" s="585"/>
      <c r="BH37" s="585"/>
      <c r="BI37" s="585"/>
      <c r="BJ37" s="585"/>
      <c r="BK37" s="585"/>
      <c r="BL37" s="585"/>
      <c r="BM37" s="585"/>
      <c r="BN37" s="585"/>
      <c r="BO37" s="585"/>
      <c r="BP37" s="585"/>
      <c r="BQ37" s="585"/>
      <c r="BR37" s="585"/>
      <c r="BS37" s="585"/>
      <c r="BT37" s="585"/>
      <c r="BU37" s="585"/>
      <c r="BV37" s="175"/>
      <c r="BW37" s="584">
        <f t="shared" si="2"/>
        <v>10</v>
      </c>
      <c r="BX37" s="584"/>
      <c r="BY37" s="585" t="str">
        <f>IF('各会計、関係団体の財政状況及び健全化判断比率'!B71="","",'各会計、関係団体の財政状況及び健全化判断比率'!B71)</f>
        <v>千葉県市町村総合事務組合（千葉県市町村交通災害共済特別会計）</v>
      </c>
      <c r="BZ37" s="585"/>
      <c r="CA37" s="585"/>
      <c r="CB37" s="585"/>
      <c r="CC37" s="585"/>
      <c r="CD37" s="585"/>
      <c r="CE37" s="585"/>
      <c r="CF37" s="585"/>
      <c r="CG37" s="585"/>
      <c r="CH37" s="585"/>
      <c r="CI37" s="585"/>
      <c r="CJ37" s="585"/>
      <c r="CK37" s="585"/>
      <c r="CL37" s="585"/>
      <c r="CM37" s="585"/>
      <c r="CN37" s="175"/>
      <c r="CO37" s="584" t="str">
        <f t="shared" si="3"/>
        <v/>
      </c>
      <c r="CP37" s="584"/>
      <c r="CQ37" s="585" t="str">
        <f>IF('各会計、関係団体の財政状況及び健全化判断比率'!BS10="","",'各会計、関係団体の財政状況及び健全化判断比率'!BS10)</f>
        <v/>
      </c>
      <c r="CR37" s="585"/>
      <c r="CS37" s="585"/>
      <c r="CT37" s="585"/>
      <c r="CU37" s="585"/>
      <c r="CV37" s="585"/>
      <c r="CW37" s="585"/>
      <c r="CX37" s="585"/>
      <c r="CY37" s="585"/>
      <c r="CZ37" s="585"/>
      <c r="DA37" s="585"/>
      <c r="DB37" s="585"/>
      <c r="DC37" s="585"/>
      <c r="DD37" s="585"/>
      <c r="DE37" s="585"/>
      <c r="DG37" s="586" t="str">
        <f>IF('各会計、関係団体の財政状況及び健全化判断比率'!BR10="","",'各会計、関係団体の財政状況及び健全化判断比率'!BR10)</f>
        <v/>
      </c>
      <c r="DH37" s="586"/>
      <c r="DI37" s="202"/>
    </row>
    <row r="38" spans="1:113" ht="32.25" customHeight="1" x14ac:dyDescent="0.2">
      <c r="A38" s="175"/>
      <c r="B38" s="199"/>
      <c r="C38" s="584" t="str">
        <f t="shared" ref="C38:C43" si="5">IF(E38="","",C37+1)</f>
        <v/>
      </c>
      <c r="D38" s="584"/>
      <c r="E38" s="585" t="str">
        <f>IF('各会計、関係団体の財政状況及び健全化判断比率'!B11="","",'各会計、関係団体の財政状況及び健全化判断比率'!B11)</f>
        <v/>
      </c>
      <c r="F38" s="585"/>
      <c r="G38" s="585"/>
      <c r="H38" s="585"/>
      <c r="I38" s="585"/>
      <c r="J38" s="585"/>
      <c r="K38" s="585"/>
      <c r="L38" s="585"/>
      <c r="M38" s="585"/>
      <c r="N38" s="585"/>
      <c r="O38" s="585"/>
      <c r="P38" s="585"/>
      <c r="Q38" s="585"/>
      <c r="R38" s="585"/>
      <c r="S38" s="585"/>
      <c r="T38" s="175"/>
      <c r="U38" s="584" t="str">
        <f t="shared" si="4"/>
        <v/>
      </c>
      <c r="V38" s="584"/>
      <c r="W38" s="585"/>
      <c r="X38" s="585"/>
      <c r="Y38" s="585"/>
      <c r="Z38" s="585"/>
      <c r="AA38" s="585"/>
      <c r="AB38" s="585"/>
      <c r="AC38" s="585"/>
      <c r="AD38" s="585"/>
      <c r="AE38" s="585"/>
      <c r="AF38" s="585"/>
      <c r="AG38" s="585"/>
      <c r="AH38" s="585"/>
      <c r="AI38" s="585"/>
      <c r="AJ38" s="585"/>
      <c r="AK38" s="585"/>
      <c r="AL38" s="175"/>
      <c r="AM38" s="584" t="str">
        <f t="shared" si="0"/>
        <v/>
      </c>
      <c r="AN38" s="584"/>
      <c r="AO38" s="585"/>
      <c r="AP38" s="585"/>
      <c r="AQ38" s="585"/>
      <c r="AR38" s="585"/>
      <c r="AS38" s="585"/>
      <c r="AT38" s="585"/>
      <c r="AU38" s="585"/>
      <c r="AV38" s="585"/>
      <c r="AW38" s="585"/>
      <c r="AX38" s="585"/>
      <c r="AY38" s="585"/>
      <c r="AZ38" s="585"/>
      <c r="BA38" s="585"/>
      <c r="BB38" s="585"/>
      <c r="BC38" s="585"/>
      <c r="BD38" s="175"/>
      <c r="BE38" s="584" t="str">
        <f t="shared" si="1"/>
        <v/>
      </c>
      <c r="BF38" s="584"/>
      <c r="BG38" s="585"/>
      <c r="BH38" s="585"/>
      <c r="BI38" s="585"/>
      <c r="BJ38" s="585"/>
      <c r="BK38" s="585"/>
      <c r="BL38" s="585"/>
      <c r="BM38" s="585"/>
      <c r="BN38" s="585"/>
      <c r="BO38" s="585"/>
      <c r="BP38" s="585"/>
      <c r="BQ38" s="585"/>
      <c r="BR38" s="585"/>
      <c r="BS38" s="585"/>
      <c r="BT38" s="585"/>
      <c r="BU38" s="585"/>
      <c r="BV38" s="175"/>
      <c r="BW38" s="584">
        <f t="shared" si="2"/>
        <v>11</v>
      </c>
      <c r="BX38" s="584"/>
      <c r="BY38" s="585" t="str">
        <f>IF('各会計、関係団体の財政状況及び健全化判断比率'!B72="","",'各会計、関係団体の財政状況及び健全化判断比率'!B72)</f>
        <v>千葉県後期高齢者医療広域連合（一般会計）</v>
      </c>
      <c r="BZ38" s="585"/>
      <c r="CA38" s="585"/>
      <c r="CB38" s="585"/>
      <c r="CC38" s="585"/>
      <c r="CD38" s="585"/>
      <c r="CE38" s="585"/>
      <c r="CF38" s="585"/>
      <c r="CG38" s="585"/>
      <c r="CH38" s="585"/>
      <c r="CI38" s="585"/>
      <c r="CJ38" s="585"/>
      <c r="CK38" s="585"/>
      <c r="CL38" s="585"/>
      <c r="CM38" s="585"/>
      <c r="CN38" s="175"/>
      <c r="CO38" s="584" t="str">
        <f t="shared" si="3"/>
        <v/>
      </c>
      <c r="CP38" s="584"/>
      <c r="CQ38" s="585" t="str">
        <f>IF('各会計、関係団体の財政状況及び健全化判断比率'!BS11="","",'各会計、関係団体の財政状況及び健全化判断比率'!BS11)</f>
        <v/>
      </c>
      <c r="CR38" s="585"/>
      <c r="CS38" s="585"/>
      <c r="CT38" s="585"/>
      <c r="CU38" s="585"/>
      <c r="CV38" s="585"/>
      <c r="CW38" s="585"/>
      <c r="CX38" s="585"/>
      <c r="CY38" s="585"/>
      <c r="CZ38" s="585"/>
      <c r="DA38" s="585"/>
      <c r="DB38" s="585"/>
      <c r="DC38" s="585"/>
      <c r="DD38" s="585"/>
      <c r="DE38" s="585"/>
      <c r="DG38" s="586" t="str">
        <f>IF('各会計、関係団体の財政状況及び健全化判断比率'!BR11="","",'各会計、関係団体の財政状況及び健全化判断比率'!BR11)</f>
        <v/>
      </c>
      <c r="DH38" s="586"/>
      <c r="DI38" s="202"/>
    </row>
    <row r="39" spans="1:113" ht="32.25" customHeight="1" x14ac:dyDescent="0.2">
      <c r="A39" s="175"/>
      <c r="B39" s="199"/>
      <c r="C39" s="584" t="str">
        <f t="shared" si="5"/>
        <v/>
      </c>
      <c r="D39" s="584"/>
      <c r="E39" s="585" t="str">
        <f>IF('各会計、関係団体の財政状況及び健全化判断比率'!B12="","",'各会計、関係団体の財政状況及び健全化判断比率'!B12)</f>
        <v/>
      </c>
      <c r="F39" s="585"/>
      <c r="G39" s="585"/>
      <c r="H39" s="585"/>
      <c r="I39" s="585"/>
      <c r="J39" s="585"/>
      <c r="K39" s="585"/>
      <c r="L39" s="585"/>
      <c r="M39" s="585"/>
      <c r="N39" s="585"/>
      <c r="O39" s="585"/>
      <c r="P39" s="585"/>
      <c r="Q39" s="585"/>
      <c r="R39" s="585"/>
      <c r="S39" s="585"/>
      <c r="T39" s="175"/>
      <c r="U39" s="584" t="str">
        <f t="shared" si="4"/>
        <v/>
      </c>
      <c r="V39" s="584"/>
      <c r="W39" s="585"/>
      <c r="X39" s="585"/>
      <c r="Y39" s="585"/>
      <c r="Z39" s="585"/>
      <c r="AA39" s="585"/>
      <c r="AB39" s="585"/>
      <c r="AC39" s="585"/>
      <c r="AD39" s="585"/>
      <c r="AE39" s="585"/>
      <c r="AF39" s="585"/>
      <c r="AG39" s="585"/>
      <c r="AH39" s="585"/>
      <c r="AI39" s="585"/>
      <c r="AJ39" s="585"/>
      <c r="AK39" s="585"/>
      <c r="AL39" s="175"/>
      <c r="AM39" s="584" t="str">
        <f t="shared" si="0"/>
        <v/>
      </c>
      <c r="AN39" s="584"/>
      <c r="AO39" s="585"/>
      <c r="AP39" s="585"/>
      <c r="AQ39" s="585"/>
      <c r="AR39" s="585"/>
      <c r="AS39" s="585"/>
      <c r="AT39" s="585"/>
      <c r="AU39" s="585"/>
      <c r="AV39" s="585"/>
      <c r="AW39" s="585"/>
      <c r="AX39" s="585"/>
      <c r="AY39" s="585"/>
      <c r="AZ39" s="585"/>
      <c r="BA39" s="585"/>
      <c r="BB39" s="585"/>
      <c r="BC39" s="585"/>
      <c r="BD39" s="175"/>
      <c r="BE39" s="584" t="str">
        <f t="shared" si="1"/>
        <v/>
      </c>
      <c r="BF39" s="584"/>
      <c r="BG39" s="585"/>
      <c r="BH39" s="585"/>
      <c r="BI39" s="585"/>
      <c r="BJ39" s="585"/>
      <c r="BK39" s="585"/>
      <c r="BL39" s="585"/>
      <c r="BM39" s="585"/>
      <c r="BN39" s="585"/>
      <c r="BO39" s="585"/>
      <c r="BP39" s="585"/>
      <c r="BQ39" s="585"/>
      <c r="BR39" s="585"/>
      <c r="BS39" s="585"/>
      <c r="BT39" s="585"/>
      <c r="BU39" s="585"/>
      <c r="BV39" s="175"/>
      <c r="BW39" s="584">
        <f t="shared" si="2"/>
        <v>12</v>
      </c>
      <c r="BX39" s="584"/>
      <c r="BY39" s="585" t="str">
        <f>IF('各会計、関係団体の財政状況及び健全化判断比率'!B73="","",'各会計、関係団体の財政状況及び健全化判断比率'!B73)</f>
        <v>千葉県後期高齢者医療広域連合（後期高齢者医療特別会計）</v>
      </c>
      <c r="BZ39" s="585"/>
      <c r="CA39" s="585"/>
      <c r="CB39" s="585"/>
      <c r="CC39" s="585"/>
      <c r="CD39" s="585"/>
      <c r="CE39" s="585"/>
      <c r="CF39" s="585"/>
      <c r="CG39" s="585"/>
      <c r="CH39" s="585"/>
      <c r="CI39" s="585"/>
      <c r="CJ39" s="585"/>
      <c r="CK39" s="585"/>
      <c r="CL39" s="585"/>
      <c r="CM39" s="585"/>
      <c r="CN39" s="175"/>
      <c r="CO39" s="584" t="str">
        <f t="shared" si="3"/>
        <v/>
      </c>
      <c r="CP39" s="584"/>
      <c r="CQ39" s="585" t="str">
        <f>IF('各会計、関係団体の財政状況及び健全化判断比率'!BS12="","",'各会計、関係団体の財政状況及び健全化判断比率'!BS12)</f>
        <v/>
      </c>
      <c r="CR39" s="585"/>
      <c r="CS39" s="585"/>
      <c r="CT39" s="585"/>
      <c r="CU39" s="585"/>
      <c r="CV39" s="585"/>
      <c r="CW39" s="585"/>
      <c r="CX39" s="585"/>
      <c r="CY39" s="585"/>
      <c r="CZ39" s="585"/>
      <c r="DA39" s="585"/>
      <c r="DB39" s="585"/>
      <c r="DC39" s="585"/>
      <c r="DD39" s="585"/>
      <c r="DE39" s="585"/>
      <c r="DG39" s="586" t="str">
        <f>IF('各会計、関係団体の財政状況及び健全化判断比率'!BR12="","",'各会計、関係団体の財政状況及び健全化判断比率'!BR12)</f>
        <v/>
      </c>
      <c r="DH39" s="586"/>
      <c r="DI39" s="202"/>
    </row>
    <row r="40" spans="1:113" ht="32.25" customHeight="1" x14ac:dyDescent="0.2">
      <c r="A40" s="175"/>
      <c r="B40" s="199"/>
      <c r="C40" s="584" t="str">
        <f t="shared" si="5"/>
        <v/>
      </c>
      <c r="D40" s="584"/>
      <c r="E40" s="585" t="str">
        <f>IF('各会計、関係団体の財政状況及び健全化判断比率'!B13="","",'各会計、関係団体の財政状況及び健全化判断比率'!B13)</f>
        <v/>
      </c>
      <c r="F40" s="585"/>
      <c r="G40" s="585"/>
      <c r="H40" s="585"/>
      <c r="I40" s="585"/>
      <c r="J40" s="585"/>
      <c r="K40" s="585"/>
      <c r="L40" s="585"/>
      <c r="M40" s="585"/>
      <c r="N40" s="585"/>
      <c r="O40" s="585"/>
      <c r="P40" s="585"/>
      <c r="Q40" s="585"/>
      <c r="R40" s="585"/>
      <c r="S40" s="585"/>
      <c r="T40" s="175"/>
      <c r="U40" s="584" t="str">
        <f t="shared" si="4"/>
        <v/>
      </c>
      <c r="V40" s="584"/>
      <c r="W40" s="585"/>
      <c r="X40" s="585"/>
      <c r="Y40" s="585"/>
      <c r="Z40" s="585"/>
      <c r="AA40" s="585"/>
      <c r="AB40" s="585"/>
      <c r="AC40" s="585"/>
      <c r="AD40" s="585"/>
      <c r="AE40" s="585"/>
      <c r="AF40" s="585"/>
      <c r="AG40" s="585"/>
      <c r="AH40" s="585"/>
      <c r="AI40" s="585"/>
      <c r="AJ40" s="585"/>
      <c r="AK40" s="585"/>
      <c r="AL40" s="175"/>
      <c r="AM40" s="584" t="str">
        <f t="shared" si="0"/>
        <v/>
      </c>
      <c r="AN40" s="584"/>
      <c r="AO40" s="585"/>
      <c r="AP40" s="585"/>
      <c r="AQ40" s="585"/>
      <c r="AR40" s="585"/>
      <c r="AS40" s="585"/>
      <c r="AT40" s="585"/>
      <c r="AU40" s="585"/>
      <c r="AV40" s="585"/>
      <c r="AW40" s="585"/>
      <c r="AX40" s="585"/>
      <c r="AY40" s="585"/>
      <c r="AZ40" s="585"/>
      <c r="BA40" s="585"/>
      <c r="BB40" s="585"/>
      <c r="BC40" s="585"/>
      <c r="BD40" s="175"/>
      <c r="BE40" s="584" t="str">
        <f t="shared" si="1"/>
        <v/>
      </c>
      <c r="BF40" s="584"/>
      <c r="BG40" s="585"/>
      <c r="BH40" s="585"/>
      <c r="BI40" s="585"/>
      <c r="BJ40" s="585"/>
      <c r="BK40" s="585"/>
      <c r="BL40" s="585"/>
      <c r="BM40" s="585"/>
      <c r="BN40" s="585"/>
      <c r="BO40" s="585"/>
      <c r="BP40" s="585"/>
      <c r="BQ40" s="585"/>
      <c r="BR40" s="585"/>
      <c r="BS40" s="585"/>
      <c r="BT40" s="585"/>
      <c r="BU40" s="585"/>
      <c r="BV40" s="175"/>
      <c r="BW40" s="584">
        <f t="shared" si="2"/>
        <v>13</v>
      </c>
      <c r="BX40" s="584"/>
      <c r="BY40" s="585" t="str">
        <f>IF('各会計、関係団体の財政状況及び健全化判断比率'!B74="","",'各会計、関係団体の財政状況及び健全化判断比率'!B74)</f>
        <v>印西地区消防組合（一般会計）</v>
      </c>
      <c r="BZ40" s="585"/>
      <c r="CA40" s="585"/>
      <c r="CB40" s="585"/>
      <c r="CC40" s="585"/>
      <c r="CD40" s="585"/>
      <c r="CE40" s="585"/>
      <c r="CF40" s="585"/>
      <c r="CG40" s="585"/>
      <c r="CH40" s="585"/>
      <c r="CI40" s="585"/>
      <c r="CJ40" s="585"/>
      <c r="CK40" s="585"/>
      <c r="CL40" s="585"/>
      <c r="CM40" s="585"/>
      <c r="CN40" s="175"/>
      <c r="CO40" s="584" t="str">
        <f t="shared" si="3"/>
        <v/>
      </c>
      <c r="CP40" s="584"/>
      <c r="CQ40" s="585" t="str">
        <f>IF('各会計、関係団体の財政状況及び健全化判断比率'!BS13="","",'各会計、関係団体の財政状況及び健全化判断比率'!BS13)</f>
        <v/>
      </c>
      <c r="CR40" s="585"/>
      <c r="CS40" s="585"/>
      <c r="CT40" s="585"/>
      <c r="CU40" s="585"/>
      <c r="CV40" s="585"/>
      <c r="CW40" s="585"/>
      <c r="CX40" s="585"/>
      <c r="CY40" s="585"/>
      <c r="CZ40" s="585"/>
      <c r="DA40" s="585"/>
      <c r="DB40" s="585"/>
      <c r="DC40" s="585"/>
      <c r="DD40" s="585"/>
      <c r="DE40" s="585"/>
      <c r="DG40" s="586" t="str">
        <f>IF('各会計、関係団体の財政状況及び健全化判断比率'!BR13="","",'各会計、関係団体の財政状況及び健全化判断比率'!BR13)</f>
        <v/>
      </c>
      <c r="DH40" s="586"/>
      <c r="DI40" s="202"/>
    </row>
    <row r="41" spans="1:113" ht="32.25" customHeight="1" x14ac:dyDescent="0.2">
      <c r="A41" s="175"/>
      <c r="B41" s="199"/>
      <c r="C41" s="584" t="str">
        <f t="shared" si="5"/>
        <v/>
      </c>
      <c r="D41" s="584"/>
      <c r="E41" s="585" t="str">
        <f>IF('各会計、関係団体の財政状況及び健全化判断比率'!B14="","",'各会計、関係団体の財政状況及び健全化判断比率'!B14)</f>
        <v/>
      </c>
      <c r="F41" s="585"/>
      <c r="G41" s="585"/>
      <c r="H41" s="585"/>
      <c r="I41" s="585"/>
      <c r="J41" s="585"/>
      <c r="K41" s="585"/>
      <c r="L41" s="585"/>
      <c r="M41" s="585"/>
      <c r="N41" s="585"/>
      <c r="O41" s="585"/>
      <c r="P41" s="585"/>
      <c r="Q41" s="585"/>
      <c r="R41" s="585"/>
      <c r="S41" s="585"/>
      <c r="T41" s="175"/>
      <c r="U41" s="584" t="str">
        <f t="shared" si="4"/>
        <v/>
      </c>
      <c r="V41" s="584"/>
      <c r="W41" s="585"/>
      <c r="X41" s="585"/>
      <c r="Y41" s="585"/>
      <c r="Z41" s="585"/>
      <c r="AA41" s="585"/>
      <c r="AB41" s="585"/>
      <c r="AC41" s="585"/>
      <c r="AD41" s="585"/>
      <c r="AE41" s="585"/>
      <c r="AF41" s="585"/>
      <c r="AG41" s="585"/>
      <c r="AH41" s="585"/>
      <c r="AI41" s="585"/>
      <c r="AJ41" s="585"/>
      <c r="AK41" s="585"/>
      <c r="AL41" s="175"/>
      <c r="AM41" s="584" t="str">
        <f t="shared" si="0"/>
        <v/>
      </c>
      <c r="AN41" s="584"/>
      <c r="AO41" s="585"/>
      <c r="AP41" s="585"/>
      <c r="AQ41" s="585"/>
      <c r="AR41" s="585"/>
      <c r="AS41" s="585"/>
      <c r="AT41" s="585"/>
      <c r="AU41" s="585"/>
      <c r="AV41" s="585"/>
      <c r="AW41" s="585"/>
      <c r="AX41" s="585"/>
      <c r="AY41" s="585"/>
      <c r="AZ41" s="585"/>
      <c r="BA41" s="585"/>
      <c r="BB41" s="585"/>
      <c r="BC41" s="585"/>
      <c r="BD41" s="175"/>
      <c r="BE41" s="584" t="str">
        <f t="shared" si="1"/>
        <v/>
      </c>
      <c r="BF41" s="584"/>
      <c r="BG41" s="585"/>
      <c r="BH41" s="585"/>
      <c r="BI41" s="585"/>
      <c r="BJ41" s="585"/>
      <c r="BK41" s="585"/>
      <c r="BL41" s="585"/>
      <c r="BM41" s="585"/>
      <c r="BN41" s="585"/>
      <c r="BO41" s="585"/>
      <c r="BP41" s="585"/>
      <c r="BQ41" s="585"/>
      <c r="BR41" s="585"/>
      <c r="BS41" s="585"/>
      <c r="BT41" s="585"/>
      <c r="BU41" s="585"/>
      <c r="BV41" s="175"/>
      <c r="BW41" s="584">
        <f t="shared" si="2"/>
        <v>14</v>
      </c>
      <c r="BX41" s="584"/>
      <c r="BY41" s="585" t="str">
        <f>IF('各会計、関係団体の財政状況及び健全化判断比率'!B75="","",'各会計、関係団体の財政状況及び健全化判断比率'!B75)</f>
        <v>印西地区衛生組合（一般会計）</v>
      </c>
      <c r="BZ41" s="585"/>
      <c r="CA41" s="585"/>
      <c r="CB41" s="585"/>
      <c r="CC41" s="585"/>
      <c r="CD41" s="585"/>
      <c r="CE41" s="585"/>
      <c r="CF41" s="585"/>
      <c r="CG41" s="585"/>
      <c r="CH41" s="585"/>
      <c r="CI41" s="585"/>
      <c r="CJ41" s="585"/>
      <c r="CK41" s="585"/>
      <c r="CL41" s="585"/>
      <c r="CM41" s="585"/>
      <c r="CN41" s="175"/>
      <c r="CO41" s="584" t="str">
        <f t="shared" si="3"/>
        <v/>
      </c>
      <c r="CP41" s="584"/>
      <c r="CQ41" s="585" t="str">
        <f>IF('各会計、関係団体の財政状況及び健全化判断比率'!BS14="","",'各会計、関係団体の財政状況及び健全化判断比率'!BS14)</f>
        <v/>
      </c>
      <c r="CR41" s="585"/>
      <c r="CS41" s="585"/>
      <c r="CT41" s="585"/>
      <c r="CU41" s="585"/>
      <c r="CV41" s="585"/>
      <c r="CW41" s="585"/>
      <c r="CX41" s="585"/>
      <c r="CY41" s="585"/>
      <c r="CZ41" s="585"/>
      <c r="DA41" s="585"/>
      <c r="DB41" s="585"/>
      <c r="DC41" s="585"/>
      <c r="DD41" s="585"/>
      <c r="DE41" s="585"/>
      <c r="DG41" s="586" t="str">
        <f>IF('各会計、関係団体の財政状況及び健全化判断比率'!BR14="","",'各会計、関係団体の財政状況及び健全化判断比率'!BR14)</f>
        <v/>
      </c>
      <c r="DH41" s="586"/>
      <c r="DI41" s="202"/>
    </row>
    <row r="42" spans="1:113" ht="32.25" customHeight="1" x14ac:dyDescent="0.2">
      <c r="B42" s="199"/>
      <c r="C42" s="584" t="str">
        <f t="shared" si="5"/>
        <v/>
      </c>
      <c r="D42" s="584"/>
      <c r="E42" s="585" t="str">
        <f>IF('各会計、関係団体の財政状況及び健全化判断比率'!B15="","",'各会計、関係団体の財政状況及び健全化判断比率'!B15)</f>
        <v/>
      </c>
      <c r="F42" s="585"/>
      <c r="G42" s="585"/>
      <c r="H42" s="585"/>
      <c r="I42" s="585"/>
      <c r="J42" s="585"/>
      <c r="K42" s="585"/>
      <c r="L42" s="585"/>
      <c r="M42" s="585"/>
      <c r="N42" s="585"/>
      <c r="O42" s="585"/>
      <c r="P42" s="585"/>
      <c r="Q42" s="585"/>
      <c r="R42" s="585"/>
      <c r="S42" s="585"/>
      <c r="T42" s="175"/>
      <c r="U42" s="584" t="str">
        <f t="shared" si="4"/>
        <v/>
      </c>
      <c r="V42" s="584"/>
      <c r="W42" s="585"/>
      <c r="X42" s="585"/>
      <c r="Y42" s="585"/>
      <c r="Z42" s="585"/>
      <c r="AA42" s="585"/>
      <c r="AB42" s="585"/>
      <c r="AC42" s="585"/>
      <c r="AD42" s="585"/>
      <c r="AE42" s="585"/>
      <c r="AF42" s="585"/>
      <c r="AG42" s="585"/>
      <c r="AH42" s="585"/>
      <c r="AI42" s="585"/>
      <c r="AJ42" s="585"/>
      <c r="AK42" s="585"/>
      <c r="AL42" s="175"/>
      <c r="AM42" s="584" t="str">
        <f t="shared" si="0"/>
        <v/>
      </c>
      <c r="AN42" s="584"/>
      <c r="AO42" s="585"/>
      <c r="AP42" s="585"/>
      <c r="AQ42" s="585"/>
      <c r="AR42" s="585"/>
      <c r="AS42" s="585"/>
      <c r="AT42" s="585"/>
      <c r="AU42" s="585"/>
      <c r="AV42" s="585"/>
      <c r="AW42" s="585"/>
      <c r="AX42" s="585"/>
      <c r="AY42" s="585"/>
      <c r="AZ42" s="585"/>
      <c r="BA42" s="585"/>
      <c r="BB42" s="585"/>
      <c r="BC42" s="585"/>
      <c r="BD42" s="175"/>
      <c r="BE42" s="584" t="str">
        <f t="shared" si="1"/>
        <v/>
      </c>
      <c r="BF42" s="584"/>
      <c r="BG42" s="585"/>
      <c r="BH42" s="585"/>
      <c r="BI42" s="585"/>
      <c r="BJ42" s="585"/>
      <c r="BK42" s="585"/>
      <c r="BL42" s="585"/>
      <c r="BM42" s="585"/>
      <c r="BN42" s="585"/>
      <c r="BO42" s="585"/>
      <c r="BP42" s="585"/>
      <c r="BQ42" s="585"/>
      <c r="BR42" s="585"/>
      <c r="BS42" s="585"/>
      <c r="BT42" s="585"/>
      <c r="BU42" s="585"/>
      <c r="BV42" s="175"/>
      <c r="BW42" s="584">
        <f t="shared" si="2"/>
        <v>15</v>
      </c>
      <c r="BX42" s="584"/>
      <c r="BY42" s="585" t="str">
        <f>IF('各会計、関係団体の財政状況及び健全化判断比率'!B76="","",'各会計、関係団体の財政状況及び健全化判断比率'!B76)</f>
        <v>印旛利根川水防事務組合（一般会計）</v>
      </c>
      <c r="BZ42" s="585"/>
      <c r="CA42" s="585"/>
      <c r="CB42" s="585"/>
      <c r="CC42" s="585"/>
      <c r="CD42" s="585"/>
      <c r="CE42" s="585"/>
      <c r="CF42" s="585"/>
      <c r="CG42" s="585"/>
      <c r="CH42" s="585"/>
      <c r="CI42" s="585"/>
      <c r="CJ42" s="585"/>
      <c r="CK42" s="585"/>
      <c r="CL42" s="585"/>
      <c r="CM42" s="585"/>
      <c r="CN42" s="175"/>
      <c r="CO42" s="584" t="str">
        <f t="shared" si="3"/>
        <v/>
      </c>
      <c r="CP42" s="584"/>
      <c r="CQ42" s="585" t="str">
        <f>IF('各会計、関係団体の財政状況及び健全化判断比率'!BS15="","",'各会計、関係団体の財政状況及び健全化判断比率'!BS15)</f>
        <v/>
      </c>
      <c r="CR42" s="585"/>
      <c r="CS42" s="585"/>
      <c r="CT42" s="585"/>
      <c r="CU42" s="585"/>
      <c r="CV42" s="585"/>
      <c r="CW42" s="585"/>
      <c r="CX42" s="585"/>
      <c r="CY42" s="585"/>
      <c r="CZ42" s="585"/>
      <c r="DA42" s="585"/>
      <c r="DB42" s="585"/>
      <c r="DC42" s="585"/>
      <c r="DD42" s="585"/>
      <c r="DE42" s="585"/>
      <c r="DG42" s="586" t="str">
        <f>IF('各会計、関係団体の財政状況及び健全化判断比率'!BR15="","",'各会計、関係団体の財政状況及び健全化判断比率'!BR15)</f>
        <v/>
      </c>
      <c r="DH42" s="586"/>
      <c r="DI42" s="202"/>
    </row>
    <row r="43" spans="1:113" ht="32.25" customHeight="1" x14ac:dyDescent="0.2">
      <c r="B43" s="199"/>
      <c r="C43" s="584" t="str">
        <f t="shared" si="5"/>
        <v/>
      </c>
      <c r="D43" s="584"/>
      <c r="E43" s="585" t="str">
        <f>IF('各会計、関係団体の財政状況及び健全化判断比率'!B16="","",'各会計、関係団体の財政状況及び健全化判断比率'!B16)</f>
        <v/>
      </c>
      <c r="F43" s="585"/>
      <c r="G43" s="585"/>
      <c r="H43" s="585"/>
      <c r="I43" s="585"/>
      <c r="J43" s="585"/>
      <c r="K43" s="585"/>
      <c r="L43" s="585"/>
      <c r="M43" s="585"/>
      <c r="N43" s="585"/>
      <c r="O43" s="585"/>
      <c r="P43" s="585"/>
      <c r="Q43" s="585"/>
      <c r="R43" s="585"/>
      <c r="S43" s="585"/>
      <c r="T43" s="175"/>
      <c r="U43" s="584" t="str">
        <f t="shared" si="4"/>
        <v/>
      </c>
      <c r="V43" s="584"/>
      <c r="W43" s="585"/>
      <c r="X43" s="585"/>
      <c r="Y43" s="585"/>
      <c r="Z43" s="585"/>
      <c r="AA43" s="585"/>
      <c r="AB43" s="585"/>
      <c r="AC43" s="585"/>
      <c r="AD43" s="585"/>
      <c r="AE43" s="585"/>
      <c r="AF43" s="585"/>
      <c r="AG43" s="585"/>
      <c r="AH43" s="585"/>
      <c r="AI43" s="585"/>
      <c r="AJ43" s="585"/>
      <c r="AK43" s="585"/>
      <c r="AL43" s="175"/>
      <c r="AM43" s="584" t="str">
        <f t="shared" si="0"/>
        <v/>
      </c>
      <c r="AN43" s="584"/>
      <c r="AO43" s="585"/>
      <c r="AP43" s="585"/>
      <c r="AQ43" s="585"/>
      <c r="AR43" s="585"/>
      <c r="AS43" s="585"/>
      <c r="AT43" s="585"/>
      <c r="AU43" s="585"/>
      <c r="AV43" s="585"/>
      <c r="AW43" s="585"/>
      <c r="AX43" s="585"/>
      <c r="AY43" s="585"/>
      <c r="AZ43" s="585"/>
      <c r="BA43" s="585"/>
      <c r="BB43" s="585"/>
      <c r="BC43" s="585"/>
      <c r="BD43" s="175"/>
      <c r="BE43" s="584" t="str">
        <f t="shared" si="1"/>
        <v/>
      </c>
      <c r="BF43" s="584"/>
      <c r="BG43" s="585"/>
      <c r="BH43" s="585"/>
      <c r="BI43" s="585"/>
      <c r="BJ43" s="585"/>
      <c r="BK43" s="585"/>
      <c r="BL43" s="585"/>
      <c r="BM43" s="585"/>
      <c r="BN43" s="585"/>
      <c r="BO43" s="585"/>
      <c r="BP43" s="585"/>
      <c r="BQ43" s="585"/>
      <c r="BR43" s="585"/>
      <c r="BS43" s="585"/>
      <c r="BT43" s="585"/>
      <c r="BU43" s="585"/>
      <c r="BV43" s="175"/>
      <c r="BW43" s="584">
        <f t="shared" si="2"/>
        <v>16</v>
      </c>
      <c r="BX43" s="584"/>
      <c r="BY43" s="585" t="str">
        <f>IF('各会計、関係団体の財政状況及び健全化判断比率'!B77="","",'各会計、関係団体の財政状況及び健全化判断比率'!B77)</f>
        <v>印西地区環境整備事業組合（一般会計）</v>
      </c>
      <c r="BZ43" s="585"/>
      <c r="CA43" s="585"/>
      <c r="CB43" s="585"/>
      <c r="CC43" s="585"/>
      <c r="CD43" s="585"/>
      <c r="CE43" s="585"/>
      <c r="CF43" s="585"/>
      <c r="CG43" s="585"/>
      <c r="CH43" s="585"/>
      <c r="CI43" s="585"/>
      <c r="CJ43" s="585"/>
      <c r="CK43" s="585"/>
      <c r="CL43" s="585"/>
      <c r="CM43" s="585"/>
      <c r="CN43" s="175"/>
      <c r="CO43" s="584" t="str">
        <f t="shared" si="3"/>
        <v/>
      </c>
      <c r="CP43" s="584"/>
      <c r="CQ43" s="585" t="str">
        <f>IF('各会計、関係団体の財政状況及び健全化判断比率'!BS16="","",'各会計、関係団体の財政状況及び健全化判断比率'!BS16)</f>
        <v/>
      </c>
      <c r="CR43" s="585"/>
      <c r="CS43" s="585"/>
      <c r="CT43" s="585"/>
      <c r="CU43" s="585"/>
      <c r="CV43" s="585"/>
      <c r="CW43" s="585"/>
      <c r="CX43" s="585"/>
      <c r="CY43" s="585"/>
      <c r="CZ43" s="585"/>
      <c r="DA43" s="585"/>
      <c r="DB43" s="585"/>
      <c r="DC43" s="585"/>
      <c r="DD43" s="585"/>
      <c r="DE43" s="585"/>
      <c r="DG43" s="586" t="str">
        <f>IF('各会計、関係団体の財政状況及び健全化判断比率'!BR16="","",'各会計、関係団体の財政状況及び健全化判断比率'!BR16)</f>
        <v/>
      </c>
      <c r="DH43" s="586"/>
      <c r="DI43" s="202"/>
    </row>
    <row r="44" spans="1:113" ht="13.5" customHeight="1" thickBot="1" x14ac:dyDescent="0.25">
      <c r="B44" s="203"/>
      <c r="C44" s="204"/>
      <c r="D44" s="204"/>
      <c r="E44" s="204"/>
      <c r="F44" s="204"/>
      <c r="G44" s="204"/>
      <c r="H44" s="204"/>
      <c r="I44" s="204"/>
      <c r="J44" s="204"/>
      <c r="K44" s="204"/>
      <c r="L44" s="204"/>
      <c r="M44" s="204"/>
      <c r="N44" s="204"/>
      <c r="O44" s="204"/>
      <c r="P44" s="204"/>
      <c r="Q44" s="204"/>
      <c r="R44" s="204"/>
      <c r="S44" s="204"/>
      <c r="T44" s="204"/>
      <c r="U44" s="204"/>
      <c r="V44" s="204"/>
      <c r="W44" s="204"/>
      <c r="X44" s="204"/>
      <c r="Y44" s="204"/>
      <c r="Z44" s="204"/>
      <c r="AA44" s="204"/>
      <c r="AB44" s="204"/>
      <c r="AC44" s="204"/>
      <c r="AD44" s="204"/>
      <c r="AE44" s="204"/>
      <c r="AF44" s="204"/>
      <c r="AG44" s="204"/>
      <c r="AH44" s="204"/>
      <c r="AI44" s="204"/>
      <c r="AJ44" s="204"/>
      <c r="AK44" s="204"/>
      <c r="AL44" s="204"/>
      <c r="AM44" s="204"/>
      <c r="AN44" s="204"/>
      <c r="AO44" s="204"/>
      <c r="AP44" s="204"/>
      <c r="AQ44" s="204"/>
      <c r="AR44" s="204"/>
      <c r="AS44" s="204"/>
      <c r="AT44" s="204"/>
      <c r="AU44" s="204"/>
      <c r="AV44" s="204"/>
      <c r="AW44" s="204"/>
      <c r="AX44" s="204"/>
      <c r="AY44" s="204"/>
      <c r="AZ44" s="204"/>
      <c r="BA44" s="204"/>
      <c r="BB44" s="204"/>
      <c r="BC44" s="204"/>
      <c r="BD44" s="204"/>
      <c r="BE44" s="204"/>
      <c r="BF44" s="204"/>
      <c r="BG44" s="204"/>
      <c r="BH44" s="204"/>
      <c r="BI44" s="204"/>
      <c r="BJ44" s="204"/>
      <c r="BK44" s="204"/>
      <c r="BL44" s="204"/>
      <c r="BM44" s="204"/>
      <c r="BN44" s="204"/>
      <c r="BO44" s="204"/>
      <c r="BP44" s="204"/>
      <c r="BQ44" s="204"/>
      <c r="BR44" s="204"/>
      <c r="BS44" s="204"/>
      <c r="BT44" s="204"/>
      <c r="BU44" s="204"/>
      <c r="BV44" s="204"/>
      <c r="BW44" s="204"/>
      <c r="BX44" s="204"/>
      <c r="BY44" s="204"/>
      <c r="BZ44" s="204"/>
      <c r="CA44" s="204"/>
      <c r="CB44" s="204"/>
      <c r="CC44" s="204"/>
      <c r="CD44" s="204"/>
      <c r="CE44" s="204"/>
      <c r="CF44" s="204"/>
      <c r="CG44" s="204"/>
      <c r="CH44" s="204"/>
      <c r="CI44" s="204"/>
      <c r="CJ44" s="204"/>
      <c r="CK44" s="204"/>
      <c r="CL44" s="204"/>
      <c r="CM44" s="204"/>
      <c r="CN44" s="204"/>
      <c r="CO44" s="204"/>
      <c r="CP44" s="204"/>
      <c r="CQ44" s="204"/>
      <c r="CR44" s="204"/>
      <c r="CS44" s="204"/>
      <c r="CT44" s="204"/>
      <c r="CU44" s="204"/>
      <c r="CV44" s="204"/>
      <c r="CW44" s="204"/>
      <c r="CX44" s="204"/>
      <c r="CY44" s="204"/>
      <c r="CZ44" s="204"/>
      <c r="DA44" s="204"/>
      <c r="DB44" s="204"/>
      <c r="DC44" s="204"/>
      <c r="DD44" s="204"/>
      <c r="DE44" s="204"/>
      <c r="DF44" s="204"/>
      <c r="DG44" s="204"/>
      <c r="DH44" s="204"/>
      <c r="DI44" s="205"/>
    </row>
    <row r="45" spans="1:113" x14ac:dyDescent="0.2"/>
    <row r="46" spans="1:113" x14ac:dyDescent="0.2">
      <c r="B46" s="174" t="s">
        <v>193</v>
      </c>
      <c r="E46" s="587" t="s">
        <v>194</v>
      </c>
      <c r="F46" s="587"/>
      <c r="G46" s="587"/>
      <c r="H46" s="587"/>
      <c r="I46" s="587"/>
      <c r="J46" s="587"/>
      <c r="K46" s="587"/>
      <c r="L46" s="587"/>
      <c r="M46" s="587"/>
      <c r="N46" s="587"/>
      <c r="O46" s="587"/>
      <c r="P46" s="587"/>
      <c r="Q46" s="587"/>
      <c r="R46" s="587"/>
      <c r="S46" s="587"/>
      <c r="T46" s="587"/>
      <c r="U46" s="587"/>
      <c r="V46" s="587"/>
      <c r="W46" s="587"/>
      <c r="X46" s="587"/>
      <c r="Y46" s="587"/>
      <c r="Z46" s="587"/>
      <c r="AA46" s="587"/>
      <c r="AB46" s="587"/>
      <c r="AC46" s="587"/>
      <c r="AD46" s="587"/>
      <c r="AE46" s="587"/>
      <c r="AF46" s="587"/>
      <c r="AG46" s="587"/>
      <c r="AH46" s="587"/>
      <c r="AI46" s="587"/>
      <c r="AJ46" s="587"/>
      <c r="AK46" s="587"/>
      <c r="AL46" s="587"/>
      <c r="AM46" s="587"/>
      <c r="AN46" s="587"/>
      <c r="AO46" s="587"/>
      <c r="AP46" s="587"/>
      <c r="AQ46" s="587"/>
      <c r="AR46" s="587"/>
      <c r="AS46" s="587"/>
      <c r="AT46" s="587"/>
      <c r="AU46" s="587"/>
      <c r="AV46" s="587"/>
      <c r="AW46" s="587"/>
      <c r="AX46" s="587"/>
      <c r="AY46" s="587"/>
      <c r="AZ46" s="587"/>
      <c r="BA46" s="587"/>
      <c r="BB46" s="587"/>
      <c r="BC46" s="587"/>
      <c r="BD46" s="587"/>
      <c r="BE46" s="587"/>
      <c r="BF46" s="587"/>
      <c r="BG46" s="587"/>
      <c r="BH46" s="587"/>
      <c r="BI46" s="587"/>
      <c r="BJ46" s="587"/>
      <c r="BK46" s="587"/>
      <c r="BL46" s="587"/>
      <c r="BM46" s="587"/>
      <c r="BN46" s="587"/>
      <c r="BO46" s="587"/>
      <c r="BP46" s="587"/>
      <c r="BQ46" s="587"/>
      <c r="BR46" s="587"/>
      <c r="BS46" s="587"/>
      <c r="BT46" s="587"/>
      <c r="BU46" s="587"/>
      <c r="BV46" s="587"/>
      <c r="BW46" s="587"/>
      <c r="BX46" s="587"/>
      <c r="BY46" s="587"/>
      <c r="BZ46" s="587"/>
      <c r="CA46" s="587"/>
      <c r="CB46" s="587"/>
      <c r="CC46" s="587"/>
      <c r="CD46" s="587"/>
      <c r="CE46" s="587"/>
      <c r="CF46" s="587"/>
      <c r="CG46" s="587"/>
      <c r="CH46" s="587"/>
      <c r="CI46" s="587"/>
      <c r="CJ46" s="587"/>
      <c r="CK46" s="587"/>
      <c r="CL46" s="587"/>
      <c r="CM46" s="587"/>
      <c r="CN46" s="587"/>
      <c r="CO46" s="587"/>
      <c r="CP46" s="587"/>
      <c r="CQ46" s="587"/>
      <c r="CR46" s="587"/>
      <c r="CS46" s="587"/>
      <c r="CT46" s="587"/>
      <c r="CU46" s="587"/>
      <c r="CV46" s="587"/>
      <c r="CW46" s="587"/>
      <c r="CX46" s="587"/>
      <c r="CY46" s="587"/>
      <c r="CZ46" s="587"/>
      <c r="DA46" s="587"/>
      <c r="DB46" s="587"/>
      <c r="DC46" s="587"/>
      <c r="DD46" s="587"/>
      <c r="DE46" s="587"/>
      <c r="DF46" s="587"/>
      <c r="DG46" s="587"/>
      <c r="DH46" s="587"/>
      <c r="DI46" s="587"/>
    </row>
    <row r="47" spans="1:113" x14ac:dyDescent="0.2">
      <c r="E47" s="587" t="s">
        <v>195</v>
      </c>
      <c r="F47" s="587"/>
      <c r="G47" s="587"/>
      <c r="H47" s="587"/>
      <c r="I47" s="587"/>
      <c r="J47" s="587"/>
      <c r="K47" s="587"/>
      <c r="L47" s="587"/>
      <c r="M47" s="587"/>
      <c r="N47" s="587"/>
      <c r="O47" s="587"/>
      <c r="P47" s="587"/>
      <c r="Q47" s="587"/>
      <c r="R47" s="587"/>
      <c r="S47" s="587"/>
      <c r="T47" s="587"/>
      <c r="U47" s="587"/>
      <c r="V47" s="587"/>
      <c r="W47" s="587"/>
      <c r="X47" s="587"/>
      <c r="Y47" s="587"/>
      <c r="Z47" s="587"/>
      <c r="AA47" s="587"/>
      <c r="AB47" s="587"/>
      <c r="AC47" s="587"/>
      <c r="AD47" s="587"/>
      <c r="AE47" s="587"/>
      <c r="AF47" s="587"/>
      <c r="AG47" s="587"/>
      <c r="AH47" s="587"/>
      <c r="AI47" s="587"/>
      <c r="AJ47" s="587"/>
      <c r="AK47" s="587"/>
      <c r="AL47" s="587"/>
      <c r="AM47" s="587"/>
      <c r="AN47" s="587"/>
      <c r="AO47" s="587"/>
      <c r="AP47" s="587"/>
      <c r="AQ47" s="587"/>
      <c r="AR47" s="587"/>
      <c r="AS47" s="587"/>
      <c r="AT47" s="587"/>
      <c r="AU47" s="587"/>
      <c r="AV47" s="587"/>
      <c r="AW47" s="587"/>
      <c r="AX47" s="587"/>
      <c r="AY47" s="587"/>
      <c r="AZ47" s="587"/>
      <c r="BA47" s="587"/>
      <c r="BB47" s="587"/>
      <c r="BC47" s="587"/>
      <c r="BD47" s="587"/>
      <c r="BE47" s="587"/>
      <c r="BF47" s="587"/>
      <c r="BG47" s="587"/>
      <c r="BH47" s="587"/>
      <c r="BI47" s="587"/>
      <c r="BJ47" s="587"/>
      <c r="BK47" s="587"/>
      <c r="BL47" s="587"/>
      <c r="BM47" s="587"/>
      <c r="BN47" s="587"/>
      <c r="BO47" s="587"/>
      <c r="BP47" s="587"/>
      <c r="BQ47" s="587"/>
      <c r="BR47" s="587"/>
      <c r="BS47" s="587"/>
      <c r="BT47" s="587"/>
      <c r="BU47" s="587"/>
      <c r="BV47" s="587"/>
      <c r="BW47" s="587"/>
      <c r="BX47" s="587"/>
      <c r="BY47" s="587"/>
      <c r="BZ47" s="587"/>
      <c r="CA47" s="587"/>
      <c r="CB47" s="587"/>
      <c r="CC47" s="587"/>
      <c r="CD47" s="587"/>
      <c r="CE47" s="587"/>
      <c r="CF47" s="587"/>
      <c r="CG47" s="587"/>
      <c r="CH47" s="587"/>
      <c r="CI47" s="587"/>
      <c r="CJ47" s="587"/>
      <c r="CK47" s="587"/>
      <c r="CL47" s="587"/>
      <c r="CM47" s="587"/>
      <c r="CN47" s="587"/>
      <c r="CO47" s="587"/>
      <c r="CP47" s="587"/>
      <c r="CQ47" s="587"/>
      <c r="CR47" s="587"/>
      <c r="CS47" s="587"/>
      <c r="CT47" s="587"/>
      <c r="CU47" s="587"/>
      <c r="CV47" s="587"/>
      <c r="CW47" s="587"/>
      <c r="CX47" s="587"/>
      <c r="CY47" s="587"/>
      <c r="CZ47" s="587"/>
      <c r="DA47" s="587"/>
      <c r="DB47" s="587"/>
      <c r="DC47" s="587"/>
      <c r="DD47" s="587"/>
      <c r="DE47" s="587"/>
      <c r="DF47" s="587"/>
      <c r="DG47" s="587"/>
      <c r="DH47" s="587"/>
      <c r="DI47" s="587"/>
    </row>
    <row r="48" spans="1:113" x14ac:dyDescent="0.2">
      <c r="E48" s="587" t="s">
        <v>196</v>
      </c>
      <c r="F48" s="587"/>
      <c r="G48" s="587"/>
      <c r="H48" s="587"/>
      <c r="I48" s="587"/>
      <c r="J48" s="587"/>
      <c r="K48" s="587"/>
      <c r="L48" s="587"/>
      <c r="M48" s="587"/>
      <c r="N48" s="587"/>
      <c r="O48" s="587"/>
      <c r="P48" s="587"/>
      <c r="Q48" s="587"/>
      <c r="R48" s="587"/>
      <c r="S48" s="587"/>
      <c r="T48" s="587"/>
      <c r="U48" s="587"/>
      <c r="V48" s="587"/>
      <c r="W48" s="587"/>
      <c r="X48" s="587"/>
      <c r="Y48" s="587"/>
      <c r="Z48" s="587"/>
      <c r="AA48" s="587"/>
      <c r="AB48" s="587"/>
      <c r="AC48" s="587"/>
      <c r="AD48" s="587"/>
      <c r="AE48" s="587"/>
      <c r="AF48" s="587"/>
      <c r="AG48" s="587"/>
      <c r="AH48" s="587"/>
      <c r="AI48" s="587"/>
      <c r="AJ48" s="587"/>
      <c r="AK48" s="587"/>
      <c r="AL48" s="587"/>
      <c r="AM48" s="587"/>
      <c r="AN48" s="587"/>
      <c r="AO48" s="587"/>
      <c r="AP48" s="587"/>
      <c r="AQ48" s="587"/>
      <c r="AR48" s="587"/>
      <c r="AS48" s="587"/>
      <c r="AT48" s="587"/>
      <c r="AU48" s="587"/>
      <c r="AV48" s="587"/>
      <c r="AW48" s="587"/>
      <c r="AX48" s="587"/>
      <c r="AY48" s="587"/>
      <c r="AZ48" s="587"/>
      <c r="BA48" s="587"/>
      <c r="BB48" s="587"/>
      <c r="BC48" s="587"/>
      <c r="BD48" s="587"/>
      <c r="BE48" s="587"/>
      <c r="BF48" s="587"/>
      <c r="BG48" s="587"/>
      <c r="BH48" s="587"/>
      <c r="BI48" s="587"/>
      <c r="BJ48" s="587"/>
      <c r="BK48" s="587"/>
      <c r="BL48" s="587"/>
      <c r="BM48" s="587"/>
      <c r="BN48" s="587"/>
      <c r="BO48" s="587"/>
      <c r="BP48" s="587"/>
      <c r="BQ48" s="587"/>
      <c r="BR48" s="587"/>
      <c r="BS48" s="587"/>
      <c r="BT48" s="587"/>
      <c r="BU48" s="587"/>
      <c r="BV48" s="587"/>
      <c r="BW48" s="587"/>
      <c r="BX48" s="587"/>
      <c r="BY48" s="587"/>
      <c r="BZ48" s="587"/>
      <c r="CA48" s="587"/>
      <c r="CB48" s="587"/>
      <c r="CC48" s="587"/>
      <c r="CD48" s="587"/>
      <c r="CE48" s="587"/>
      <c r="CF48" s="587"/>
      <c r="CG48" s="587"/>
      <c r="CH48" s="587"/>
      <c r="CI48" s="587"/>
      <c r="CJ48" s="587"/>
      <c r="CK48" s="587"/>
      <c r="CL48" s="587"/>
      <c r="CM48" s="587"/>
      <c r="CN48" s="587"/>
      <c r="CO48" s="587"/>
      <c r="CP48" s="587"/>
      <c r="CQ48" s="587"/>
      <c r="CR48" s="587"/>
      <c r="CS48" s="587"/>
      <c r="CT48" s="587"/>
      <c r="CU48" s="587"/>
      <c r="CV48" s="587"/>
      <c r="CW48" s="587"/>
      <c r="CX48" s="587"/>
      <c r="CY48" s="587"/>
      <c r="CZ48" s="587"/>
      <c r="DA48" s="587"/>
      <c r="DB48" s="587"/>
      <c r="DC48" s="587"/>
      <c r="DD48" s="587"/>
      <c r="DE48" s="587"/>
      <c r="DF48" s="587"/>
      <c r="DG48" s="587"/>
      <c r="DH48" s="587"/>
      <c r="DI48" s="587"/>
    </row>
    <row r="49" spans="5:113" x14ac:dyDescent="0.2">
      <c r="E49" s="588" t="s">
        <v>197</v>
      </c>
      <c r="F49" s="588"/>
      <c r="G49" s="588"/>
      <c r="H49" s="588"/>
      <c r="I49" s="588"/>
      <c r="J49" s="588"/>
      <c r="K49" s="588"/>
      <c r="L49" s="588"/>
      <c r="M49" s="588"/>
      <c r="N49" s="588"/>
      <c r="O49" s="588"/>
      <c r="P49" s="588"/>
      <c r="Q49" s="588"/>
      <c r="R49" s="588"/>
      <c r="S49" s="588"/>
      <c r="T49" s="588"/>
      <c r="U49" s="588"/>
      <c r="V49" s="588"/>
      <c r="W49" s="588"/>
      <c r="X49" s="588"/>
      <c r="Y49" s="588"/>
      <c r="Z49" s="588"/>
      <c r="AA49" s="588"/>
      <c r="AB49" s="588"/>
      <c r="AC49" s="588"/>
      <c r="AD49" s="588"/>
      <c r="AE49" s="588"/>
      <c r="AF49" s="588"/>
      <c r="AG49" s="588"/>
      <c r="AH49" s="588"/>
      <c r="AI49" s="588"/>
      <c r="AJ49" s="588"/>
      <c r="AK49" s="588"/>
      <c r="AL49" s="588"/>
      <c r="AM49" s="588"/>
      <c r="AN49" s="588"/>
      <c r="AO49" s="588"/>
      <c r="AP49" s="588"/>
      <c r="AQ49" s="588"/>
      <c r="AR49" s="588"/>
      <c r="AS49" s="588"/>
      <c r="AT49" s="588"/>
      <c r="AU49" s="588"/>
      <c r="AV49" s="588"/>
      <c r="AW49" s="588"/>
      <c r="AX49" s="588"/>
      <c r="AY49" s="588"/>
      <c r="AZ49" s="588"/>
      <c r="BA49" s="588"/>
      <c r="BB49" s="588"/>
      <c r="BC49" s="588"/>
      <c r="BD49" s="588"/>
      <c r="BE49" s="588"/>
      <c r="BF49" s="588"/>
      <c r="BG49" s="588"/>
      <c r="BH49" s="588"/>
      <c r="BI49" s="588"/>
      <c r="BJ49" s="588"/>
      <c r="BK49" s="588"/>
      <c r="BL49" s="588"/>
      <c r="BM49" s="588"/>
      <c r="BN49" s="588"/>
      <c r="BO49" s="588"/>
      <c r="BP49" s="588"/>
      <c r="BQ49" s="588"/>
      <c r="BR49" s="588"/>
      <c r="BS49" s="588"/>
      <c r="BT49" s="588"/>
      <c r="BU49" s="588"/>
      <c r="BV49" s="588"/>
      <c r="BW49" s="588"/>
      <c r="BX49" s="588"/>
      <c r="BY49" s="588"/>
      <c r="BZ49" s="588"/>
      <c r="CA49" s="588"/>
      <c r="CB49" s="588"/>
      <c r="CC49" s="588"/>
      <c r="CD49" s="588"/>
      <c r="CE49" s="588"/>
      <c r="CF49" s="588"/>
      <c r="CG49" s="588"/>
      <c r="CH49" s="588"/>
      <c r="CI49" s="588"/>
      <c r="CJ49" s="588"/>
      <c r="CK49" s="588"/>
      <c r="CL49" s="588"/>
      <c r="CM49" s="588"/>
      <c r="CN49" s="588"/>
      <c r="CO49" s="588"/>
      <c r="CP49" s="588"/>
      <c r="CQ49" s="588"/>
      <c r="CR49" s="588"/>
      <c r="CS49" s="588"/>
      <c r="CT49" s="588"/>
      <c r="CU49" s="588"/>
      <c r="CV49" s="588"/>
      <c r="CW49" s="588"/>
      <c r="CX49" s="588"/>
      <c r="CY49" s="588"/>
      <c r="CZ49" s="588"/>
      <c r="DA49" s="588"/>
      <c r="DB49" s="588"/>
      <c r="DC49" s="588"/>
      <c r="DD49" s="588"/>
      <c r="DE49" s="588"/>
      <c r="DF49" s="588"/>
      <c r="DG49" s="588"/>
      <c r="DH49" s="588"/>
      <c r="DI49" s="588"/>
    </row>
    <row r="50" spans="5:113" x14ac:dyDescent="0.2">
      <c r="E50" s="587" t="s">
        <v>198</v>
      </c>
      <c r="F50" s="587"/>
      <c r="G50" s="587"/>
      <c r="H50" s="587"/>
      <c r="I50" s="587"/>
      <c r="J50" s="587"/>
      <c r="K50" s="587"/>
      <c r="L50" s="587"/>
      <c r="M50" s="587"/>
      <c r="N50" s="587"/>
      <c r="O50" s="587"/>
      <c r="P50" s="587"/>
      <c r="Q50" s="587"/>
      <c r="R50" s="587"/>
      <c r="S50" s="587"/>
      <c r="T50" s="587"/>
      <c r="U50" s="587"/>
      <c r="V50" s="587"/>
      <c r="W50" s="587"/>
      <c r="X50" s="587"/>
      <c r="Y50" s="587"/>
      <c r="Z50" s="587"/>
      <c r="AA50" s="587"/>
      <c r="AB50" s="587"/>
      <c r="AC50" s="587"/>
      <c r="AD50" s="587"/>
      <c r="AE50" s="587"/>
      <c r="AF50" s="587"/>
      <c r="AG50" s="587"/>
      <c r="AH50" s="587"/>
      <c r="AI50" s="587"/>
      <c r="AJ50" s="587"/>
      <c r="AK50" s="587"/>
      <c r="AL50" s="587"/>
      <c r="AM50" s="587"/>
      <c r="AN50" s="587"/>
      <c r="AO50" s="587"/>
      <c r="AP50" s="587"/>
      <c r="AQ50" s="587"/>
      <c r="AR50" s="587"/>
      <c r="AS50" s="587"/>
      <c r="AT50" s="587"/>
      <c r="AU50" s="587"/>
      <c r="AV50" s="587"/>
      <c r="AW50" s="587"/>
      <c r="AX50" s="587"/>
      <c r="AY50" s="587"/>
      <c r="AZ50" s="587"/>
      <c r="BA50" s="587"/>
      <c r="BB50" s="587"/>
      <c r="BC50" s="587"/>
      <c r="BD50" s="587"/>
      <c r="BE50" s="587"/>
      <c r="BF50" s="587"/>
      <c r="BG50" s="587"/>
      <c r="BH50" s="587"/>
      <c r="BI50" s="587"/>
      <c r="BJ50" s="587"/>
      <c r="BK50" s="587"/>
      <c r="BL50" s="587"/>
      <c r="BM50" s="587"/>
      <c r="BN50" s="587"/>
      <c r="BO50" s="587"/>
      <c r="BP50" s="587"/>
      <c r="BQ50" s="587"/>
      <c r="BR50" s="587"/>
      <c r="BS50" s="587"/>
      <c r="BT50" s="587"/>
      <c r="BU50" s="587"/>
      <c r="BV50" s="587"/>
      <c r="BW50" s="587"/>
      <c r="BX50" s="587"/>
      <c r="BY50" s="587"/>
      <c r="BZ50" s="587"/>
      <c r="CA50" s="587"/>
      <c r="CB50" s="587"/>
      <c r="CC50" s="587"/>
      <c r="CD50" s="587"/>
      <c r="CE50" s="587"/>
      <c r="CF50" s="587"/>
      <c r="CG50" s="587"/>
      <c r="CH50" s="587"/>
      <c r="CI50" s="587"/>
      <c r="CJ50" s="587"/>
      <c r="CK50" s="587"/>
      <c r="CL50" s="587"/>
      <c r="CM50" s="587"/>
      <c r="CN50" s="587"/>
      <c r="CO50" s="587"/>
      <c r="CP50" s="587"/>
      <c r="CQ50" s="587"/>
      <c r="CR50" s="587"/>
      <c r="CS50" s="587"/>
      <c r="CT50" s="587"/>
      <c r="CU50" s="587"/>
      <c r="CV50" s="587"/>
      <c r="CW50" s="587"/>
      <c r="CX50" s="587"/>
      <c r="CY50" s="587"/>
      <c r="CZ50" s="587"/>
      <c r="DA50" s="587"/>
      <c r="DB50" s="587"/>
      <c r="DC50" s="587"/>
      <c r="DD50" s="587"/>
      <c r="DE50" s="587"/>
      <c r="DF50" s="587"/>
      <c r="DG50" s="587"/>
      <c r="DH50" s="587"/>
      <c r="DI50" s="587"/>
    </row>
    <row r="51" spans="5:113" x14ac:dyDescent="0.2">
      <c r="E51" s="587" t="s">
        <v>199</v>
      </c>
      <c r="F51" s="587"/>
      <c r="G51" s="587"/>
      <c r="H51" s="587"/>
      <c r="I51" s="587"/>
      <c r="J51" s="587"/>
      <c r="K51" s="587"/>
      <c r="L51" s="587"/>
      <c r="M51" s="587"/>
      <c r="N51" s="587"/>
      <c r="O51" s="587"/>
      <c r="P51" s="587"/>
      <c r="Q51" s="587"/>
      <c r="R51" s="587"/>
      <c r="S51" s="587"/>
      <c r="T51" s="587"/>
      <c r="U51" s="587"/>
      <c r="V51" s="587"/>
      <c r="W51" s="587"/>
      <c r="X51" s="587"/>
      <c r="Y51" s="587"/>
      <c r="Z51" s="587"/>
      <c r="AA51" s="587"/>
      <c r="AB51" s="587"/>
      <c r="AC51" s="587"/>
      <c r="AD51" s="587"/>
      <c r="AE51" s="587"/>
      <c r="AF51" s="587"/>
      <c r="AG51" s="587"/>
      <c r="AH51" s="587"/>
      <c r="AI51" s="587"/>
      <c r="AJ51" s="587"/>
      <c r="AK51" s="587"/>
      <c r="AL51" s="587"/>
      <c r="AM51" s="587"/>
      <c r="AN51" s="587"/>
      <c r="AO51" s="587"/>
      <c r="AP51" s="587"/>
      <c r="AQ51" s="587"/>
      <c r="AR51" s="587"/>
      <c r="AS51" s="587"/>
      <c r="AT51" s="587"/>
      <c r="AU51" s="587"/>
      <c r="AV51" s="587"/>
      <c r="AW51" s="587"/>
      <c r="AX51" s="587"/>
      <c r="AY51" s="587"/>
      <c r="AZ51" s="587"/>
      <c r="BA51" s="587"/>
      <c r="BB51" s="587"/>
      <c r="BC51" s="587"/>
      <c r="BD51" s="587"/>
      <c r="BE51" s="587"/>
      <c r="BF51" s="587"/>
      <c r="BG51" s="587"/>
      <c r="BH51" s="587"/>
      <c r="BI51" s="587"/>
      <c r="BJ51" s="587"/>
      <c r="BK51" s="587"/>
      <c r="BL51" s="587"/>
      <c r="BM51" s="587"/>
      <c r="BN51" s="587"/>
      <c r="BO51" s="587"/>
      <c r="BP51" s="587"/>
      <c r="BQ51" s="587"/>
      <c r="BR51" s="587"/>
      <c r="BS51" s="587"/>
      <c r="BT51" s="587"/>
      <c r="BU51" s="587"/>
      <c r="BV51" s="587"/>
      <c r="BW51" s="587"/>
      <c r="BX51" s="587"/>
      <c r="BY51" s="587"/>
      <c r="BZ51" s="587"/>
      <c r="CA51" s="587"/>
      <c r="CB51" s="587"/>
      <c r="CC51" s="587"/>
      <c r="CD51" s="587"/>
      <c r="CE51" s="587"/>
      <c r="CF51" s="587"/>
      <c r="CG51" s="587"/>
      <c r="CH51" s="587"/>
      <c r="CI51" s="587"/>
      <c r="CJ51" s="587"/>
      <c r="CK51" s="587"/>
      <c r="CL51" s="587"/>
      <c r="CM51" s="587"/>
      <c r="CN51" s="587"/>
      <c r="CO51" s="587"/>
      <c r="CP51" s="587"/>
      <c r="CQ51" s="587"/>
      <c r="CR51" s="587"/>
      <c r="CS51" s="587"/>
      <c r="CT51" s="587"/>
      <c r="CU51" s="587"/>
      <c r="CV51" s="587"/>
      <c r="CW51" s="587"/>
      <c r="CX51" s="587"/>
      <c r="CY51" s="587"/>
      <c r="CZ51" s="587"/>
      <c r="DA51" s="587"/>
      <c r="DB51" s="587"/>
      <c r="DC51" s="587"/>
      <c r="DD51" s="587"/>
      <c r="DE51" s="587"/>
      <c r="DF51" s="587"/>
      <c r="DG51" s="587"/>
      <c r="DH51" s="587"/>
      <c r="DI51" s="587"/>
    </row>
    <row r="52" spans="5:113" x14ac:dyDescent="0.2">
      <c r="E52" s="587" t="s">
        <v>200</v>
      </c>
      <c r="F52" s="587"/>
      <c r="G52" s="587"/>
      <c r="H52" s="587"/>
      <c r="I52" s="587"/>
      <c r="J52" s="587"/>
      <c r="K52" s="587"/>
      <c r="L52" s="587"/>
      <c r="M52" s="587"/>
      <c r="N52" s="587"/>
      <c r="O52" s="587"/>
      <c r="P52" s="587"/>
      <c r="Q52" s="587"/>
      <c r="R52" s="587"/>
      <c r="S52" s="587"/>
      <c r="T52" s="587"/>
      <c r="U52" s="587"/>
      <c r="V52" s="587"/>
      <c r="W52" s="587"/>
      <c r="X52" s="587"/>
      <c r="Y52" s="587"/>
      <c r="Z52" s="587"/>
      <c r="AA52" s="587"/>
      <c r="AB52" s="587"/>
      <c r="AC52" s="587"/>
      <c r="AD52" s="587"/>
      <c r="AE52" s="587"/>
      <c r="AF52" s="587"/>
      <c r="AG52" s="587"/>
      <c r="AH52" s="587"/>
      <c r="AI52" s="587"/>
      <c r="AJ52" s="587"/>
      <c r="AK52" s="587"/>
      <c r="AL52" s="587"/>
      <c r="AM52" s="587"/>
      <c r="AN52" s="587"/>
      <c r="AO52" s="587"/>
      <c r="AP52" s="587"/>
      <c r="AQ52" s="587"/>
      <c r="AR52" s="587"/>
      <c r="AS52" s="587"/>
      <c r="AT52" s="587"/>
      <c r="AU52" s="587"/>
      <c r="AV52" s="587"/>
      <c r="AW52" s="587"/>
      <c r="AX52" s="587"/>
      <c r="AY52" s="587"/>
      <c r="AZ52" s="587"/>
      <c r="BA52" s="587"/>
      <c r="BB52" s="587"/>
      <c r="BC52" s="587"/>
      <c r="BD52" s="587"/>
      <c r="BE52" s="587"/>
      <c r="BF52" s="587"/>
      <c r="BG52" s="587"/>
      <c r="BH52" s="587"/>
      <c r="BI52" s="587"/>
      <c r="BJ52" s="587"/>
      <c r="BK52" s="587"/>
      <c r="BL52" s="587"/>
      <c r="BM52" s="587"/>
      <c r="BN52" s="587"/>
      <c r="BO52" s="587"/>
      <c r="BP52" s="587"/>
      <c r="BQ52" s="587"/>
      <c r="BR52" s="587"/>
      <c r="BS52" s="587"/>
      <c r="BT52" s="587"/>
      <c r="BU52" s="587"/>
      <c r="BV52" s="587"/>
      <c r="BW52" s="587"/>
      <c r="BX52" s="587"/>
      <c r="BY52" s="587"/>
      <c r="BZ52" s="587"/>
      <c r="CA52" s="587"/>
      <c r="CB52" s="587"/>
      <c r="CC52" s="587"/>
      <c r="CD52" s="587"/>
      <c r="CE52" s="587"/>
      <c r="CF52" s="587"/>
      <c r="CG52" s="587"/>
      <c r="CH52" s="587"/>
      <c r="CI52" s="587"/>
      <c r="CJ52" s="587"/>
      <c r="CK52" s="587"/>
      <c r="CL52" s="587"/>
      <c r="CM52" s="587"/>
      <c r="CN52" s="587"/>
      <c r="CO52" s="587"/>
      <c r="CP52" s="587"/>
      <c r="CQ52" s="587"/>
      <c r="CR52" s="587"/>
      <c r="CS52" s="587"/>
      <c r="CT52" s="587"/>
      <c r="CU52" s="587"/>
      <c r="CV52" s="587"/>
      <c r="CW52" s="587"/>
      <c r="CX52" s="587"/>
      <c r="CY52" s="587"/>
      <c r="CZ52" s="587"/>
      <c r="DA52" s="587"/>
      <c r="DB52" s="587"/>
      <c r="DC52" s="587"/>
      <c r="DD52" s="587"/>
      <c r="DE52" s="587"/>
      <c r="DF52" s="587"/>
      <c r="DG52" s="587"/>
      <c r="DH52" s="587"/>
      <c r="DI52" s="587"/>
    </row>
    <row r="53" spans="5:113" x14ac:dyDescent="0.2">
      <c r="E53" s="587" t="s">
        <v>201</v>
      </c>
      <c r="F53" s="587"/>
      <c r="G53" s="587"/>
      <c r="H53" s="587"/>
      <c r="I53" s="587"/>
      <c r="J53" s="587"/>
      <c r="K53" s="587"/>
      <c r="L53" s="587"/>
      <c r="M53" s="587"/>
      <c r="N53" s="587"/>
      <c r="O53" s="587"/>
      <c r="P53" s="587"/>
      <c r="Q53" s="587"/>
      <c r="R53" s="587"/>
      <c r="S53" s="587"/>
      <c r="T53" s="587"/>
      <c r="U53" s="587"/>
      <c r="V53" s="587"/>
      <c r="W53" s="587"/>
      <c r="X53" s="587"/>
      <c r="Y53" s="587"/>
      <c r="Z53" s="587"/>
      <c r="AA53" s="587"/>
      <c r="AB53" s="587"/>
      <c r="AC53" s="587"/>
      <c r="AD53" s="587"/>
      <c r="AE53" s="587"/>
      <c r="AF53" s="587"/>
      <c r="AG53" s="587"/>
      <c r="AH53" s="587"/>
      <c r="AI53" s="587"/>
      <c r="AJ53" s="587"/>
      <c r="AK53" s="587"/>
      <c r="AL53" s="587"/>
      <c r="AM53" s="587"/>
      <c r="AN53" s="587"/>
      <c r="AO53" s="587"/>
      <c r="AP53" s="587"/>
      <c r="AQ53" s="587"/>
      <c r="AR53" s="587"/>
      <c r="AS53" s="587"/>
      <c r="AT53" s="587"/>
      <c r="AU53" s="587"/>
      <c r="AV53" s="587"/>
      <c r="AW53" s="587"/>
      <c r="AX53" s="587"/>
      <c r="AY53" s="587"/>
      <c r="AZ53" s="587"/>
      <c r="BA53" s="587"/>
      <c r="BB53" s="587"/>
      <c r="BC53" s="587"/>
      <c r="BD53" s="587"/>
      <c r="BE53" s="587"/>
      <c r="BF53" s="587"/>
      <c r="BG53" s="587"/>
      <c r="BH53" s="587"/>
      <c r="BI53" s="587"/>
      <c r="BJ53" s="587"/>
      <c r="BK53" s="587"/>
      <c r="BL53" s="587"/>
      <c r="BM53" s="587"/>
      <c r="BN53" s="587"/>
      <c r="BO53" s="587"/>
      <c r="BP53" s="587"/>
      <c r="BQ53" s="587"/>
      <c r="BR53" s="587"/>
      <c r="BS53" s="587"/>
      <c r="BT53" s="587"/>
      <c r="BU53" s="587"/>
      <c r="BV53" s="587"/>
      <c r="BW53" s="587"/>
      <c r="BX53" s="587"/>
      <c r="BY53" s="587"/>
      <c r="BZ53" s="587"/>
      <c r="CA53" s="587"/>
      <c r="CB53" s="587"/>
      <c r="CC53" s="587"/>
      <c r="CD53" s="587"/>
      <c r="CE53" s="587"/>
      <c r="CF53" s="587"/>
      <c r="CG53" s="587"/>
      <c r="CH53" s="587"/>
      <c r="CI53" s="587"/>
      <c r="CJ53" s="587"/>
      <c r="CK53" s="587"/>
      <c r="CL53" s="587"/>
      <c r="CM53" s="587"/>
      <c r="CN53" s="587"/>
      <c r="CO53" s="587"/>
      <c r="CP53" s="587"/>
      <c r="CQ53" s="587"/>
      <c r="CR53" s="587"/>
      <c r="CS53" s="587"/>
      <c r="CT53" s="587"/>
      <c r="CU53" s="587"/>
      <c r="CV53" s="587"/>
      <c r="CW53" s="587"/>
      <c r="CX53" s="587"/>
      <c r="CY53" s="587"/>
      <c r="CZ53" s="587"/>
      <c r="DA53" s="587"/>
      <c r="DB53" s="587"/>
      <c r="DC53" s="587"/>
      <c r="DD53" s="587"/>
      <c r="DE53" s="587"/>
      <c r="DF53" s="587"/>
      <c r="DG53" s="587"/>
      <c r="DH53" s="587"/>
      <c r="DI53" s="587"/>
    </row>
    <row r="54" spans="5:113" x14ac:dyDescent="0.2"/>
    <row r="55" spans="5:113" x14ac:dyDescent="0.2"/>
    <row r="56" spans="5:113" x14ac:dyDescent="0.2"/>
  </sheetData>
  <sheetProtection algorithmName="SHA-512" hashValue="3I7HdF5kkLyFFHvu8LPW3+9NDWWkeGyhDlmNCyBDiPgxxFWZSRoGBcgk0lezpHUW50kzTo8t9DqggwdTBJZjTg==" saltValue="bxclmwl9cU43ylulcHBJNA=="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6"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zoomScaleNormal="100" workbookViewId="0"/>
  </sheetViews>
  <sheetFormatPr defaultColWidth="0" defaultRowHeight="11.25" customHeight="1" zeroHeight="1" x14ac:dyDescent="0.2"/>
  <cols>
    <col min="1" max="1" width="1.6640625" style="208" customWidth="1"/>
    <col min="2" max="2" width="2.33203125" style="208" customWidth="1"/>
    <col min="3" max="16" width="2.6640625" style="208" customWidth="1"/>
    <col min="17" max="17" width="2.33203125" style="208" customWidth="1"/>
    <col min="18" max="95" width="1.6640625" style="208" customWidth="1"/>
    <col min="96" max="133" width="1.6640625" style="220" customWidth="1"/>
    <col min="134" max="143" width="1.6640625" style="208" customWidth="1"/>
    <col min="144" max="16384" width="0" style="208" hidden="1"/>
  </cols>
  <sheetData>
    <row r="1" spans="2:143" ht="22.5" customHeight="1" thickBot="1" x14ac:dyDescent="0.25">
      <c r="B1" s="206"/>
      <c r="C1" s="207"/>
      <c r="D1" s="207"/>
      <c r="E1" s="207"/>
      <c r="F1" s="207"/>
      <c r="G1" s="207"/>
      <c r="H1" s="207"/>
      <c r="I1" s="207"/>
      <c r="J1" s="207"/>
      <c r="K1" s="207"/>
      <c r="L1" s="207"/>
      <c r="M1" s="207"/>
      <c r="N1" s="207"/>
      <c r="O1" s="207"/>
      <c r="P1" s="207"/>
      <c r="Q1" s="207"/>
      <c r="R1" s="207"/>
      <c r="S1" s="207"/>
      <c r="T1" s="207"/>
      <c r="U1" s="207"/>
      <c r="V1" s="207"/>
      <c r="W1" s="207"/>
      <c r="X1" s="207"/>
      <c r="Y1" s="207"/>
      <c r="Z1" s="207"/>
      <c r="AA1" s="207"/>
      <c r="AB1" s="207"/>
      <c r="AC1" s="207"/>
      <c r="AD1" s="207"/>
      <c r="AE1" s="207"/>
      <c r="AF1" s="207"/>
      <c r="AG1" s="207"/>
      <c r="AH1" s="207"/>
      <c r="AI1" s="207"/>
      <c r="AJ1" s="207"/>
      <c r="AK1" s="207"/>
      <c r="AL1" s="207"/>
      <c r="AM1" s="207"/>
      <c r="AN1" s="207"/>
      <c r="AO1" s="207"/>
      <c r="AP1" s="207"/>
      <c r="AQ1" s="207"/>
      <c r="AR1" s="207"/>
      <c r="AS1" s="207"/>
      <c r="AT1" s="207"/>
      <c r="AU1" s="207"/>
      <c r="AV1" s="207"/>
      <c r="AW1" s="207"/>
      <c r="AX1" s="207"/>
      <c r="AY1" s="207"/>
      <c r="AZ1" s="207"/>
      <c r="BA1" s="207"/>
      <c r="BB1" s="207"/>
      <c r="BC1" s="207"/>
      <c r="BD1" s="207"/>
      <c r="BE1" s="207"/>
      <c r="BF1" s="207"/>
      <c r="BG1" s="207"/>
      <c r="BH1" s="207"/>
      <c r="BI1" s="207"/>
      <c r="BJ1" s="207"/>
      <c r="BK1" s="207"/>
      <c r="BL1" s="207"/>
      <c r="BM1" s="207"/>
      <c r="BN1" s="207"/>
      <c r="BO1" s="207"/>
      <c r="BP1" s="207"/>
      <c r="BQ1" s="207"/>
      <c r="BR1" s="207"/>
      <c r="BS1" s="207"/>
      <c r="BT1" s="207"/>
      <c r="BU1" s="207"/>
      <c r="BV1" s="207"/>
      <c r="BW1" s="207"/>
      <c r="BX1" s="207"/>
      <c r="BY1" s="207"/>
      <c r="BZ1" s="207"/>
      <c r="CA1" s="207"/>
      <c r="CB1" s="207"/>
      <c r="CC1" s="207"/>
      <c r="CD1" s="207"/>
      <c r="CE1" s="207"/>
      <c r="CF1" s="207"/>
      <c r="CG1" s="207"/>
      <c r="CH1" s="207"/>
      <c r="CI1" s="207"/>
      <c r="CJ1" s="207"/>
      <c r="CK1" s="207"/>
      <c r="CL1" s="207"/>
      <c r="CM1" s="207"/>
      <c r="CN1" s="207"/>
      <c r="CO1" s="207"/>
      <c r="CP1" s="207"/>
      <c r="CQ1" s="207"/>
      <c r="CR1" s="207"/>
      <c r="CS1" s="207"/>
      <c r="CT1" s="207"/>
      <c r="CU1" s="207"/>
      <c r="CV1" s="207"/>
      <c r="CW1" s="207"/>
      <c r="CX1" s="207"/>
      <c r="CY1" s="207"/>
      <c r="CZ1" s="207"/>
      <c r="DA1" s="207"/>
      <c r="DB1" s="207"/>
      <c r="DC1" s="207"/>
      <c r="DD1" s="207"/>
      <c r="DE1" s="207"/>
      <c r="DF1" s="207"/>
      <c r="DG1" s="207"/>
      <c r="DH1" s="589" t="s">
        <v>202</v>
      </c>
      <c r="DI1" s="590"/>
      <c r="DJ1" s="590"/>
      <c r="DK1" s="590"/>
      <c r="DL1" s="590"/>
      <c r="DM1" s="590"/>
      <c r="DN1" s="591"/>
      <c r="DO1" s="208"/>
      <c r="DP1" s="589" t="s">
        <v>203</v>
      </c>
      <c r="DQ1" s="590"/>
      <c r="DR1" s="590"/>
      <c r="DS1" s="590"/>
      <c r="DT1" s="590"/>
      <c r="DU1" s="590"/>
      <c r="DV1" s="590"/>
      <c r="DW1" s="590"/>
      <c r="DX1" s="590"/>
      <c r="DY1" s="590"/>
      <c r="DZ1" s="590"/>
      <c r="EA1" s="590"/>
      <c r="EB1" s="590"/>
      <c r="EC1" s="591"/>
      <c r="ED1" s="207"/>
      <c r="EE1" s="207"/>
      <c r="EF1" s="207"/>
      <c r="EG1" s="207"/>
      <c r="EH1" s="207"/>
      <c r="EI1" s="207"/>
      <c r="EJ1" s="207"/>
      <c r="EK1" s="207"/>
      <c r="EL1" s="207"/>
      <c r="EM1" s="207"/>
    </row>
    <row r="2" spans="2:143" ht="22.5" customHeight="1" x14ac:dyDescent="0.2">
      <c r="B2" s="209" t="s">
        <v>204</v>
      </c>
      <c r="R2" s="210"/>
      <c r="S2" s="210"/>
      <c r="T2" s="210"/>
      <c r="U2" s="210"/>
      <c r="V2" s="210"/>
      <c r="W2" s="210"/>
      <c r="X2" s="210"/>
      <c r="Y2" s="210"/>
      <c r="Z2" s="210"/>
      <c r="AA2" s="210"/>
      <c r="AB2" s="210"/>
      <c r="AC2" s="210"/>
      <c r="AE2" s="211"/>
      <c r="AF2" s="211"/>
      <c r="AG2" s="211"/>
      <c r="AH2" s="211"/>
      <c r="AI2" s="211"/>
      <c r="AJ2" s="210"/>
      <c r="AK2" s="210"/>
      <c r="AL2" s="210"/>
      <c r="AM2" s="210"/>
      <c r="AN2" s="210"/>
      <c r="AO2" s="210"/>
      <c r="AP2" s="210"/>
      <c r="CD2" s="207"/>
      <c r="CE2" s="207"/>
      <c r="CF2" s="207"/>
      <c r="CG2" s="207"/>
      <c r="CH2" s="207"/>
      <c r="CI2" s="207"/>
      <c r="CJ2" s="207"/>
      <c r="CK2" s="207"/>
      <c r="CL2" s="207"/>
      <c r="CM2" s="207"/>
      <c r="CN2" s="207"/>
      <c r="CO2" s="207"/>
      <c r="CP2" s="207"/>
      <c r="CQ2" s="207"/>
      <c r="CR2" s="207"/>
      <c r="CS2" s="207"/>
      <c r="CT2" s="207"/>
      <c r="CU2" s="207"/>
      <c r="CV2" s="207"/>
      <c r="CW2" s="207"/>
      <c r="CX2" s="207"/>
      <c r="CY2" s="207"/>
      <c r="CZ2" s="207"/>
      <c r="DA2" s="207"/>
      <c r="DB2" s="207"/>
      <c r="DC2" s="207"/>
      <c r="DD2" s="207"/>
      <c r="DE2" s="207"/>
      <c r="DF2" s="207"/>
      <c r="DG2" s="207"/>
      <c r="DH2" s="207"/>
      <c r="DI2" s="207"/>
      <c r="DJ2" s="207"/>
      <c r="DK2" s="207"/>
      <c r="DL2" s="207"/>
      <c r="DM2" s="207"/>
      <c r="DN2" s="207"/>
      <c r="DO2" s="207"/>
      <c r="DP2" s="207"/>
      <c r="DQ2" s="207"/>
      <c r="DR2" s="207"/>
      <c r="DS2" s="207"/>
      <c r="DT2" s="207"/>
      <c r="DU2" s="207"/>
      <c r="DV2" s="207"/>
      <c r="DW2" s="207"/>
      <c r="DX2" s="207"/>
      <c r="DY2" s="207"/>
      <c r="DZ2" s="207"/>
      <c r="EA2" s="207"/>
      <c r="EB2" s="207"/>
      <c r="EC2" s="207"/>
    </row>
    <row r="3" spans="2:143" ht="11.25" customHeight="1" x14ac:dyDescent="0.2">
      <c r="B3" s="592" t="s">
        <v>205</v>
      </c>
      <c r="C3" s="593"/>
      <c r="D3" s="593"/>
      <c r="E3" s="593"/>
      <c r="F3" s="593"/>
      <c r="G3" s="593"/>
      <c r="H3" s="593"/>
      <c r="I3" s="593"/>
      <c r="J3" s="593"/>
      <c r="K3" s="593"/>
      <c r="L3" s="593"/>
      <c r="M3" s="593"/>
      <c r="N3" s="593"/>
      <c r="O3" s="593"/>
      <c r="P3" s="593"/>
      <c r="Q3" s="593"/>
      <c r="R3" s="593"/>
      <c r="S3" s="593"/>
      <c r="T3" s="593"/>
      <c r="U3" s="593"/>
      <c r="V3" s="593"/>
      <c r="W3" s="593"/>
      <c r="X3" s="593"/>
      <c r="Y3" s="593"/>
      <c r="Z3" s="593"/>
      <c r="AA3" s="593"/>
      <c r="AB3" s="593"/>
      <c r="AC3" s="593"/>
      <c r="AD3" s="593"/>
      <c r="AE3" s="593"/>
      <c r="AF3" s="593"/>
      <c r="AG3" s="593"/>
      <c r="AH3" s="593"/>
      <c r="AI3" s="593"/>
      <c r="AJ3" s="593"/>
      <c r="AK3" s="593"/>
      <c r="AL3" s="593"/>
      <c r="AM3" s="593"/>
      <c r="AN3" s="593"/>
      <c r="AO3" s="593"/>
      <c r="AP3" s="592" t="s">
        <v>206</v>
      </c>
      <c r="AQ3" s="593"/>
      <c r="AR3" s="593"/>
      <c r="AS3" s="593"/>
      <c r="AT3" s="593"/>
      <c r="AU3" s="593"/>
      <c r="AV3" s="593"/>
      <c r="AW3" s="593"/>
      <c r="AX3" s="593"/>
      <c r="AY3" s="593"/>
      <c r="AZ3" s="593"/>
      <c r="BA3" s="593"/>
      <c r="BB3" s="593"/>
      <c r="BC3" s="593"/>
      <c r="BD3" s="593"/>
      <c r="BE3" s="593"/>
      <c r="BF3" s="593"/>
      <c r="BG3" s="593"/>
      <c r="BH3" s="593"/>
      <c r="BI3" s="593"/>
      <c r="BJ3" s="593"/>
      <c r="BK3" s="593"/>
      <c r="BL3" s="593"/>
      <c r="BM3" s="593"/>
      <c r="BN3" s="593"/>
      <c r="BO3" s="593"/>
      <c r="BP3" s="593"/>
      <c r="BQ3" s="593"/>
      <c r="BR3" s="593"/>
      <c r="BS3" s="593"/>
      <c r="BT3" s="593"/>
      <c r="BU3" s="593"/>
      <c r="BV3" s="593"/>
      <c r="BW3" s="593"/>
      <c r="BX3" s="593"/>
      <c r="BY3" s="593"/>
      <c r="BZ3" s="593"/>
      <c r="CA3" s="593"/>
      <c r="CB3" s="594"/>
      <c r="CD3" s="592" t="s">
        <v>207</v>
      </c>
      <c r="CE3" s="593"/>
      <c r="CF3" s="593"/>
      <c r="CG3" s="593"/>
      <c r="CH3" s="593"/>
      <c r="CI3" s="593"/>
      <c r="CJ3" s="593"/>
      <c r="CK3" s="593"/>
      <c r="CL3" s="593"/>
      <c r="CM3" s="593"/>
      <c r="CN3" s="593"/>
      <c r="CO3" s="593"/>
      <c r="CP3" s="593"/>
      <c r="CQ3" s="593"/>
      <c r="CR3" s="593"/>
      <c r="CS3" s="593"/>
      <c r="CT3" s="593"/>
      <c r="CU3" s="593"/>
      <c r="CV3" s="593"/>
      <c r="CW3" s="593"/>
      <c r="CX3" s="593"/>
      <c r="CY3" s="593"/>
      <c r="CZ3" s="593"/>
      <c r="DA3" s="593"/>
      <c r="DB3" s="593"/>
      <c r="DC3" s="593"/>
      <c r="DD3" s="593"/>
      <c r="DE3" s="593"/>
      <c r="DF3" s="593"/>
      <c r="DG3" s="593"/>
      <c r="DH3" s="593"/>
      <c r="DI3" s="593"/>
      <c r="DJ3" s="593"/>
      <c r="DK3" s="593"/>
      <c r="DL3" s="593"/>
      <c r="DM3" s="593"/>
      <c r="DN3" s="593"/>
      <c r="DO3" s="593"/>
      <c r="DP3" s="593"/>
      <c r="DQ3" s="593"/>
      <c r="DR3" s="593"/>
      <c r="DS3" s="593"/>
      <c r="DT3" s="593"/>
      <c r="DU3" s="593"/>
      <c r="DV3" s="593"/>
      <c r="DW3" s="593"/>
      <c r="DX3" s="593"/>
      <c r="DY3" s="593"/>
      <c r="DZ3" s="593"/>
      <c r="EA3" s="593"/>
      <c r="EB3" s="593"/>
      <c r="EC3" s="594"/>
    </row>
    <row r="4" spans="2:143" ht="11.25" customHeight="1" x14ac:dyDescent="0.2">
      <c r="B4" s="592" t="s">
        <v>1</v>
      </c>
      <c r="C4" s="593"/>
      <c r="D4" s="593"/>
      <c r="E4" s="593"/>
      <c r="F4" s="593"/>
      <c r="G4" s="593"/>
      <c r="H4" s="593"/>
      <c r="I4" s="593"/>
      <c r="J4" s="593"/>
      <c r="K4" s="593"/>
      <c r="L4" s="593"/>
      <c r="M4" s="593"/>
      <c r="N4" s="593"/>
      <c r="O4" s="593"/>
      <c r="P4" s="593"/>
      <c r="Q4" s="594"/>
      <c r="R4" s="592" t="s">
        <v>208</v>
      </c>
      <c r="S4" s="593"/>
      <c r="T4" s="593"/>
      <c r="U4" s="593"/>
      <c r="V4" s="593"/>
      <c r="W4" s="593"/>
      <c r="X4" s="593"/>
      <c r="Y4" s="594"/>
      <c r="Z4" s="592" t="s">
        <v>209</v>
      </c>
      <c r="AA4" s="593"/>
      <c r="AB4" s="593"/>
      <c r="AC4" s="594"/>
      <c r="AD4" s="592" t="s">
        <v>210</v>
      </c>
      <c r="AE4" s="593"/>
      <c r="AF4" s="593"/>
      <c r="AG4" s="593"/>
      <c r="AH4" s="593"/>
      <c r="AI4" s="593"/>
      <c r="AJ4" s="593"/>
      <c r="AK4" s="594"/>
      <c r="AL4" s="592" t="s">
        <v>209</v>
      </c>
      <c r="AM4" s="593"/>
      <c r="AN4" s="593"/>
      <c r="AO4" s="594"/>
      <c r="AP4" s="595" t="s">
        <v>211</v>
      </c>
      <c r="AQ4" s="595"/>
      <c r="AR4" s="595"/>
      <c r="AS4" s="595"/>
      <c r="AT4" s="595"/>
      <c r="AU4" s="595"/>
      <c r="AV4" s="595"/>
      <c r="AW4" s="595"/>
      <c r="AX4" s="595"/>
      <c r="AY4" s="595"/>
      <c r="AZ4" s="595"/>
      <c r="BA4" s="595"/>
      <c r="BB4" s="595"/>
      <c r="BC4" s="595"/>
      <c r="BD4" s="595"/>
      <c r="BE4" s="595"/>
      <c r="BF4" s="595"/>
      <c r="BG4" s="595" t="s">
        <v>212</v>
      </c>
      <c r="BH4" s="595"/>
      <c r="BI4" s="595"/>
      <c r="BJ4" s="595"/>
      <c r="BK4" s="595"/>
      <c r="BL4" s="595"/>
      <c r="BM4" s="595"/>
      <c r="BN4" s="595"/>
      <c r="BO4" s="595" t="s">
        <v>209</v>
      </c>
      <c r="BP4" s="595"/>
      <c r="BQ4" s="595"/>
      <c r="BR4" s="595"/>
      <c r="BS4" s="595" t="s">
        <v>213</v>
      </c>
      <c r="BT4" s="595"/>
      <c r="BU4" s="595"/>
      <c r="BV4" s="595"/>
      <c r="BW4" s="595"/>
      <c r="BX4" s="595"/>
      <c r="BY4" s="595"/>
      <c r="BZ4" s="595"/>
      <c r="CA4" s="595"/>
      <c r="CB4" s="595"/>
      <c r="CD4" s="592" t="s">
        <v>214</v>
      </c>
      <c r="CE4" s="593"/>
      <c r="CF4" s="593"/>
      <c r="CG4" s="593"/>
      <c r="CH4" s="593"/>
      <c r="CI4" s="593"/>
      <c r="CJ4" s="593"/>
      <c r="CK4" s="593"/>
      <c r="CL4" s="593"/>
      <c r="CM4" s="593"/>
      <c r="CN4" s="593"/>
      <c r="CO4" s="593"/>
      <c r="CP4" s="593"/>
      <c r="CQ4" s="593"/>
      <c r="CR4" s="593"/>
      <c r="CS4" s="593"/>
      <c r="CT4" s="593"/>
      <c r="CU4" s="593"/>
      <c r="CV4" s="593"/>
      <c r="CW4" s="593"/>
      <c r="CX4" s="593"/>
      <c r="CY4" s="593"/>
      <c r="CZ4" s="593"/>
      <c r="DA4" s="593"/>
      <c r="DB4" s="593"/>
      <c r="DC4" s="593"/>
      <c r="DD4" s="593"/>
      <c r="DE4" s="593"/>
      <c r="DF4" s="593"/>
      <c r="DG4" s="593"/>
      <c r="DH4" s="593"/>
      <c r="DI4" s="593"/>
      <c r="DJ4" s="593"/>
      <c r="DK4" s="593"/>
      <c r="DL4" s="593"/>
      <c r="DM4" s="593"/>
      <c r="DN4" s="593"/>
      <c r="DO4" s="593"/>
      <c r="DP4" s="593"/>
      <c r="DQ4" s="593"/>
      <c r="DR4" s="593"/>
      <c r="DS4" s="593"/>
      <c r="DT4" s="593"/>
      <c r="DU4" s="593"/>
      <c r="DV4" s="593"/>
      <c r="DW4" s="593"/>
      <c r="DX4" s="593"/>
      <c r="DY4" s="593"/>
      <c r="DZ4" s="593"/>
      <c r="EA4" s="593"/>
      <c r="EB4" s="593"/>
      <c r="EC4" s="594"/>
    </row>
    <row r="5" spans="2:143" ht="11.25" customHeight="1" x14ac:dyDescent="0.2">
      <c r="B5" s="596" t="s">
        <v>215</v>
      </c>
      <c r="C5" s="597"/>
      <c r="D5" s="597"/>
      <c r="E5" s="597"/>
      <c r="F5" s="597"/>
      <c r="G5" s="597"/>
      <c r="H5" s="597"/>
      <c r="I5" s="597"/>
      <c r="J5" s="597"/>
      <c r="K5" s="597"/>
      <c r="L5" s="597"/>
      <c r="M5" s="597"/>
      <c r="N5" s="597"/>
      <c r="O5" s="597"/>
      <c r="P5" s="597"/>
      <c r="Q5" s="598"/>
      <c r="R5" s="599">
        <v>27308898</v>
      </c>
      <c r="S5" s="600"/>
      <c r="T5" s="600"/>
      <c r="U5" s="600"/>
      <c r="V5" s="600"/>
      <c r="W5" s="600"/>
      <c r="X5" s="600"/>
      <c r="Y5" s="601"/>
      <c r="Z5" s="602">
        <v>51.6</v>
      </c>
      <c r="AA5" s="602"/>
      <c r="AB5" s="602"/>
      <c r="AC5" s="602"/>
      <c r="AD5" s="603">
        <v>25502297</v>
      </c>
      <c r="AE5" s="603"/>
      <c r="AF5" s="603"/>
      <c r="AG5" s="603"/>
      <c r="AH5" s="603"/>
      <c r="AI5" s="603"/>
      <c r="AJ5" s="603"/>
      <c r="AK5" s="603"/>
      <c r="AL5" s="604">
        <v>86.6</v>
      </c>
      <c r="AM5" s="605"/>
      <c r="AN5" s="605"/>
      <c r="AO5" s="606"/>
      <c r="AP5" s="596" t="s">
        <v>216</v>
      </c>
      <c r="AQ5" s="597"/>
      <c r="AR5" s="597"/>
      <c r="AS5" s="597"/>
      <c r="AT5" s="597"/>
      <c r="AU5" s="597"/>
      <c r="AV5" s="597"/>
      <c r="AW5" s="597"/>
      <c r="AX5" s="597"/>
      <c r="AY5" s="597"/>
      <c r="AZ5" s="597"/>
      <c r="BA5" s="597"/>
      <c r="BB5" s="597"/>
      <c r="BC5" s="597"/>
      <c r="BD5" s="597"/>
      <c r="BE5" s="597"/>
      <c r="BF5" s="598"/>
      <c r="BG5" s="610">
        <v>25502297</v>
      </c>
      <c r="BH5" s="611"/>
      <c r="BI5" s="611"/>
      <c r="BJ5" s="611"/>
      <c r="BK5" s="611"/>
      <c r="BL5" s="611"/>
      <c r="BM5" s="611"/>
      <c r="BN5" s="612"/>
      <c r="BO5" s="613">
        <v>93.4</v>
      </c>
      <c r="BP5" s="613"/>
      <c r="BQ5" s="613"/>
      <c r="BR5" s="613"/>
      <c r="BS5" s="614" t="s">
        <v>122</v>
      </c>
      <c r="BT5" s="614"/>
      <c r="BU5" s="614"/>
      <c r="BV5" s="614"/>
      <c r="BW5" s="614"/>
      <c r="BX5" s="614"/>
      <c r="BY5" s="614"/>
      <c r="BZ5" s="614"/>
      <c r="CA5" s="614"/>
      <c r="CB5" s="618"/>
      <c r="CD5" s="592" t="s">
        <v>211</v>
      </c>
      <c r="CE5" s="593"/>
      <c r="CF5" s="593"/>
      <c r="CG5" s="593"/>
      <c r="CH5" s="593"/>
      <c r="CI5" s="593"/>
      <c r="CJ5" s="593"/>
      <c r="CK5" s="593"/>
      <c r="CL5" s="593"/>
      <c r="CM5" s="593"/>
      <c r="CN5" s="593"/>
      <c r="CO5" s="593"/>
      <c r="CP5" s="593"/>
      <c r="CQ5" s="594"/>
      <c r="CR5" s="592" t="s">
        <v>217</v>
      </c>
      <c r="CS5" s="593"/>
      <c r="CT5" s="593"/>
      <c r="CU5" s="593"/>
      <c r="CV5" s="593"/>
      <c r="CW5" s="593"/>
      <c r="CX5" s="593"/>
      <c r="CY5" s="594"/>
      <c r="CZ5" s="592" t="s">
        <v>209</v>
      </c>
      <c r="DA5" s="593"/>
      <c r="DB5" s="593"/>
      <c r="DC5" s="594"/>
      <c r="DD5" s="592" t="s">
        <v>218</v>
      </c>
      <c r="DE5" s="593"/>
      <c r="DF5" s="593"/>
      <c r="DG5" s="593"/>
      <c r="DH5" s="593"/>
      <c r="DI5" s="593"/>
      <c r="DJ5" s="593"/>
      <c r="DK5" s="593"/>
      <c r="DL5" s="593"/>
      <c r="DM5" s="593"/>
      <c r="DN5" s="593"/>
      <c r="DO5" s="593"/>
      <c r="DP5" s="594"/>
      <c r="DQ5" s="592" t="s">
        <v>219</v>
      </c>
      <c r="DR5" s="593"/>
      <c r="DS5" s="593"/>
      <c r="DT5" s="593"/>
      <c r="DU5" s="593"/>
      <c r="DV5" s="593"/>
      <c r="DW5" s="593"/>
      <c r="DX5" s="593"/>
      <c r="DY5" s="593"/>
      <c r="DZ5" s="593"/>
      <c r="EA5" s="593"/>
      <c r="EB5" s="593"/>
      <c r="EC5" s="594"/>
    </row>
    <row r="6" spans="2:143" ht="11.25" customHeight="1" x14ac:dyDescent="0.2">
      <c r="B6" s="607" t="s">
        <v>220</v>
      </c>
      <c r="C6" s="608"/>
      <c r="D6" s="608"/>
      <c r="E6" s="608"/>
      <c r="F6" s="608"/>
      <c r="G6" s="608"/>
      <c r="H6" s="608"/>
      <c r="I6" s="608"/>
      <c r="J6" s="608"/>
      <c r="K6" s="608"/>
      <c r="L6" s="608"/>
      <c r="M6" s="608"/>
      <c r="N6" s="608"/>
      <c r="O6" s="608"/>
      <c r="P6" s="608"/>
      <c r="Q6" s="609"/>
      <c r="R6" s="610">
        <v>382436</v>
      </c>
      <c r="S6" s="611"/>
      <c r="T6" s="611"/>
      <c r="U6" s="611"/>
      <c r="V6" s="611"/>
      <c r="W6" s="611"/>
      <c r="X6" s="611"/>
      <c r="Y6" s="612"/>
      <c r="Z6" s="613">
        <v>0.7</v>
      </c>
      <c r="AA6" s="613"/>
      <c r="AB6" s="613"/>
      <c r="AC6" s="613"/>
      <c r="AD6" s="614">
        <v>382436</v>
      </c>
      <c r="AE6" s="614"/>
      <c r="AF6" s="614"/>
      <c r="AG6" s="614"/>
      <c r="AH6" s="614"/>
      <c r="AI6" s="614"/>
      <c r="AJ6" s="614"/>
      <c r="AK6" s="614"/>
      <c r="AL6" s="615">
        <v>1.3</v>
      </c>
      <c r="AM6" s="616"/>
      <c r="AN6" s="616"/>
      <c r="AO6" s="617"/>
      <c r="AP6" s="607" t="s">
        <v>221</v>
      </c>
      <c r="AQ6" s="608"/>
      <c r="AR6" s="608"/>
      <c r="AS6" s="608"/>
      <c r="AT6" s="608"/>
      <c r="AU6" s="608"/>
      <c r="AV6" s="608"/>
      <c r="AW6" s="608"/>
      <c r="AX6" s="608"/>
      <c r="AY6" s="608"/>
      <c r="AZ6" s="608"/>
      <c r="BA6" s="608"/>
      <c r="BB6" s="608"/>
      <c r="BC6" s="608"/>
      <c r="BD6" s="608"/>
      <c r="BE6" s="608"/>
      <c r="BF6" s="609"/>
      <c r="BG6" s="610">
        <v>25502297</v>
      </c>
      <c r="BH6" s="611"/>
      <c r="BI6" s="611"/>
      <c r="BJ6" s="611"/>
      <c r="BK6" s="611"/>
      <c r="BL6" s="611"/>
      <c r="BM6" s="611"/>
      <c r="BN6" s="612"/>
      <c r="BO6" s="613">
        <v>93.4</v>
      </c>
      <c r="BP6" s="613"/>
      <c r="BQ6" s="613"/>
      <c r="BR6" s="613"/>
      <c r="BS6" s="614" t="s">
        <v>122</v>
      </c>
      <c r="BT6" s="614"/>
      <c r="BU6" s="614"/>
      <c r="BV6" s="614"/>
      <c r="BW6" s="614"/>
      <c r="BX6" s="614"/>
      <c r="BY6" s="614"/>
      <c r="BZ6" s="614"/>
      <c r="CA6" s="614"/>
      <c r="CB6" s="618"/>
      <c r="CD6" s="596" t="s">
        <v>222</v>
      </c>
      <c r="CE6" s="597"/>
      <c r="CF6" s="597"/>
      <c r="CG6" s="597"/>
      <c r="CH6" s="597"/>
      <c r="CI6" s="597"/>
      <c r="CJ6" s="597"/>
      <c r="CK6" s="597"/>
      <c r="CL6" s="597"/>
      <c r="CM6" s="597"/>
      <c r="CN6" s="597"/>
      <c r="CO6" s="597"/>
      <c r="CP6" s="597"/>
      <c r="CQ6" s="598"/>
      <c r="CR6" s="610">
        <v>261193</v>
      </c>
      <c r="CS6" s="611"/>
      <c r="CT6" s="611"/>
      <c r="CU6" s="611"/>
      <c r="CV6" s="611"/>
      <c r="CW6" s="611"/>
      <c r="CX6" s="611"/>
      <c r="CY6" s="612"/>
      <c r="CZ6" s="604">
        <v>0.5</v>
      </c>
      <c r="DA6" s="605"/>
      <c r="DB6" s="605"/>
      <c r="DC6" s="621"/>
      <c r="DD6" s="619" t="s">
        <v>122</v>
      </c>
      <c r="DE6" s="611"/>
      <c r="DF6" s="611"/>
      <c r="DG6" s="611"/>
      <c r="DH6" s="611"/>
      <c r="DI6" s="611"/>
      <c r="DJ6" s="611"/>
      <c r="DK6" s="611"/>
      <c r="DL6" s="611"/>
      <c r="DM6" s="611"/>
      <c r="DN6" s="611"/>
      <c r="DO6" s="611"/>
      <c r="DP6" s="612"/>
      <c r="DQ6" s="619">
        <v>261193</v>
      </c>
      <c r="DR6" s="611"/>
      <c r="DS6" s="611"/>
      <c r="DT6" s="611"/>
      <c r="DU6" s="611"/>
      <c r="DV6" s="611"/>
      <c r="DW6" s="611"/>
      <c r="DX6" s="611"/>
      <c r="DY6" s="611"/>
      <c r="DZ6" s="611"/>
      <c r="EA6" s="611"/>
      <c r="EB6" s="611"/>
      <c r="EC6" s="620"/>
    </row>
    <row r="7" spans="2:143" ht="11.25" customHeight="1" x14ac:dyDescent="0.2">
      <c r="B7" s="607" t="s">
        <v>223</v>
      </c>
      <c r="C7" s="608"/>
      <c r="D7" s="608"/>
      <c r="E7" s="608"/>
      <c r="F7" s="608"/>
      <c r="G7" s="608"/>
      <c r="H7" s="608"/>
      <c r="I7" s="608"/>
      <c r="J7" s="608"/>
      <c r="K7" s="608"/>
      <c r="L7" s="608"/>
      <c r="M7" s="608"/>
      <c r="N7" s="608"/>
      <c r="O7" s="608"/>
      <c r="P7" s="608"/>
      <c r="Q7" s="609"/>
      <c r="R7" s="610">
        <v>8497</v>
      </c>
      <c r="S7" s="611"/>
      <c r="T7" s="611"/>
      <c r="U7" s="611"/>
      <c r="V7" s="611"/>
      <c r="W7" s="611"/>
      <c r="X7" s="611"/>
      <c r="Y7" s="612"/>
      <c r="Z7" s="613">
        <v>0</v>
      </c>
      <c r="AA7" s="613"/>
      <c r="AB7" s="613"/>
      <c r="AC7" s="613"/>
      <c r="AD7" s="614">
        <v>8497</v>
      </c>
      <c r="AE7" s="614"/>
      <c r="AF7" s="614"/>
      <c r="AG7" s="614"/>
      <c r="AH7" s="614"/>
      <c r="AI7" s="614"/>
      <c r="AJ7" s="614"/>
      <c r="AK7" s="614"/>
      <c r="AL7" s="615">
        <v>0</v>
      </c>
      <c r="AM7" s="616"/>
      <c r="AN7" s="616"/>
      <c r="AO7" s="617"/>
      <c r="AP7" s="607" t="s">
        <v>224</v>
      </c>
      <c r="AQ7" s="608"/>
      <c r="AR7" s="608"/>
      <c r="AS7" s="608"/>
      <c r="AT7" s="608"/>
      <c r="AU7" s="608"/>
      <c r="AV7" s="608"/>
      <c r="AW7" s="608"/>
      <c r="AX7" s="608"/>
      <c r="AY7" s="608"/>
      <c r="AZ7" s="608"/>
      <c r="BA7" s="608"/>
      <c r="BB7" s="608"/>
      <c r="BC7" s="608"/>
      <c r="BD7" s="608"/>
      <c r="BE7" s="608"/>
      <c r="BF7" s="609"/>
      <c r="BG7" s="610">
        <v>8378485</v>
      </c>
      <c r="BH7" s="611"/>
      <c r="BI7" s="611"/>
      <c r="BJ7" s="611"/>
      <c r="BK7" s="611"/>
      <c r="BL7" s="611"/>
      <c r="BM7" s="611"/>
      <c r="BN7" s="612"/>
      <c r="BO7" s="613">
        <v>30.7</v>
      </c>
      <c r="BP7" s="613"/>
      <c r="BQ7" s="613"/>
      <c r="BR7" s="613"/>
      <c r="BS7" s="614" t="s">
        <v>122</v>
      </c>
      <c r="BT7" s="614"/>
      <c r="BU7" s="614"/>
      <c r="BV7" s="614"/>
      <c r="BW7" s="614"/>
      <c r="BX7" s="614"/>
      <c r="BY7" s="614"/>
      <c r="BZ7" s="614"/>
      <c r="CA7" s="614"/>
      <c r="CB7" s="618"/>
      <c r="CD7" s="607" t="s">
        <v>225</v>
      </c>
      <c r="CE7" s="608"/>
      <c r="CF7" s="608"/>
      <c r="CG7" s="608"/>
      <c r="CH7" s="608"/>
      <c r="CI7" s="608"/>
      <c r="CJ7" s="608"/>
      <c r="CK7" s="608"/>
      <c r="CL7" s="608"/>
      <c r="CM7" s="608"/>
      <c r="CN7" s="608"/>
      <c r="CO7" s="608"/>
      <c r="CP7" s="608"/>
      <c r="CQ7" s="609"/>
      <c r="CR7" s="610">
        <v>5963581</v>
      </c>
      <c r="CS7" s="611"/>
      <c r="CT7" s="611"/>
      <c r="CU7" s="611"/>
      <c r="CV7" s="611"/>
      <c r="CW7" s="611"/>
      <c r="CX7" s="611"/>
      <c r="CY7" s="612"/>
      <c r="CZ7" s="613">
        <v>12.1</v>
      </c>
      <c r="DA7" s="613"/>
      <c r="DB7" s="613"/>
      <c r="DC7" s="613"/>
      <c r="DD7" s="619">
        <v>248164</v>
      </c>
      <c r="DE7" s="611"/>
      <c r="DF7" s="611"/>
      <c r="DG7" s="611"/>
      <c r="DH7" s="611"/>
      <c r="DI7" s="611"/>
      <c r="DJ7" s="611"/>
      <c r="DK7" s="611"/>
      <c r="DL7" s="611"/>
      <c r="DM7" s="611"/>
      <c r="DN7" s="611"/>
      <c r="DO7" s="611"/>
      <c r="DP7" s="612"/>
      <c r="DQ7" s="619">
        <v>5557278</v>
      </c>
      <c r="DR7" s="611"/>
      <c r="DS7" s="611"/>
      <c r="DT7" s="611"/>
      <c r="DU7" s="611"/>
      <c r="DV7" s="611"/>
      <c r="DW7" s="611"/>
      <c r="DX7" s="611"/>
      <c r="DY7" s="611"/>
      <c r="DZ7" s="611"/>
      <c r="EA7" s="611"/>
      <c r="EB7" s="611"/>
      <c r="EC7" s="620"/>
    </row>
    <row r="8" spans="2:143" ht="11.25" customHeight="1" x14ac:dyDescent="0.2">
      <c r="B8" s="607" t="s">
        <v>226</v>
      </c>
      <c r="C8" s="608"/>
      <c r="D8" s="608"/>
      <c r="E8" s="608"/>
      <c r="F8" s="608"/>
      <c r="G8" s="608"/>
      <c r="H8" s="608"/>
      <c r="I8" s="608"/>
      <c r="J8" s="608"/>
      <c r="K8" s="608"/>
      <c r="L8" s="608"/>
      <c r="M8" s="608"/>
      <c r="N8" s="608"/>
      <c r="O8" s="608"/>
      <c r="P8" s="608"/>
      <c r="Q8" s="609"/>
      <c r="R8" s="610">
        <v>120791</v>
      </c>
      <c r="S8" s="611"/>
      <c r="T8" s="611"/>
      <c r="U8" s="611"/>
      <c r="V8" s="611"/>
      <c r="W8" s="611"/>
      <c r="X8" s="611"/>
      <c r="Y8" s="612"/>
      <c r="Z8" s="613">
        <v>0.2</v>
      </c>
      <c r="AA8" s="613"/>
      <c r="AB8" s="613"/>
      <c r="AC8" s="613"/>
      <c r="AD8" s="614">
        <v>120791</v>
      </c>
      <c r="AE8" s="614"/>
      <c r="AF8" s="614"/>
      <c r="AG8" s="614"/>
      <c r="AH8" s="614"/>
      <c r="AI8" s="614"/>
      <c r="AJ8" s="614"/>
      <c r="AK8" s="614"/>
      <c r="AL8" s="615">
        <v>0.4</v>
      </c>
      <c r="AM8" s="616"/>
      <c r="AN8" s="616"/>
      <c r="AO8" s="617"/>
      <c r="AP8" s="607" t="s">
        <v>227</v>
      </c>
      <c r="AQ8" s="608"/>
      <c r="AR8" s="608"/>
      <c r="AS8" s="608"/>
      <c r="AT8" s="608"/>
      <c r="AU8" s="608"/>
      <c r="AV8" s="608"/>
      <c r="AW8" s="608"/>
      <c r="AX8" s="608"/>
      <c r="AY8" s="608"/>
      <c r="AZ8" s="608"/>
      <c r="BA8" s="608"/>
      <c r="BB8" s="608"/>
      <c r="BC8" s="608"/>
      <c r="BD8" s="608"/>
      <c r="BE8" s="608"/>
      <c r="BF8" s="609"/>
      <c r="BG8" s="610">
        <v>195973</v>
      </c>
      <c r="BH8" s="611"/>
      <c r="BI8" s="611"/>
      <c r="BJ8" s="611"/>
      <c r="BK8" s="611"/>
      <c r="BL8" s="611"/>
      <c r="BM8" s="611"/>
      <c r="BN8" s="612"/>
      <c r="BO8" s="613">
        <v>0.7</v>
      </c>
      <c r="BP8" s="613"/>
      <c r="BQ8" s="613"/>
      <c r="BR8" s="613"/>
      <c r="BS8" s="614" t="s">
        <v>122</v>
      </c>
      <c r="BT8" s="614"/>
      <c r="BU8" s="614"/>
      <c r="BV8" s="614"/>
      <c r="BW8" s="614"/>
      <c r="BX8" s="614"/>
      <c r="BY8" s="614"/>
      <c r="BZ8" s="614"/>
      <c r="CA8" s="614"/>
      <c r="CB8" s="618"/>
      <c r="CD8" s="607" t="s">
        <v>228</v>
      </c>
      <c r="CE8" s="608"/>
      <c r="CF8" s="608"/>
      <c r="CG8" s="608"/>
      <c r="CH8" s="608"/>
      <c r="CI8" s="608"/>
      <c r="CJ8" s="608"/>
      <c r="CK8" s="608"/>
      <c r="CL8" s="608"/>
      <c r="CM8" s="608"/>
      <c r="CN8" s="608"/>
      <c r="CO8" s="608"/>
      <c r="CP8" s="608"/>
      <c r="CQ8" s="609"/>
      <c r="CR8" s="610">
        <v>18587226</v>
      </c>
      <c r="CS8" s="611"/>
      <c r="CT8" s="611"/>
      <c r="CU8" s="611"/>
      <c r="CV8" s="611"/>
      <c r="CW8" s="611"/>
      <c r="CX8" s="611"/>
      <c r="CY8" s="612"/>
      <c r="CZ8" s="613">
        <v>37.6</v>
      </c>
      <c r="DA8" s="613"/>
      <c r="DB8" s="613"/>
      <c r="DC8" s="613"/>
      <c r="DD8" s="619">
        <v>905858</v>
      </c>
      <c r="DE8" s="611"/>
      <c r="DF8" s="611"/>
      <c r="DG8" s="611"/>
      <c r="DH8" s="611"/>
      <c r="DI8" s="611"/>
      <c r="DJ8" s="611"/>
      <c r="DK8" s="611"/>
      <c r="DL8" s="611"/>
      <c r="DM8" s="611"/>
      <c r="DN8" s="611"/>
      <c r="DO8" s="611"/>
      <c r="DP8" s="612"/>
      <c r="DQ8" s="619">
        <v>8870407</v>
      </c>
      <c r="DR8" s="611"/>
      <c r="DS8" s="611"/>
      <c r="DT8" s="611"/>
      <c r="DU8" s="611"/>
      <c r="DV8" s="611"/>
      <c r="DW8" s="611"/>
      <c r="DX8" s="611"/>
      <c r="DY8" s="611"/>
      <c r="DZ8" s="611"/>
      <c r="EA8" s="611"/>
      <c r="EB8" s="611"/>
      <c r="EC8" s="620"/>
    </row>
    <row r="9" spans="2:143" ht="11.25" customHeight="1" x14ac:dyDescent="0.2">
      <c r="B9" s="607" t="s">
        <v>229</v>
      </c>
      <c r="C9" s="608"/>
      <c r="D9" s="608"/>
      <c r="E9" s="608"/>
      <c r="F9" s="608"/>
      <c r="G9" s="608"/>
      <c r="H9" s="608"/>
      <c r="I9" s="608"/>
      <c r="J9" s="608"/>
      <c r="K9" s="608"/>
      <c r="L9" s="608"/>
      <c r="M9" s="608"/>
      <c r="N9" s="608"/>
      <c r="O9" s="608"/>
      <c r="P9" s="608"/>
      <c r="Q9" s="609"/>
      <c r="R9" s="610">
        <v>145156</v>
      </c>
      <c r="S9" s="611"/>
      <c r="T9" s="611"/>
      <c r="U9" s="611"/>
      <c r="V9" s="611"/>
      <c r="W9" s="611"/>
      <c r="X9" s="611"/>
      <c r="Y9" s="612"/>
      <c r="Z9" s="613">
        <v>0.3</v>
      </c>
      <c r="AA9" s="613"/>
      <c r="AB9" s="613"/>
      <c r="AC9" s="613"/>
      <c r="AD9" s="614">
        <v>145156</v>
      </c>
      <c r="AE9" s="614"/>
      <c r="AF9" s="614"/>
      <c r="AG9" s="614"/>
      <c r="AH9" s="614"/>
      <c r="AI9" s="614"/>
      <c r="AJ9" s="614"/>
      <c r="AK9" s="614"/>
      <c r="AL9" s="615">
        <v>0.5</v>
      </c>
      <c r="AM9" s="616"/>
      <c r="AN9" s="616"/>
      <c r="AO9" s="617"/>
      <c r="AP9" s="607" t="s">
        <v>230</v>
      </c>
      <c r="AQ9" s="608"/>
      <c r="AR9" s="608"/>
      <c r="AS9" s="608"/>
      <c r="AT9" s="608"/>
      <c r="AU9" s="608"/>
      <c r="AV9" s="608"/>
      <c r="AW9" s="608"/>
      <c r="AX9" s="608"/>
      <c r="AY9" s="608"/>
      <c r="AZ9" s="608"/>
      <c r="BA9" s="608"/>
      <c r="BB9" s="608"/>
      <c r="BC9" s="608"/>
      <c r="BD9" s="608"/>
      <c r="BE9" s="608"/>
      <c r="BF9" s="609"/>
      <c r="BG9" s="610">
        <v>7191592</v>
      </c>
      <c r="BH9" s="611"/>
      <c r="BI9" s="611"/>
      <c r="BJ9" s="611"/>
      <c r="BK9" s="611"/>
      <c r="BL9" s="611"/>
      <c r="BM9" s="611"/>
      <c r="BN9" s="612"/>
      <c r="BO9" s="613">
        <v>26.3</v>
      </c>
      <c r="BP9" s="613"/>
      <c r="BQ9" s="613"/>
      <c r="BR9" s="613"/>
      <c r="BS9" s="614" t="s">
        <v>122</v>
      </c>
      <c r="BT9" s="614"/>
      <c r="BU9" s="614"/>
      <c r="BV9" s="614"/>
      <c r="BW9" s="614"/>
      <c r="BX9" s="614"/>
      <c r="BY9" s="614"/>
      <c r="BZ9" s="614"/>
      <c r="CA9" s="614"/>
      <c r="CB9" s="618"/>
      <c r="CD9" s="607" t="s">
        <v>231</v>
      </c>
      <c r="CE9" s="608"/>
      <c r="CF9" s="608"/>
      <c r="CG9" s="608"/>
      <c r="CH9" s="608"/>
      <c r="CI9" s="608"/>
      <c r="CJ9" s="608"/>
      <c r="CK9" s="608"/>
      <c r="CL9" s="608"/>
      <c r="CM9" s="608"/>
      <c r="CN9" s="608"/>
      <c r="CO9" s="608"/>
      <c r="CP9" s="608"/>
      <c r="CQ9" s="609"/>
      <c r="CR9" s="610">
        <v>4714595</v>
      </c>
      <c r="CS9" s="611"/>
      <c r="CT9" s="611"/>
      <c r="CU9" s="611"/>
      <c r="CV9" s="611"/>
      <c r="CW9" s="611"/>
      <c r="CX9" s="611"/>
      <c r="CY9" s="612"/>
      <c r="CZ9" s="613">
        <v>9.5</v>
      </c>
      <c r="DA9" s="613"/>
      <c r="DB9" s="613"/>
      <c r="DC9" s="613"/>
      <c r="DD9" s="619">
        <v>262672</v>
      </c>
      <c r="DE9" s="611"/>
      <c r="DF9" s="611"/>
      <c r="DG9" s="611"/>
      <c r="DH9" s="611"/>
      <c r="DI9" s="611"/>
      <c r="DJ9" s="611"/>
      <c r="DK9" s="611"/>
      <c r="DL9" s="611"/>
      <c r="DM9" s="611"/>
      <c r="DN9" s="611"/>
      <c r="DO9" s="611"/>
      <c r="DP9" s="612"/>
      <c r="DQ9" s="619">
        <v>3941045</v>
      </c>
      <c r="DR9" s="611"/>
      <c r="DS9" s="611"/>
      <c r="DT9" s="611"/>
      <c r="DU9" s="611"/>
      <c r="DV9" s="611"/>
      <c r="DW9" s="611"/>
      <c r="DX9" s="611"/>
      <c r="DY9" s="611"/>
      <c r="DZ9" s="611"/>
      <c r="EA9" s="611"/>
      <c r="EB9" s="611"/>
      <c r="EC9" s="620"/>
    </row>
    <row r="10" spans="2:143" ht="11.25" customHeight="1" x14ac:dyDescent="0.2">
      <c r="B10" s="607" t="s">
        <v>232</v>
      </c>
      <c r="C10" s="608"/>
      <c r="D10" s="608"/>
      <c r="E10" s="608"/>
      <c r="F10" s="608"/>
      <c r="G10" s="608"/>
      <c r="H10" s="608"/>
      <c r="I10" s="608"/>
      <c r="J10" s="608"/>
      <c r="K10" s="608"/>
      <c r="L10" s="608"/>
      <c r="M10" s="608"/>
      <c r="N10" s="608"/>
      <c r="O10" s="608"/>
      <c r="P10" s="608"/>
      <c r="Q10" s="609"/>
      <c r="R10" s="610" t="s">
        <v>122</v>
      </c>
      <c r="S10" s="611"/>
      <c r="T10" s="611"/>
      <c r="U10" s="611"/>
      <c r="V10" s="611"/>
      <c r="W10" s="611"/>
      <c r="X10" s="611"/>
      <c r="Y10" s="612"/>
      <c r="Z10" s="613" t="s">
        <v>122</v>
      </c>
      <c r="AA10" s="613"/>
      <c r="AB10" s="613"/>
      <c r="AC10" s="613"/>
      <c r="AD10" s="614" t="s">
        <v>122</v>
      </c>
      <c r="AE10" s="614"/>
      <c r="AF10" s="614"/>
      <c r="AG10" s="614"/>
      <c r="AH10" s="614"/>
      <c r="AI10" s="614"/>
      <c r="AJ10" s="614"/>
      <c r="AK10" s="614"/>
      <c r="AL10" s="615" t="s">
        <v>122</v>
      </c>
      <c r="AM10" s="616"/>
      <c r="AN10" s="616"/>
      <c r="AO10" s="617"/>
      <c r="AP10" s="607" t="s">
        <v>233</v>
      </c>
      <c r="AQ10" s="608"/>
      <c r="AR10" s="608"/>
      <c r="AS10" s="608"/>
      <c r="AT10" s="608"/>
      <c r="AU10" s="608"/>
      <c r="AV10" s="608"/>
      <c r="AW10" s="608"/>
      <c r="AX10" s="608"/>
      <c r="AY10" s="608"/>
      <c r="AZ10" s="608"/>
      <c r="BA10" s="608"/>
      <c r="BB10" s="608"/>
      <c r="BC10" s="608"/>
      <c r="BD10" s="608"/>
      <c r="BE10" s="608"/>
      <c r="BF10" s="609"/>
      <c r="BG10" s="610">
        <v>323282</v>
      </c>
      <c r="BH10" s="611"/>
      <c r="BI10" s="611"/>
      <c r="BJ10" s="611"/>
      <c r="BK10" s="611"/>
      <c r="BL10" s="611"/>
      <c r="BM10" s="611"/>
      <c r="BN10" s="612"/>
      <c r="BO10" s="613">
        <v>1.2</v>
      </c>
      <c r="BP10" s="613"/>
      <c r="BQ10" s="613"/>
      <c r="BR10" s="613"/>
      <c r="BS10" s="614" t="s">
        <v>122</v>
      </c>
      <c r="BT10" s="614"/>
      <c r="BU10" s="614"/>
      <c r="BV10" s="614"/>
      <c r="BW10" s="614"/>
      <c r="BX10" s="614"/>
      <c r="BY10" s="614"/>
      <c r="BZ10" s="614"/>
      <c r="CA10" s="614"/>
      <c r="CB10" s="618"/>
      <c r="CD10" s="607" t="s">
        <v>234</v>
      </c>
      <c r="CE10" s="608"/>
      <c r="CF10" s="608"/>
      <c r="CG10" s="608"/>
      <c r="CH10" s="608"/>
      <c r="CI10" s="608"/>
      <c r="CJ10" s="608"/>
      <c r="CK10" s="608"/>
      <c r="CL10" s="608"/>
      <c r="CM10" s="608"/>
      <c r="CN10" s="608"/>
      <c r="CO10" s="608"/>
      <c r="CP10" s="608"/>
      <c r="CQ10" s="609"/>
      <c r="CR10" s="610" t="s">
        <v>122</v>
      </c>
      <c r="CS10" s="611"/>
      <c r="CT10" s="611"/>
      <c r="CU10" s="611"/>
      <c r="CV10" s="611"/>
      <c r="CW10" s="611"/>
      <c r="CX10" s="611"/>
      <c r="CY10" s="612"/>
      <c r="CZ10" s="613" t="s">
        <v>122</v>
      </c>
      <c r="DA10" s="613"/>
      <c r="DB10" s="613"/>
      <c r="DC10" s="613"/>
      <c r="DD10" s="619" t="s">
        <v>122</v>
      </c>
      <c r="DE10" s="611"/>
      <c r="DF10" s="611"/>
      <c r="DG10" s="611"/>
      <c r="DH10" s="611"/>
      <c r="DI10" s="611"/>
      <c r="DJ10" s="611"/>
      <c r="DK10" s="611"/>
      <c r="DL10" s="611"/>
      <c r="DM10" s="611"/>
      <c r="DN10" s="611"/>
      <c r="DO10" s="611"/>
      <c r="DP10" s="612"/>
      <c r="DQ10" s="619" t="s">
        <v>122</v>
      </c>
      <c r="DR10" s="611"/>
      <c r="DS10" s="611"/>
      <c r="DT10" s="611"/>
      <c r="DU10" s="611"/>
      <c r="DV10" s="611"/>
      <c r="DW10" s="611"/>
      <c r="DX10" s="611"/>
      <c r="DY10" s="611"/>
      <c r="DZ10" s="611"/>
      <c r="EA10" s="611"/>
      <c r="EB10" s="611"/>
      <c r="EC10" s="620"/>
    </row>
    <row r="11" spans="2:143" ht="11.25" customHeight="1" x14ac:dyDescent="0.2">
      <c r="B11" s="607" t="s">
        <v>235</v>
      </c>
      <c r="C11" s="608"/>
      <c r="D11" s="608"/>
      <c r="E11" s="608"/>
      <c r="F11" s="608"/>
      <c r="G11" s="608"/>
      <c r="H11" s="608"/>
      <c r="I11" s="608"/>
      <c r="J11" s="608"/>
      <c r="K11" s="608"/>
      <c r="L11" s="608"/>
      <c r="M11" s="608"/>
      <c r="N11" s="608"/>
      <c r="O11" s="608"/>
      <c r="P11" s="608"/>
      <c r="Q11" s="609"/>
      <c r="R11" s="610">
        <v>2433455</v>
      </c>
      <c r="S11" s="611"/>
      <c r="T11" s="611"/>
      <c r="U11" s="611"/>
      <c r="V11" s="611"/>
      <c r="W11" s="611"/>
      <c r="X11" s="611"/>
      <c r="Y11" s="612"/>
      <c r="Z11" s="615">
        <v>4.5999999999999996</v>
      </c>
      <c r="AA11" s="616"/>
      <c r="AB11" s="616"/>
      <c r="AC11" s="622"/>
      <c r="AD11" s="619">
        <v>2433455</v>
      </c>
      <c r="AE11" s="611"/>
      <c r="AF11" s="611"/>
      <c r="AG11" s="611"/>
      <c r="AH11" s="611"/>
      <c r="AI11" s="611"/>
      <c r="AJ11" s="611"/>
      <c r="AK11" s="612"/>
      <c r="AL11" s="615">
        <v>8.3000000000000007</v>
      </c>
      <c r="AM11" s="616"/>
      <c r="AN11" s="616"/>
      <c r="AO11" s="617"/>
      <c r="AP11" s="607" t="s">
        <v>236</v>
      </c>
      <c r="AQ11" s="608"/>
      <c r="AR11" s="608"/>
      <c r="AS11" s="608"/>
      <c r="AT11" s="608"/>
      <c r="AU11" s="608"/>
      <c r="AV11" s="608"/>
      <c r="AW11" s="608"/>
      <c r="AX11" s="608"/>
      <c r="AY11" s="608"/>
      <c r="AZ11" s="608"/>
      <c r="BA11" s="608"/>
      <c r="BB11" s="608"/>
      <c r="BC11" s="608"/>
      <c r="BD11" s="608"/>
      <c r="BE11" s="608"/>
      <c r="BF11" s="609"/>
      <c r="BG11" s="610">
        <v>667638</v>
      </c>
      <c r="BH11" s="611"/>
      <c r="BI11" s="611"/>
      <c r="BJ11" s="611"/>
      <c r="BK11" s="611"/>
      <c r="BL11" s="611"/>
      <c r="BM11" s="611"/>
      <c r="BN11" s="612"/>
      <c r="BO11" s="613">
        <v>2.4</v>
      </c>
      <c r="BP11" s="613"/>
      <c r="BQ11" s="613"/>
      <c r="BR11" s="613"/>
      <c r="BS11" s="614" t="s">
        <v>122</v>
      </c>
      <c r="BT11" s="614"/>
      <c r="BU11" s="614"/>
      <c r="BV11" s="614"/>
      <c r="BW11" s="614"/>
      <c r="BX11" s="614"/>
      <c r="BY11" s="614"/>
      <c r="BZ11" s="614"/>
      <c r="CA11" s="614"/>
      <c r="CB11" s="618"/>
      <c r="CD11" s="607" t="s">
        <v>237</v>
      </c>
      <c r="CE11" s="608"/>
      <c r="CF11" s="608"/>
      <c r="CG11" s="608"/>
      <c r="CH11" s="608"/>
      <c r="CI11" s="608"/>
      <c r="CJ11" s="608"/>
      <c r="CK11" s="608"/>
      <c r="CL11" s="608"/>
      <c r="CM11" s="608"/>
      <c r="CN11" s="608"/>
      <c r="CO11" s="608"/>
      <c r="CP11" s="608"/>
      <c r="CQ11" s="609"/>
      <c r="CR11" s="610">
        <v>503816</v>
      </c>
      <c r="CS11" s="611"/>
      <c r="CT11" s="611"/>
      <c r="CU11" s="611"/>
      <c r="CV11" s="611"/>
      <c r="CW11" s="611"/>
      <c r="CX11" s="611"/>
      <c r="CY11" s="612"/>
      <c r="CZ11" s="613">
        <v>1</v>
      </c>
      <c r="DA11" s="613"/>
      <c r="DB11" s="613"/>
      <c r="DC11" s="613"/>
      <c r="DD11" s="619">
        <v>15963</v>
      </c>
      <c r="DE11" s="611"/>
      <c r="DF11" s="611"/>
      <c r="DG11" s="611"/>
      <c r="DH11" s="611"/>
      <c r="DI11" s="611"/>
      <c r="DJ11" s="611"/>
      <c r="DK11" s="611"/>
      <c r="DL11" s="611"/>
      <c r="DM11" s="611"/>
      <c r="DN11" s="611"/>
      <c r="DO11" s="611"/>
      <c r="DP11" s="612"/>
      <c r="DQ11" s="619">
        <v>431879</v>
      </c>
      <c r="DR11" s="611"/>
      <c r="DS11" s="611"/>
      <c r="DT11" s="611"/>
      <c r="DU11" s="611"/>
      <c r="DV11" s="611"/>
      <c r="DW11" s="611"/>
      <c r="DX11" s="611"/>
      <c r="DY11" s="611"/>
      <c r="DZ11" s="611"/>
      <c r="EA11" s="611"/>
      <c r="EB11" s="611"/>
      <c r="EC11" s="620"/>
    </row>
    <row r="12" spans="2:143" ht="11.25" customHeight="1" x14ac:dyDescent="0.2">
      <c r="B12" s="607" t="s">
        <v>238</v>
      </c>
      <c r="C12" s="608"/>
      <c r="D12" s="608"/>
      <c r="E12" s="608"/>
      <c r="F12" s="608"/>
      <c r="G12" s="608"/>
      <c r="H12" s="608"/>
      <c r="I12" s="608"/>
      <c r="J12" s="608"/>
      <c r="K12" s="608"/>
      <c r="L12" s="608"/>
      <c r="M12" s="608"/>
      <c r="N12" s="608"/>
      <c r="O12" s="608"/>
      <c r="P12" s="608"/>
      <c r="Q12" s="609"/>
      <c r="R12" s="610">
        <v>138234</v>
      </c>
      <c r="S12" s="611"/>
      <c r="T12" s="611"/>
      <c r="U12" s="611"/>
      <c r="V12" s="611"/>
      <c r="W12" s="611"/>
      <c r="X12" s="611"/>
      <c r="Y12" s="612"/>
      <c r="Z12" s="613">
        <v>0.3</v>
      </c>
      <c r="AA12" s="613"/>
      <c r="AB12" s="613"/>
      <c r="AC12" s="613"/>
      <c r="AD12" s="614">
        <v>138234</v>
      </c>
      <c r="AE12" s="614"/>
      <c r="AF12" s="614"/>
      <c r="AG12" s="614"/>
      <c r="AH12" s="614"/>
      <c r="AI12" s="614"/>
      <c r="AJ12" s="614"/>
      <c r="AK12" s="614"/>
      <c r="AL12" s="615">
        <v>0.5</v>
      </c>
      <c r="AM12" s="616"/>
      <c r="AN12" s="616"/>
      <c r="AO12" s="617"/>
      <c r="AP12" s="607" t="s">
        <v>239</v>
      </c>
      <c r="AQ12" s="608"/>
      <c r="AR12" s="608"/>
      <c r="AS12" s="608"/>
      <c r="AT12" s="608"/>
      <c r="AU12" s="608"/>
      <c r="AV12" s="608"/>
      <c r="AW12" s="608"/>
      <c r="AX12" s="608"/>
      <c r="AY12" s="608"/>
      <c r="AZ12" s="608"/>
      <c r="BA12" s="608"/>
      <c r="BB12" s="608"/>
      <c r="BC12" s="608"/>
      <c r="BD12" s="608"/>
      <c r="BE12" s="608"/>
      <c r="BF12" s="609"/>
      <c r="BG12" s="610">
        <v>16214283</v>
      </c>
      <c r="BH12" s="611"/>
      <c r="BI12" s="611"/>
      <c r="BJ12" s="611"/>
      <c r="BK12" s="611"/>
      <c r="BL12" s="611"/>
      <c r="BM12" s="611"/>
      <c r="BN12" s="612"/>
      <c r="BO12" s="613">
        <v>59.4</v>
      </c>
      <c r="BP12" s="613"/>
      <c r="BQ12" s="613"/>
      <c r="BR12" s="613"/>
      <c r="BS12" s="614" t="s">
        <v>122</v>
      </c>
      <c r="BT12" s="614"/>
      <c r="BU12" s="614"/>
      <c r="BV12" s="614"/>
      <c r="BW12" s="614"/>
      <c r="BX12" s="614"/>
      <c r="BY12" s="614"/>
      <c r="BZ12" s="614"/>
      <c r="CA12" s="614"/>
      <c r="CB12" s="618"/>
      <c r="CD12" s="607" t="s">
        <v>240</v>
      </c>
      <c r="CE12" s="608"/>
      <c r="CF12" s="608"/>
      <c r="CG12" s="608"/>
      <c r="CH12" s="608"/>
      <c r="CI12" s="608"/>
      <c r="CJ12" s="608"/>
      <c r="CK12" s="608"/>
      <c r="CL12" s="608"/>
      <c r="CM12" s="608"/>
      <c r="CN12" s="608"/>
      <c r="CO12" s="608"/>
      <c r="CP12" s="608"/>
      <c r="CQ12" s="609"/>
      <c r="CR12" s="610">
        <v>305874</v>
      </c>
      <c r="CS12" s="611"/>
      <c r="CT12" s="611"/>
      <c r="CU12" s="611"/>
      <c r="CV12" s="611"/>
      <c r="CW12" s="611"/>
      <c r="CX12" s="611"/>
      <c r="CY12" s="612"/>
      <c r="CZ12" s="613">
        <v>0.6</v>
      </c>
      <c r="DA12" s="613"/>
      <c r="DB12" s="613"/>
      <c r="DC12" s="613"/>
      <c r="DD12" s="619" t="s">
        <v>122</v>
      </c>
      <c r="DE12" s="611"/>
      <c r="DF12" s="611"/>
      <c r="DG12" s="611"/>
      <c r="DH12" s="611"/>
      <c r="DI12" s="611"/>
      <c r="DJ12" s="611"/>
      <c r="DK12" s="611"/>
      <c r="DL12" s="611"/>
      <c r="DM12" s="611"/>
      <c r="DN12" s="611"/>
      <c r="DO12" s="611"/>
      <c r="DP12" s="612"/>
      <c r="DQ12" s="619">
        <v>280747</v>
      </c>
      <c r="DR12" s="611"/>
      <c r="DS12" s="611"/>
      <c r="DT12" s="611"/>
      <c r="DU12" s="611"/>
      <c r="DV12" s="611"/>
      <c r="DW12" s="611"/>
      <c r="DX12" s="611"/>
      <c r="DY12" s="611"/>
      <c r="DZ12" s="611"/>
      <c r="EA12" s="611"/>
      <c r="EB12" s="611"/>
      <c r="EC12" s="620"/>
    </row>
    <row r="13" spans="2:143" ht="11.25" customHeight="1" x14ac:dyDescent="0.2">
      <c r="B13" s="607" t="s">
        <v>241</v>
      </c>
      <c r="C13" s="608"/>
      <c r="D13" s="608"/>
      <c r="E13" s="608"/>
      <c r="F13" s="608"/>
      <c r="G13" s="608"/>
      <c r="H13" s="608"/>
      <c r="I13" s="608"/>
      <c r="J13" s="608"/>
      <c r="K13" s="608"/>
      <c r="L13" s="608"/>
      <c r="M13" s="608"/>
      <c r="N13" s="608"/>
      <c r="O13" s="608"/>
      <c r="P13" s="608"/>
      <c r="Q13" s="609"/>
      <c r="R13" s="610" t="s">
        <v>122</v>
      </c>
      <c r="S13" s="611"/>
      <c r="T13" s="611"/>
      <c r="U13" s="611"/>
      <c r="V13" s="611"/>
      <c r="W13" s="611"/>
      <c r="X13" s="611"/>
      <c r="Y13" s="612"/>
      <c r="Z13" s="613" t="s">
        <v>122</v>
      </c>
      <c r="AA13" s="613"/>
      <c r="AB13" s="613"/>
      <c r="AC13" s="613"/>
      <c r="AD13" s="614" t="s">
        <v>122</v>
      </c>
      <c r="AE13" s="614"/>
      <c r="AF13" s="614"/>
      <c r="AG13" s="614"/>
      <c r="AH13" s="614"/>
      <c r="AI13" s="614"/>
      <c r="AJ13" s="614"/>
      <c r="AK13" s="614"/>
      <c r="AL13" s="615" t="s">
        <v>122</v>
      </c>
      <c r="AM13" s="616"/>
      <c r="AN13" s="616"/>
      <c r="AO13" s="617"/>
      <c r="AP13" s="607" t="s">
        <v>242</v>
      </c>
      <c r="AQ13" s="608"/>
      <c r="AR13" s="608"/>
      <c r="AS13" s="608"/>
      <c r="AT13" s="608"/>
      <c r="AU13" s="608"/>
      <c r="AV13" s="608"/>
      <c r="AW13" s="608"/>
      <c r="AX13" s="608"/>
      <c r="AY13" s="608"/>
      <c r="AZ13" s="608"/>
      <c r="BA13" s="608"/>
      <c r="BB13" s="608"/>
      <c r="BC13" s="608"/>
      <c r="BD13" s="608"/>
      <c r="BE13" s="608"/>
      <c r="BF13" s="609"/>
      <c r="BG13" s="610">
        <v>16164492</v>
      </c>
      <c r="BH13" s="611"/>
      <c r="BI13" s="611"/>
      <c r="BJ13" s="611"/>
      <c r="BK13" s="611"/>
      <c r="BL13" s="611"/>
      <c r="BM13" s="611"/>
      <c r="BN13" s="612"/>
      <c r="BO13" s="613">
        <v>59.2</v>
      </c>
      <c r="BP13" s="613"/>
      <c r="BQ13" s="613"/>
      <c r="BR13" s="613"/>
      <c r="BS13" s="614" t="s">
        <v>122</v>
      </c>
      <c r="BT13" s="614"/>
      <c r="BU13" s="614"/>
      <c r="BV13" s="614"/>
      <c r="BW13" s="614"/>
      <c r="BX13" s="614"/>
      <c r="BY13" s="614"/>
      <c r="BZ13" s="614"/>
      <c r="CA13" s="614"/>
      <c r="CB13" s="618"/>
      <c r="CD13" s="607" t="s">
        <v>243</v>
      </c>
      <c r="CE13" s="608"/>
      <c r="CF13" s="608"/>
      <c r="CG13" s="608"/>
      <c r="CH13" s="608"/>
      <c r="CI13" s="608"/>
      <c r="CJ13" s="608"/>
      <c r="CK13" s="608"/>
      <c r="CL13" s="608"/>
      <c r="CM13" s="608"/>
      <c r="CN13" s="608"/>
      <c r="CO13" s="608"/>
      <c r="CP13" s="608"/>
      <c r="CQ13" s="609"/>
      <c r="CR13" s="610">
        <v>3851850</v>
      </c>
      <c r="CS13" s="611"/>
      <c r="CT13" s="611"/>
      <c r="CU13" s="611"/>
      <c r="CV13" s="611"/>
      <c r="CW13" s="611"/>
      <c r="CX13" s="611"/>
      <c r="CY13" s="612"/>
      <c r="CZ13" s="613">
        <v>7.8</v>
      </c>
      <c r="DA13" s="613"/>
      <c r="DB13" s="613"/>
      <c r="DC13" s="613"/>
      <c r="DD13" s="619">
        <v>1638034</v>
      </c>
      <c r="DE13" s="611"/>
      <c r="DF13" s="611"/>
      <c r="DG13" s="611"/>
      <c r="DH13" s="611"/>
      <c r="DI13" s="611"/>
      <c r="DJ13" s="611"/>
      <c r="DK13" s="611"/>
      <c r="DL13" s="611"/>
      <c r="DM13" s="611"/>
      <c r="DN13" s="611"/>
      <c r="DO13" s="611"/>
      <c r="DP13" s="612"/>
      <c r="DQ13" s="619">
        <v>2986619</v>
      </c>
      <c r="DR13" s="611"/>
      <c r="DS13" s="611"/>
      <c r="DT13" s="611"/>
      <c r="DU13" s="611"/>
      <c r="DV13" s="611"/>
      <c r="DW13" s="611"/>
      <c r="DX13" s="611"/>
      <c r="DY13" s="611"/>
      <c r="DZ13" s="611"/>
      <c r="EA13" s="611"/>
      <c r="EB13" s="611"/>
      <c r="EC13" s="620"/>
    </row>
    <row r="14" spans="2:143" ht="11.25" customHeight="1" x14ac:dyDescent="0.2">
      <c r="B14" s="607" t="s">
        <v>244</v>
      </c>
      <c r="C14" s="608"/>
      <c r="D14" s="608"/>
      <c r="E14" s="608"/>
      <c r="F14" s="608"/>
      <c r="G14" s="608"/>
      <c r="H14" s="608"/>
      <c r="I14" s="608"/>
      <c r="J14" s="608"/>
      <c r="K14" s="608"/>
      <c r="L14" s="608"/>
      <c r="M14" s="608"/>
      <c r="N14" s="608"/>
      <c r="O14" s="608"/>
      <c r="P14" s="608"/>
      <c r="Q14" s="609"/>
      <c r="R14" s="610">
        <v>4447</v>
      </c>
      <c r="S14" s="611"/>
      <c r="T14" s="611"/>
      <c r="U14" s="611"/>
      <c r="V14" s="611"/>
      <c r="W14" s="611"/>
      <c r="X14" s="611"/>
      <c r="Y14" s="612"/>
      <c r="Z14" s="613">
        <v>0</v>
      </c>
      <c r="AA14" s="613"/>
      <c r="AB14" s="613"/>
      <c r="AC14" s="613"/>
      <c r="AD14" s="614">
        <v>4447</v>
      </c>
      <c r="AE14" s="614"/>
      <c r="AF14" s="614"/>
      <c r="AG14" s="614"/>
      <c r="AH14" s="614"/>
      <c r="AI14" s="614"/>
      <c r="AJ14" s="614"/>
      <c r="AK14" s="614"/>
      <c r="AL14" s="615">
        <v>0</v>
      </c>
      <c r="AM14" s="616"/>
      <c r="AN14" s="616"/>
      <c r="AO14" s="617"/>
      <c r="AP14" s="607" t="s">
        <v>245</v>
      </c>
      <c r="AQ14" s="608"/>
      <c r="AR14" s="608"/>
      <c r="AS14" s="608"/>
      <c r="AT14" s="608"/>
      <c r="AU14" s="608"/>
      <c r="AV14" s="608"/>
      <c r="AW14" s="608"/>
      <c r="AX14" s="608"/>
      <c r="AY14" s="608"/>
      <c r="AZ14" s="608"/>
      <c r="BA14" s="608"/>
      <c r="BB14" s="608"/>
      <c r="BC14" s="608"/>
      <c r="BD14" s="608"/>
      <c r="BE14" s="608"/>
      <c r="BF14" s="609"/>
      <c r="BG14" s="610">
        <v>230140</v>
      </c>
      <c r="BH14" s="611"/>
      <c r="BI14" s="611"/>
      <c r="BJ14" s="611"/>
      <c r="BK14" s="611"/>
      <c r="BL14" s="611"/>
      <c r="BM14" s="611"/>
      <c r="BN14" s="612"/>
      <c r="BO14" s="613">
        <v>0.8</v>
      </c>
      <c r="BP14" s="613"/>
      <c r="BQ14" s="613"/>
      <c r="BR14" s="613"/>
      <c r="BS14" s="614" t="s">
        <v>122</v>
      </c>
      <c r="BT14" s="614"/>
      <c r="BU14" s="614"/>
      <c r="BV14" s="614"/>
      <c r="BW14" s="614"/>
      <c r="BX14" s="614"/>
      <c r="BY14" s="614"/>
      <c r="BZ14" s="614"/>
      <c r="CA14" s="614"/>
      <c r="CB14" s="618"/>
      <c r="CD14" s="607" t="s">
        <v>246</v>
      </c>
      <c r="CE14" s="608"/>
      <c r="CF14" s="608"/>
      <c r="CG14" s="608"/>
      <c r="CH14" s="608"/>
      <c r="CI14" s="608"/>
      <c r="CJ14" s="608"/>
      <c r="CK14" s="608"/>
      <c r="CL14" s="608"/>
      <c r="CM14" s="608"/>
      <c r="CN14" s="608"/>
      <c r="CO14" s="608"/>
      <c r="CP14" s="608"/>
      <c r="CQ14" s="609"/>
      <c r="CR14" s="610">
        <v>2276618</v>
      </c>
      <c r="CS14" s="611"/>
      <c r="CT14" s="611"/>
      <c r="CU14" s="611"/>
      <c r="CV14" s="611"/>
      <c r="CW14" s="611"/>
      <c r="CX14" s="611"/>
      <c r="CY14" s="612"/>
      <c r="CZ14" s="613">
        <v>4.5999999999999996</v>
      </c>
      <c r="DA14" s="613"/>
      <c r="DB14" s="613"/>
      <c r="DC14" s="613"/>
      <c r="DD14" s="619">
        <v>156478</v>
      </c>
      <c r="DE14" s="611"/>
      <c r="DF14" s="611"/>
      <c r="DG14" s="611"/>
      <c r="DH14" s="611"/>
      <c r="DI14" s="611"/>
      <c r="DJ14" s="611"/>
      <c r="DK14" s="611"/>
      <c r="DL14" s="611"/>
      <c r="DM14" s="611"/>
      <c r="DN14" s="611"/>
      <c r="DO14" s="611"/>
      <c r="DP14" s="612"/>
      <c r="DQ14" s="619">
        <v>2178834</v>
      </c>
      <c r="DR14" s="611"/>
      <c r="DS14" s="611"/>
      <c r="DT14" s="611"/>
      <c r="DU14" s="611"/>
      <c r="DV14" s="611"/>
      <c r="DW14" s="611"/>
      <c r="DX14" s="611"/>
      <c r="DY14" s="611"/>
      <c r="DZ14" s="611"/>
      <c r="EA14" s="611"/>
      <c r="EB14" s="611"/>
      <c r="EC14" s="620"/>
    </row>
    <row r="15" spans="2:143" ht="11.25" customHeight="1" x14ac:dyDescent="0.2">
      <c r="B15" s="607" t="s">
        <v>247</v>
      </c>
      <c r="C15" s="608"/>
      <c r="D15" s="608"/>
      <c r="E15" s="608"/>
      <c r="F15" s="608"/>
      <c r="G15" s="608"/>
      <c r="H15" s="608"/>
      <c r="I15" s="608"/>
      <c r="J15" s="608"/>
      <c r="K15" s="608"/>
      <c r="L15" s="608"/>
      <c r="M15" s="608"/>
      <c r="N15" s="608"/>
      <c r="O15" s="608"/>
      <c r="P15" s="608"/>
      <c r="Q15" s="609"/>
      <c r="R15" s="610" t="s">
        <v>122</v>
      </c>
      <c r="S15" s="611"/>
      <c r="T15" s="611"/>
      <c r="U15" s="611"/>
      <c r="V15" s="611"/>
      <c r="W15" s="611"/>
      <c r="X15" s="611"/>
      <c r="Y15" s="612"/>
      <c r="Z15" s="613" t="s">
        <v>122</v>
      </c>
      <c r="AA15" s="613"/>
      <c r="AB15" s="613"/>
      <c r="AC15" s="613"/>
      <c r="AD15" s="614" t="s">
        <v>122</v>
      </c>
      <c r="AE15" s="614"/>
      <c r="AF15" s="614"/>
      <c r="AG15" s="614"/>
      <c r="AH15" s="614"/>
      <c r="AI15" s="614"/>
      <c r="AJ15" s="614"/>
      <c r="AK15" s="614"/>
      <c r="AL15" s="615" t="s">
        <v>122</v>
      </c>
      <c r="AM15" s="616"/>
      <c r="AN15" s="616"/>
      <c r="AO15" s="617"/>
      <c r="AP15" s="607" t="s">
        <v>248</v>
      </c>
      <c r="AQ15" s="608"/>
      <c r="AR15" s="608"/>
      <c r="AS15" s="608"/>
      <c r="AT15" s="608"/>
      <c r="AU15" s="608"/>
      <c r="AV15" s="608"/>
      <c r="AW15" s="608"/>
      <c r="AX15" s="608"/>
      <c r="AY15" s="608"/>
      <c r="AZ15" s="608"/>
      <c r="BA15" s="608"/>
      <c r="BB15" s="608"/>
      <c r="BC15" s="608"/>
      <c r="BD15" s="608"/>
      <c r="BE15" s="608"/>
      <c r="BF15" s="609"/>
      <c r="BG15" s="610">
        <v>679389</v>
      </c>
      <c r="BH15" s="611"/>
      <c r="BI15" s="611"/>
      <c r="BJ15" s="611"/>
      <c r="BK15" s="611"/>
      <c r="BL15" s="611"/>
      <c r="BM15" s="611"/>
      <c r="BN15" s="612"/>
      <c r="BO15" s="613">
        <v>2.5</v>
      </c>
      <c r="BP15" s="613"/>
      <c r="BQ15" s="613"/>
      <c r="BR15" s="613"/>
      <c r="BS15" s="614" t="s">
        <v>122</v>
      </c>
      <c r="BT15" s="614"/>
      <c r="BU15" s="614"/>
      <c r="BV15" s="614"/>
      <c r="BW15" s="614"/>
      <c r="BX15" s="614"/>
      <c r="BY15" s="614"/>
      <c r="BZ15" s="614"/>
      <c r="CA15" s="614"/>
      <c r="CB15" s="618"/>
      <c r="CD15" s="607" t="s">
        <v>249</v>
      </c>
      <c r="CE15" s="608"/>
      <c r="CF15" s="608"/>
      <c r="CG15" s="608"/>
      <c r="CH15" s="608"/>
      <c r="CI15" s="608"/>
      <c r="CJ15" s="608"/>
      <c r="CK15" s="608"/>
      <c r="CL15" s="608"/>
      <c r="CM15" s="608"/>
      <c r="CN15" s="608"/>
      <c r="CO15" s="608"/>
      <c r="CP15" s="608"/>
      <c r="CQ15" s="609"/>
      <c r="CR15" s="610">
        <v>11316133</v>
      </c>
      <c r="CS15" s="611"/>
      <c r="CT15" s="611"/>
      <c r="CU15" s="611"/>
      <c r="CV15" s="611"/>
      <c r="CW15" s="611"/>
      <c r="CX15" s="611"/>
      <c r="CY15" s="612"/>
      <c r="CZ15" s="613">
        <v>22.9</v>
      </c>
      <c r="DA15" s="613"/>
      <c r="DB15" s="613"/>
      <c r="DC15" s="613"/>
      <c r="DD15" s="619">
        <v>4686154</v>
      </c>
      <c r="DE15" s="611"/>
      <c r="DF15" s="611"/>
      <c r="DG15" s="611"/>
      <c r="DH15" s="611"/>
      <c r="DI15" s="611"/>
      <c r="DJ15" s="611"/>
      <c r="DK15" s="611"/>
      <c r="DL15" s="611"/>
      <c r="DM15" s="611"/>
      <c r="DN15" s="611"/>
      <c r="DO15" s="611"/>
      <c r="DP15" s="612"/>
      <c r="DQ15" s="619">
        <v>6984851</v>
      </c>
      <c r="DR15" s="611"/>
      <c r="DS15" s="611"/>
      <c r="DT15" s="611"/>
      <c r="DU15" s="611"/>
      <c r="DV15" s="611"/>
      <c r="DW15" s="611"/>
      <c r="DX15" s="611"/>
      <c r="DY15" s="611"/>
      <c r="DZ15" s="611"/>
      <c r="EA15" s="611"/>
      <c r="EB15" s="611"/>
      <c r="EC15" s="620"/>
    </row>
    <row r="16" spans="2:143" ht="11.25" customHeight="1" x14ac:dyDescent="0.2">
      <c r="B16" s="607" t="s">
        <v>250</v>
      </c>
      <c r="C16" s="608"/>
      <c r="D16" s="608"/>
      <c r="E16" s="608"/>
      <c r="F16" s="608"/>
      <c r="G16" s="608"/>
      <c r="H16" s="608"/>
      <c r="I16" s="608"/>
      <c r="J16" s="608"/>
      <c r="K16" s="608"/>
      <c r="L16" s="608"/>
      <c r="M16" s="608"/>
      <c r="N16" s="608"/>
      <c r="O16" s="608"/>
      <c r="P16" s="608"/>
      <c r="Q16" s="609"/>
      <c r="R16" s="610">
        <v>63295</v>
      </c>
      <c r="S16" s="611"/>
      <c r="T16" s="611"/>
      <c r="U16" s="611"/>
      <c r="V16" s="611"/>
      <c r="W16" s="611"/>
      <c r="X16" s="611"/>
      <c r="Y16" s="612"/>
      <c r="Z16" s="613">
        <v>0.1</v>
      </c>
      <c r="AA16" s="613"/>
      <c r="AB16" s="613"/>
      <c r="AC16" s="613"/>
      <c r="AD16" s="614">
        <v>63295</v>
      </c>
      <c r="AE16" s="614"/>
      <c r="AF16" s="614"/>
      <c r="AG16" s="614"/>
      <c r="AH16" s="614"/>
      <c r="AI16" s="614"/>
      <c r="AJ16" s="614"/>
      <c r="AK16" s="614"/>
      <c r="AL16" s="615">
        <v>0.2</v>
      </c>
      <c r="AM16" s="616"/>
      <c r="AN16" s="616"/>
      <c r="AO16" s="617"/>
      <c r="AP16" s="607" t="s">
        <v>251</v>
      </c>
      <c r="AQ16" s="608"/>
      <c r="AR16" s="608"/>
      <c r="AS16" s="608"/>
      <c r="AT16" s="608"/>
      <c r="AU16" s="608"/>
      <c r="AV16" s="608"/>
      <c r="AW16" s="608"/>
      <c r="AX16" s="608"/>
      <c r="AY16" s="608"/>
      <c r="AZ16" s="608"/>
      <c r="BA16" s="608"/>
      <c r="BB16" s="608"/>
      <c r="BC16" s="608"/>
      <c r="BD16" s="608"/>
      <c r="BE16" s="608"/>
      <c r="BF16" s="609"/>
      <c r="BG16" s="610" t="s">
        <v>122</v>
      </c>
      <c r="BH16" s="611"/>
      <c r="BI16" s="611"/>
      <c r="BJ16" s="611"/>
      <c r="BK16" s="611"/>
      <c r="BL16" s="611"/>
      <c r="BM16" s="611"/>
      <c r="BN16" s="612"/>
      <c r="BO16" s="613" t="s">
        <v>122</v>
      </c>
      <c r="BP16" s="613"/>
      <c r="BQ16" s="613"/>
      <c r="BR16" s="613"/>
      <c r="BS16" s="614" t="s">
        <v>122</v>
      </c>
      <c r="BT16" s="614"/>
      <c r="BU16" s="614"/>
      <c r="BV16" s="614"/>
      <c r="BW16" s="614"/>
      <c r="BX16" s="614"/>
      <c r="BY16" s="614"/>
      <c r="BZ16" s="614"/>
      <c r="CA16" s="614"/>
      <c r="CB16" s="618"/>
      <c r="CD16" s="607" t="s">
        <v>252</v>
      </c>
      <c r="CE16" s="608"/>
      <c r="CF16" s="608"/>
      <c r="CG16" s="608"/>
      <c r="CH16" s="608"/>
      <c r="CI16" s="608"/>
      <c r="CJ16" s="608"/>
      <c r="CK16" s="608"/>
      <c r="CL16" s="608"/>
      <c r="CM16" s="608"/>
      <c r="CN16" s="608"/>
      <c r="CO16" s="608"/>
      <c r="CP16" s="608"/>
      <c r="CQ16" s="609"/>
      <c r="CR16" s="610">
        <v>11249</v>
      </c>
      <c r="CS16" s="611"/>
      <c r="CT16" s="611"/>
      <c r="CU16" s="611"/>
      <c r="CV16" s="611"/>
      <c r="CW16" s="611"/>
      <c r="CX16" s="611"/>
      <c r="CY16" s="612"/>
      <c r="CZ16" s="613">
        <v>0</v>
      </c>
      <c r="DA16" s="613"/>
      <c r="DB16" s="613"/>
      <c r="DC16" s="613"/>
      <c r="DD16" s="619" t="s">
        <v>122</v>
      </c>
      <c r="DE16" s="611"/>
      <c r="DF16" s="611"/>
      <c r="DG16" s="611"/>
      <c r="DH16" s="611"/>
      <c r="DI16" s="611"/>
      <c r="DJ16" s="611"/>
      <c r="DK16" s="611"/>
      <c r="DL16" s="611"/>
      <c r="DM16" s="611"/>
      <c r="DN16" s="611"/>
      <c r="DO16" s="611"/>
      <c r="DP16" s="612"/>
      <c r="DQ16" s="619">
        <v>11249</v>
      </c>
      <c r="DR16" s="611"/>
      <c r="DS16" s="611"/>
      <c r="DT16" s="611"/>
      <c r="DU16" s="611"/>
      <c r="DV16" s="611"/>
      <c r="DW16" s="611"/>
      <c r="DX16" s="611"/>
      <c r="DY16" s="611"/>
      <c r="DZ16" s="611"/>
      <c r="EA16" s="611"/>
      <c r="EB16" s="611"/>
      <c r="EC16" s="620"/>
    </row>
    <row r="17" spans="2:133" ht="11.25" customHeight="1" x14ac:dyDescent="0.2">
      <c r="B17" s="607" t="s">
        <v>253</v>
      </c>
      <c r="C17" s="608"/>
      <c r="D17" s="608"/>
      <c r="E17" s="608"/>
      <c r="F17" s="608"/>
      <c r="G17" s="608"/>
      <c r="H17" s="608"/>
      <c r="I17" s="608"/>
      <c r="J17" s="608"/>
      <c r="K17" s="608"/>
      <c r="L17" s="608"/>
      <c r="M17" s="608"/>
      <c r="N17" s="608"/>
      <c r="O17" s="608"/>
      <c r="P17" s="608"/>
      <c r="Q17" s="609"/>
      <c r="R17" s="610">
        <v>197029</v>
      </c>
      <c r="S17" s="611"/>
      <c r="T17" s="611"/>
      <c r="U17" s="611"/>
      <c r="V17" s="611"/>
      <c r="W17" s="611"/>
      <c r="X17" s="611"/>
      <c r="Y17" s="612"/>
      <c r="Z17" s="613">
        <v>0.4</v>
      </c>
      <c r="AA17" s="613"/>
      <c r="AB17" s="613"/>
      <c r="AC17" s="613"/>
      <c r="AD17" s="614">
        <v>197029</v>
      </c>
      <c r="AE17" s="614"/>
      <c r="AF17" s="614"/>
      <c r="AG17" s="614"/>
      <c r="AH17" s="614"/>
      <c r="AI17" s="614"/>
      <c r="AJ17" s="614"/>
      <c r="AK17" s="614"/>
      <c r="AL17" s="615">
        <v>0.7</v>
      </c>
      <c r="AM17" s="616"/>
      <c r="AN17" s="616"/>
      <c r="AO17" s="617"/>
      <c r="AP17" s="607" t="s">
        <v>254</v>
      </c>
      <c r="AQ17" s="608"/>
      <c r="AR17" s="608"/>
      <c r="AS17" s="608"/>
      <c r="AT17" s="608"/>
      <c r="AU17" s="608"/>
      <c r="AV17" s="608"/>
      <c r="AW17" s="608"/>
      <c r="AX17" s="608"/>
      <c r="AY17" s="608"/>
      <c r="AZ17" s="608"/>
      <c r="BA17" s="608"/>
      <c r="BB17" s="608"/>
      <c r="BC17" s="608"/>
      <c r="BD17" s="608"/>
      <c r="BE17" s="608"/>
      <c r="BF17" s="609"/>
      <c r="BG17" s="610" t="s">
        <v>122</v>
      </c>
      <c r="BH17" s="611"/>
      <c r="BI17" s="611"/>
      <c r="BJ17" s="611"/>
      <c r="BK17" s="611"/>
      <c r="BL17" s="611"/>
      <c r="BM17" s="611"/>
      <c r="BN17" s="612"/>
      <c r="BO17" s="613" t="s">
        <v>122</v>
      </c>
      <c r="BP17" s="613"/>
      <c r="BQ17" s="613"/>
      <c r="BR17" s="613"/>
      <c r="BS17" s="614" t="s">
        <v>122</v>
      </c>
      <c r="BT17" s="614"/>
      <c r="BU17" s="614"/>
      <c r="BV17" s="614"/>
      <c r="BW17" s="614"/>
      <c r="BX17" s="614"/>
      <c r="BY17" s="614"/>
      <c r="BZ17" s="614"/>
      <c r="CA17" s="614"/>
      <c r="CB17" s="618"/>
      <c r="CD17" s="607" t="s">
        <v>255</v>
      </c>
      <c r="CE17" s="608"/>
      <c r="CF17" s="608"/>
      <c r="CG17" s="608"/>
      <c r="CH17" s="608"/>
      <c r="CI17" s="608"/>
      <c r="CJ17" s="608"/>
      <c r="CK17" s="608"/>
      <c r="CL17" s="608"/>
      <c r="CM17" s="608"/>
      <c r="CN17" s="608"/>
      <c r="CO17" s="608"/>
      <c r="CP17" s="608"/>
      <c r="CQ17" s="609"/>
      <c r="CR17" s="610">
        <v>1620967</v>
      </c>
      <c r="CS17" s="611"/>
      <c r="CT17" s="611"/>
      <c r="CU17" s="611"/>
      <c r="CV17" s="611"/>
      <c r="CW17" s="611"/>
      <c r="CX17" s="611"/>
      <c r="CY17" s="612"/>
      <c r="CZ17" s="613">
        <v>3.3</v>
      </c>
      <c r="DA17" s="613"/>
      <c r="DB17" s="613"/>
      <c r="DC17" s="613"/>
      <c r="DD17" s="619" t="s">
        <v>122</v>
      </c>
      <c r="DE17" s="611"/>
      <c r="DF17" s="611"/>
      <c r="DG17" s="611"/>
      <c r="DH17" s="611"/>
      <c r="DI17" s="611"/>
      <c r="DJ17" s="611"/>
      <c r="DK17" s="611"/>
      <c r="DL17" s="611"/>
      <c r="DM17" s="611"/>
      <c r="DN17" s="611"/>
      <c r="DO17" s="611"/>
      <c r="DP17" s="612"/>
      <c r="DQ17" s="619">
        <v>1620967</v>
      </c>
      <c r="DR17" s="611"/>
      <c r="DS17" s="611"/>
      <c r="DT17" s="611"/>
      <c r="DU17" s="611"/>
      <c r="DV17" s="611"/>
      <c r="DW17" s="611"/>
      <c r="DX17" s="611"/>
      <c r="DY17" s="611"/>
      <c r="DZ17" s="611"/>
      <c r="EA17" s="611"/>
      <c r="EB17" s="611"/>
      <c r="EC17" s="620"/>
    </row>
    <row r="18" spans="2:133" ht="11.25" customHeight="1" x14ac:dyDescent="0.2">
      <c r="B18" s="607" t="s">
        <v>256</v>
      </c>
      <c r="C18" s="608"/>
      <c r="D18" s="608"/>
      <c r="E18" s="608"/>
      <c r="F18" s="608"/>
      <c r="G18" s="608"/>
      <c r="H18" s="608"/>
      <c r="I18" s="608"/>
      <c r="J18" s="608"/>
      <c r="K18" s="608"/>
      <c r="L18" s="608"/>
      <c r="M18" s="608"/>
      <c r="N18" s="608"/>
      <c r="O18" s="608"/>
      <c r="P18" s="608"/>
      <c r="Q18" s="609"/>
      <c r="R18" s="610">
        <v>253848</v>
      </c>
      <c r="S18" s="611"/>
      <c r="T18" s="611"/>
      <c r="U18" s="611"/>
      <c r="V18" s="611"/>
      <c r="W18" s="611"/>
      <c r="X18" s="611"/>
      <c r="Y18" s="612"/>
      <c r="Z18" s="613">
        <v>0.5</v>
      </c>
      <c r="AA18" s="613"/>
      <c r="AB18" s="613"/>
      <c r="AC18" s="613"/>
      <c r="AD18" s="614">
        <v>253848</v>
      </c>
      <c r="AE18" s="614"/>
      <c r="AF18" s="614"/>
      <c r="AG18" s="614"/>
      <c r="AH18" s="614"/>
      <c r="AI18" s="614"/>
      <c r="AJ18" s="614"/>
      <c r="AK18" s="614"/>
      <c r="AL18" s="615">
        <v>0.9</v>
      </c>
      <c r="AM18" s="616"/>
      <c r="AN18" s="616"/>
      <c r="AO18" s="617"/>
      <c r="AP18" s="607" t="s">
        <v>257</v>
      </c>
      <c r="AQ18" s="608"/>
      <c r="AR18" s="608"/>
      <c r="AS18" s="608"/>
      <c r="AT18" s="608"/>
      <c r="AU18" s="608"/>
      <c r="AV18" s="608"/>
      <c r="AW18" s="608"/>
      <c r="AX18" s="608"/>
      <c r="AY18" s="608"/>
      <c r="AZ18" s="608"/>
      <c r="BA18" s="608"/>
      <c r="BB18" s="608"/>
      <c r="BC18" s="608"/>
      <c r="BD18" s="608"/>
      <c r="BE18" s="608"/>
      <c r="BF18" s="609"/>
      <c r="BG18" s="610" t="s">
        <v>122</v>
      </c>
      <c r="BH18" s="611"/>
      <c r="BI18" s="611"/>
      <c r="BJ18" s="611"/>
      <c r="BK18" s="611"/>
      <c r="BL18" s="611"/>
      <c r="BM18" s="611"/>
      <c r="BN18" s="612"/>
      <c r="BO18" s="613" t="s">
        <v>122</v>
      </c>
      <c r="BP18" s="613"/>
      <c r="BQ18" s="613"/>
      <c r="BR18" s="613"/>
      <c r="BS18" s="614" t="s">
        <v>122</v>
      </c>
      <c r="BT18" s="614"/>
      <c r="BU18" s="614"/>
      <c r="BV18" s="614"/>
      <c r="BW18" s="614"/>
      <c r="BX18" s="614"/>
      <c r="BY18" s="614"/>
      <c r="BZ18" s="614"/>
      <c r="CA18" s="614"/>
      <c r="CB18" s="618"/>
      <c r="CD18" s="607" t="s">
        <v>258</v>
      </c>
      <c r="CE18" s="608"/>
      <c r="CF18" s="608"/>
      <c r="CG18" s="608"/>
      <c r="CH18" s="608"/>
      <c r="CI18" s="608"/>
      <c r="CJ18" s="608"/>
      <c r="CK18" s="608"/>
      <c r="CL18" s="608"/>
      <c r="CM18" s="608"/>
      <c r="CN18" s="608"/>
      <c r="CO18" s="608"/>
      <c r="CP18" s="608"/>
      <c r="CQ18" s="609"/>
      <c r="CR18" s="610" t="s">
        <v>122</v>
      </c>
      <c r="CS18" s="611"/>
      <c r="CT18" s="611"/>
      <c r="CU18" s="611"/>
      <c r="CV18" s="611"/>
      <c r="CW18" s="611"/>
      <c r="CX18" s="611"/>
      <c r="CY18" s="612"/>
      <c r="CZ18" s="613" t="s">
        <v>122</v>
      </c>
      <c r="DA18" s="613"/>
      <c r="DB18" s="613"/>
      <c r="DC18" s="613"/>
      <c r="DD18" s="619" t="s">
        <v>122</v>
      </c>
      <c r="DE18" s="611"/>
      <c r="DF18" s="611"/>
      <c r="DG18" s="611"/>
      <c r="DH18" s="611"/>
      <c r="DI18" s="611"/>
      <c r="DJ18" s="611"/>
      <c r="DK18" s="611"/>
      <c r="DL18" s="611"/>
      <c r="DM18" s="611"/>
      <c r="DN18" s="611"/>
      <c r="DO18" s="611"/>
      <c r="DP18" s="612"/>
      <c r="DQ18" s="619" t="s">
        <v>122</v>
      </c>
      <c r="DR18" s="611"/>
      <c r="DS18" s="611"/>
      <c r="DT18" s="611"/>
      <c r="DU18" s="611"/>
      <c r="DV18" s="611"/>
      <c r="DW18" s="611"/>
      <c r="DX18" s="611"/>
      <c r="DY18" s="611"/>
      <c r="DZ18" s="611"/>
      <c r="EA18" s="611"/>
      <c r="EB18" s="611"/>
      <c r="EC18" s="620"/>
    </row>
    <row r="19" spans="2:133" ht="11.25" customHeight="1" x14ac:dyDescent="0.2">
      <c r="B19" s="607" t="s">
        <v>259</v>
      </c>
      <c r="C19" s="608"/>
      <c r="D19" s="608"/>
      <c r="E19" s="608"/>
      <c r="F19" s="608"/>
      <c r="G19" s="608"/>
      <c r="H19" s="608"/>
      <c r="I19" s="608"/>
      <c r="J19" s="608"/>
      <c r="K19" s="608"/>
      <c r="L19" s="608"/>
      <c r="M19" s="608"/>
      <c r="N19" s="608"/>
      <c r="O19" s="608"/>
      <c r="P19" s="608"/>
      <c r="Q19" s="609"/>
      <c r="R19" s="610">
        <v>253101</v>
      </c>
      <c r="S19" s="611"/>
      <c r="T19" s="611"/>
      <c r="U19" s="611"/>
      <c r="V19" s="611"/>
      <c r="W19" s="611"/>
      <c r="X19" s="611"/>
      <c r="Y19" s="612"/>
      <c r="Z19" s="613">
        <v>0.5</v>
      </c>
      <c r="AA19" s="613"/>
      <c r="AB19" s="613"/>
      <c r="AC19" s="613"/>
      <c r="AD19" s="614">
        <v>253101</v>
      </c>
      <c r="AE19" s="614"/>
      <c r="AF19" s="614"/>
      <c r="AG19" s="614"/>
      <c r="AH19" s="614"/>
      <c r="AI19" s="614"/>
      <c r="AJ19" s="614"/>
      <c r="AK19" s="614"/>
      <c r="AL19" s="615">
        <v>0.9</v>
      </c>
      <c r="AM19" s="616"/>
      <c r="AN19" s="616"/>
      <c r="AO19" s="617"/>
      <c r="AP19" s="607" t="s">
        <v>260</v>
      </c>
      <c r="AQ19" s="608"/>
      <c r="AR19" s="608"/>
      <c r="AS19" s="608"/>
      <c r="AT19" s="608"/>
      <c r="AU19" s="608"/>
      <c r="AV19" s="608"/>
      <c r="AW19" s="608"/>
      <c r="AX19" s="608"/>
      <c r="AY19" s="608"/>
      <c r="AZ19" s="608"/>
      <c r="BA19" s="608"/>
      <c r="BB19" s="608"/>
      <c r="BC19" s="608"/>
      <c r="BD19" s="608"/>
      <c r="BE19" s="608"/>
      <c r="BF19" s="609"/>
      <c r="BG19" s="610">
        <v>1806601</v>
      </c>
      <c r="BH19" s="611"/>
      <c r="BI19" s="611"/>
      <c r="BJ19" s="611"/>
      <c r="BK19" s="611"/>
      <c r="BL19" s="611"/>
      <c r="BM19" s="611"/>
      <c r="BN19" s="612"/>
      <c r="BO19" s="613">
        <v>6.6</v>
      </c>
      <c r="BP19" s="613"/>
      <c r="BQ19" s="613"/>
      <c r="BR19" s="613"/>
      <c r="BS19" s="614" t="s">
        <v>122</v>
      </c>
      <c r="BT19" s="614"/>
      <c r="BU19" s="614"/>
      <c r="BV19" s="614"/>
      <c r="BW19" s="614"/>
      <c r="BX19" s="614"/>
      <c r="BY19" s="614"/>
      <c r="BZ19" s="614"/>
      <c r="CA19" s="614"/>
      <c r="CB19" s="618"/>
      <c r="CD19" s="607" t="s">
        <v>261</v>
      </c>
      <c r="CE19" s="608"/>
      <c r="CF19" s="608"/>
      <c r="CG19" s="608"/>
      <c r="CH19" s="608"/>
      <c r="CI19" s="608"/>
      <c r="CJ19" s="608"/>
      <c r="CK19" s="608"/>
      <c r="CL19" s="608"/>
      <c r="CM19" s="608"/>
      <c r="CN19" s="608"/>
      <c r="CO19" s="608"/>
      <c r="CP19" s="608"/>
      <c r="CQ19" s="609"/>
      <c r="CR19" s="610" t="s">
        <v>122</v>
      </c>
      <c r="CS19" s="611"/>
      <c r="CT19" s="611"/>
      <c r="CU19" s="611"/>
      <c r="CV19" s="611"/>
      <c r="CW19" s="611"/>
      <c r="CX19" s="611"/>
      <c r="CY19" s="612"/>
      <c r="CZ19" s="613" t="s">
        <v>122</v>
      </c>
      <c r="DA19" s="613"/>
      <c r="DB19" s="613"/>
      <c r="DC19" s="613"/>
      <c r="DD19" s="619" t="s">
        <v>122</v>
      </c>
      <c r="DE19" s="611"/>
      <c r="DF19" s="611"/>
      <c r="DG19" s="611"/>
      <c r="DH19" s="611"/>
      <c r="DI19" s="611"/>
      <c r="DJ19" s="611"/>
      <c r="DK19" s="611"/>
      <c r="DL19" s="611"/>
      <c r="DM19" s="611"/>
      <c r="DN19" s="611"/>
      <c r="DO19" s="611"/>
      <c r="DP19" s="612"/>
      <c r="DQ19" s="619" t="s">
        <v>122</v>
      </c>
      <c r="DR19" s="611"/>
      <c r="DS19" s="611"/>
      <c r="DT19" s="611"/>
      <c r="DU19" s="611"/>
      <c r="DV19" s="611"/>
      <c r="DW19" s="611"/>
      <c r="DX19" s="611"/>
      <c r="DY19" s="611"/>
      <c r="DZ19" s="611"/>
      <c r="EA19" s="611"/>
      <c r="EB19" s="611"/>
      <c r="EC19" s="620"/>
    </row>
    <row r="20" spans="2:133" ht="11.25" customHeight="1" x14ac:dyDescent="0.2">
      <c r="B20" s="623" t="s">
        <v>262</v>
      </c>
      <c r="C20" s="624"/>
      <c r="D20" s="624"/>
      <c r="E20" s="624"/>
      <c r="F20" s="624"/>
      <c r="G20" s="624"/>
      <c r="H20" s="624"/>
      <c r="I20" s="624"/>
      <c r="J20" s="624"/>
      <c r="K20" s="624"/>
      <c r="L20" s="624"/>
      <c r="M20" s="624"/>
      <c r="N20" s="624"/>
      <c r="O20" s="624"/>
      <c r="P20" s="624"/>
      <c r="Q20" s="625"/>
      <c r="R20" s="610">
        <v>747</v>
      </c>
      <c r="S20" s="611"/>
      <c r="T20" s="611"/>
      <c r="U20" s="611"/>
      <c r="V20" s="611"/>
      <c r="W20" s="611"/>
      <c r="X20" s="611"/>
      <c r="Y20" s="612"/>
      <c r="Z20" s="613">
        <v>0</v>
      </c>
      <c r="AA20" s="613"/>
      <c r="AB20" s="613"/>
      <c r="AC20" s="613"/>
      <c r="AD20" s="614">
        <v>747</v>
      </c>
      <c r="AE20" s="614"/>
      <c r="AF20" s="614"/>
      <c r="AG20" s="614"/>
      <c r="AH20" s="614"/>
      <c r="AI20" s="614"/>
      <c r="AJ20" s="614"/>
      <c r="AK20" s="614"/>
      <c r="AL20" s="615">
        <v>0</v>
      </c>
      <c r="AM20" s="616"/>
      <c r="AN20" s="616"/>
      <c r="AO20" s="617"/>
      <c r="AP20" s="607" t="s">
        <v>263</v>
      </c>
      <c r="AQ20" s="608"/>
      <c r="AR20" s="608"/>
      <c r="AS20" s="608"/>
      <c r="AT20" s="608"/>
      <c r="AU20" s="608"/>
      <c r="AV20" s="608"/>
      <c r="AW20" s="608"/>
      <c r="AX20" s="608"/>
      <c r="AY20" s="608"/>
      <c r="AZ20" s="608"/>
      <c r="BA20" s="608"/>
      <c r="BB20" s="608"/>
      <c r="BC20" s="608"/>
      <c r="BD20" s="608"/>
      <c r="BE20" s="608"/>
      <c r="BF20" s="609"/>
      <c r="BG20" s="610">
        <v>1806601</v>
      </c>
      <c r="BH20" s="611"/>
      <c r="BI20" s="611"/>
      <c r="BJ20" s="611"/>
      <c r="BK20" s="611"/>
      <c r="BL20" s="611"/>
      <c r="BM20" s="611"/>
      <c r="BN20" s="612"/>
      <c r="BO20" s="613">
        <v>6.6</v>
      </c>
      <c r="BP20" s="613"/>
      <c r="BQ20" s="613"/>
      <c r="BR20" s="613"/>
      <c r="BS20" s="614" t="s">
        <v>122</v>
      </c>
      <c r="BT20" s="614"/>
      <c r="BU20" s="614"/>
      <c r="BV20" s="614"/>
      <c r="BW20" s="614"/>
      <c r="BX20" s="614"/>
      <c r="BY20" s="614"/>
      <c r="BZ20" s="614"/>
      <c r="CA20" s="614"/>
      <c r="CB20" s="618"/>
      <c r="CD20" s="607" t="s">
        <v>264</v>
      </c>
      <c r="CE20" s="608"/>
      <c r="CF20" s="608"/>
      <c r="CG20" s="608"/>
      <c r="CH20" s="608"/>
      <c r="CI20" s="608"/>
      <c r="CJ20" s="608"/>
      <c r="CK20" s="608"/>
      <c r="CL20" s="608"/>
      <c r="CM20" s="608"/>
      <c r="CN20" s="608"/>
      <c r="CO20" s="608"/>
      <c r="CP20" s="608"/>
      <c r="CQ20" s="609"/>
      <c r="CR20" s="610">
        <v>49413102</v>
      </c>
      <c r="CS20" s="611"/>
      <c r="CT20" s="611"/>
      <c r="CU20" s="611"/>
      <c r="CV20" s="611"/>
      <c r="CW20" s="611"/>
      <c r="CX20" s="611"/>
      <c r="CY20" s="612"/>
      <c r="CZ20" s="613">
        <v>100</v>
      </c>
      <c r="DA20" s="613"/>
      <c r="DB20" s="613"/>
      <c r="DC20" s="613"/>
      <c r="DD20" s="619">
        <v>7913323</v>
      </c>
      <c r="DE20" s="611"/>
      <c r="DF20" s="611"/>
      <c r="DG20" s="611"/>
      <c r="DH20" s="611"/>
      <c r="DI20" s="611"/>
      <c r="DJ20" s="611"/>
      <c r="DK20" s="611"/>
      <c r="DL20" s="611"/>
      <c r="DM20" s="611"/>
      <c r="DN20" s="611"/>
      <c r="DO20" s="611"/>
      <c r="DP20" s="612"/>
      <c r="DQ20" s="619">
        <v>33125069</v>
      </c>
      <c r="DR20" s="611"/>
      <c r="DS20" s="611"/>
      <c r="DT20" s="611"/>
      <c r="DU20" s="611"/>
      <c r="DV20" s="611"/>
      <c r="DW20" s="611"/>
      <c r="DX20" s="611"/>
      <c r="DY20" s="611"/>
      <c r="DZ20" s="611"/>
      <c r="EA20" s="611"/>
      <c r="EB20" s="611"/>
      <c r="EC20" s="620"/>
    </row>
    <row r="21" spans="2:133" ht="11.25" customHeight="1" x14ac:dyDescent="0.2">
      <c r="B21" s="607" t="s">
        <v>265</v>
      </c>
      <c r="C21" s="608"/>
      <c r="D21" s="608"/>
      <c r="E21" s="608"/>
      <c r="F21" s="608"/>
      <c r="G21" s="608"/>
      <c r="H21" s="608"/>
      <c r="I21" s="608"/>
      <c r="J21" s="608"/>
      <c r="K21" s="608"/>
      <c r="L21" s="608"/>
      <c r="M21" s="608"/>
      <c r="N21" s="608"/>
      <c r="O21" s="608"/>
      <c r="P21" s="608"/>
      <c r="Q21" s="609"/>
      <c r="R21" s="610">
        <v>133201</v>
      </c>
      <c r="S21" s="611"/>
      <c r="T21" s="611"/>
      <c r="U21" s="611"/>
      <c r="V21" s="611"/>
      <c r="W21" s="611"/>
      <c r="X21" s="611"/>
      <c r="Y21" s="612"/>
      <c r="Z21" s="613">
        <v>0.3</v>
      </c>
      <c r="AA21" s="613"/>
      <c r="AB21" s="613"/>
      <c r="AC21" s="613"/>
      <c r="AD21" s="614" t="s">
        <v>122</v>
      </c>
      <c r="AE21" s="614"/>
      <c r="AF21" s="614"/>
      <c r="AG21" s="614"/>
      <c r="AH21" s="614"/>
      <c r="AI21" s="614"/>
      <c r="AJ21" s="614"/>
      <c r="AK21" s="614"/>
      <c r="AL21" s="615" t="s">
        <v>122</v>
      </c>
      <c r="AM21" s="616"/>
      <c r="AN21" s="616"/>
      <c r="AO21" s="617"/>
      <c r="AP21" s="607" t="s">
        <v>266</v>
      </c>
      <c r="AQ21" s="626"/>
      <c r="AR21" s="626"/>
      <c r="AS21" s="626"/>
      <c r="AT21" s="626"/>
      <c r="AU21" s="626"/>
      <c r="AV21" s="626"/>
      <c r="AW21" s="626"/>
      <c r="AX21" s="626"/>
      <c r="AY21" s="626"/>
      <c r="AZ21" s="626"/>
      <c r="BA21" s="626"/>
      <c r="BB21" s="626"/>
      <c r="BC21" s="626"/>
      <c r="BD21" s="626"/>
      <c r="BE21" s="626"/>
      <c r="BF21" s="627"/>
      <c r="BG21" s="610" t="s">
        <v>122</v>
      </c>
      <c r="BH21" s="611"/>
      <c r="BI21" s="611"/>
      <c r="BJ21" s="611"/>
      <c r="BK21" s="611"/>
      <c r="BL21" s="611"/>
      <c r="BM21" s="611"/>
      <c r="BN21" s="612"/>
      <c r="BO21" s="613" t="s">
        <v>122</v>
      </c>
      <c r="BP21" s="613"/>
      <c r="BQ21" s="613"/>
      <c r="BR21" s="613"/>
      <c r="BS21" s="614" t="s">
        <v>122</v>
      </c>
      <c r="BT21" s="614"/>
      <c r="BU21" s="614"/>
      <c r="BV21" s="614"/>
      <c r="BW21" s="614"/>
      <c r="BX21" s="614"/>
      <c r="BY21" s="614"/>
      <c r="BZ21" s="614"/>
      <c r="CA21" s="614"/>
      <c r="CB21" s="618"/>
      <c r="CD21" s="631"/>
      <c r="CE21" s="632"/>
      <c r="CF21" s="632"/>
      <c r="CG21" s="632"/>
      <c r="CH21" s="632"/>
      <c r="CI21" s="632"/>
      <c r="CJ21" s="632"/>
      <c r="CK21" s="632"/>
      <c r="CL21" s="632"/>
      <c r="CM21" s="632"/>
      <c r="CN21" s="632"/>
      <c r="CO21" s="632"/>
      <c r="CP21" s="632"/>
      <c r="CQ21" s="633"/>
      <c r="CR21" s="634"/>
      <c r="CS21" s="629"/>
      <c r="CT21" s="629"/>
      <c r="CU21" s="629"/>
      <c r="CV21" s="629"/>
      <c r="CW21" s="629"/>
      <c r="CX21" s="629"/>
      <c r="CY21" s="635"/>
      <c r="CZ21" s="636"/>
      <c r="DA21" s="636"/>
      <c r="DB21" s="636"/>
      <c r="DC21" s="636"/>
      <c r="DD21" s="628"/>
      <c r="DE21" s="629"/>
      <c r="DF21" s="629"/>
      <c r="DG21" s="629"/>
      <c r="DH21" s="629"/>
      <c r="DI21" s="629"/>
      <c r="DJ21" s="629"/>
      <c r="DK21" s="629"/>
      <c r="DL21" s="629"/>
      <c r="DM21" s="629"/>
      <c r="DN21" s="629"/>
      <c r="DO21" s="629"/>
      <c r="DP21" s="635"/>
      <c r="DQ21" s="628"/>
      <c r="DR21" s="629"/>
      <c r="DS21" s="629"/>
      <c r="DT21" s="629"/>
      <c r="DU21" s="629"/>
      <c r="DV21" s="629"/>
      <c r="DW21" s="629"/>
      <c r="DX21" s="629"/>
      <c r="DY21" s="629"/>
      <c r="DZ21" s="629"/>
      <c r="EA21" s="629"/>
      <c r="EB21" s="629"/>
      <c r="EC21" s="630"/>
    </row>
    <row r="22" spans="2:133" ht="11.25" customHeight="1" x14ac:dyDescent="0.2">
      <c r="B22" s="607" t="s">
        <v>267</v>
      </c>
      <c r="C22" s="608"/>
      <c r="D22" s="608"/>
      <c r="E22" s="608"/>
      <c r="F22" s="608"/>
      <c r="G22" s="608"/>
      <c r="H22" s="608"/>
      <c r="I22" s="608"/>
      <c r="J22" s="608"/>
      <c r="K22" s="608"/>
      <c r="L22" s="608"/>
      <c r="M22" s="608"/>
      <c r="N22" s="608"/>
      <c r="O22" s="608"/>
      <c r="P22" s="608"/>
      <c r="Q22" s="609"/>
      <c r="R22" s="610" t="s">
        <v>122</v>
      </c>
      <c r="S22" s="611"/>
      <c r="T22" s="611"/>
      <c r="U22" s="611"/>
      <c r="V22" s="611"/>
      <c r="W22" s="611"/>
      <c r="X22" s="611"/>
      <c r="Y22" s="612"/>
      <c r="Z22" s="613" t="s">
        <v>122</v>
      </c>
      <c r="AA22" s="613"/>
      <c r="AB22" s="613"/>
      <c r="AC22" s="613"/>
      <c r="AD22" s="614" t="s">
        <v>122</v>
      </c>
      <c r="AE22" s="614"/>
      <c r="AF22" s="614"/>
      <c r="AG22" s="614"/>
      <c r="AH22" s="614"/>
      <c r="AI22" s="614"/>
      <c r="AJ22" s="614"/>
      <c r="AK22" s="614"/>
      <c r="AL22" s="615" t="s">
        <v>122</v>
      </c>
      <c r="AM22" s="616"/>
      <c r="AN22" s="616"/>
      <c r="AO22" s="617"/>
      <c r="AP22" s="607" t="s">
        <v>268</v>
      </c>
      <c r="AQ22" s="626"/>
      <c r="AR22" s="626"/>
      <c r="AS22" s="626"/>
      <c r="AT22" s="626"/>
      <c r="AU22" s="626"/>
      <c r="AV22" s="626"/>
      <c r="AW22" s="626"/>
      <c r="AX22" s="626"/>
      <c r="AY22" s="626"/>
      <c r="AZ22" s="626"/>
      <c r="BA22" s="626"/>
      <c r="BB22" s="626"/>
      <c r="BC22" s="626"/>
      <c r="BD22" s="626"/>
      <c r="BE22" s="626"/>
      <c r="BF22" s="627"/>
      <c r="BG22" s="610" t="s">
        <v>122</v>
      </c>
      <c r="BH22" s="611"/>
      <c r="BI22" s="611"/>
      <c r="BJ22" s="611"/>
      <c r="BK22" s="611"/>
      <c r="BL22" s="611"/>
      <c r="BM22" s="611"/>
      <c r="BN22" s="612"/>
      <c r="BO22" s="613" t="s">
        <v>122</v>
      </c>
      <c r="BP22" s="613"/>
      <c r="BQ22" s="613"/>
      <c r="BR22" s="613"/>
      <c r="BS22" s="614" t="s">
        <v>122</v>
      </c>
      <c r="BT22" s="614"/>
      <c r="BU22" s="614"/>
      <c r="BV22" s="614"/>
      <c r="BW22" s="614"/>
      <c r="BX22" s="614"/>
      <c r="BY22" s="614"/>
      <c r="BZ22" s="614"/>
      <c r="CA22" s="614"/>
      <c r="CB22" s="618"/>
      <c r="CD22" s="592" t="s">
        <v>269</v>
      </c>
      <c r="CE22" s="593"/>
      <c r="CF22" s="593"/>
      <c r="CG22" s="593"/>
      <c r="CH22" s="593"/>
      <c r="CI22" s="593"/>
      <c r="CJ22" s="593"/>
      <c r="CK22" s="593"/>
      <c r="CL22" s="593"/>
      <c r="CM22" s="593"/>
      <c r="CN22" s="593"/>
      <c r="CO22" s="593"/>
      <c r="CP22" s="593"/>
      <c r="CQ22" s="593"/>
      <c r="CR22" s="593"/>
      <c r="CS22" s="593"/>
      <c r="CT22" s="593"/>
      <c r="CU22" s="593"/>
      <c r="CV22" s="593"/>
      <c r="CW22" s="593"/>
      <c r="CX22" s="593"/>
      <c r="CY22" s="593"/>
      <c r="CZ22" s="593"/>
      <c r="DA22" s="593"/>
      <c r="DB22" s="593"/>
      <c r="DC22" s="593"/>
      <c r="DD22" s="593"/>
      <c r="DE22" s="593"/>
      <c r="DF22" s="593"/>
      <c r="DG22" s="593"/>
      <c r="DH22" s="593"/>
      <c r="DI22" s="593"/>
      <c r="DJ22" s="593"/>
      <c r="DK22" s="593"/>
      <c r="DL22" s="593"/>
      <c r="DM22" s="593"/>
      <c r="DN22" s="593"/>
      <c r="DO22" s="593"/>
      <c r="DP22" s="593"/>
      <c r="DQ22" s="593"/>
      <c r="DR22" s="593"/>
      <c r="DS22" s="593"/>
      <c r="DT22" s="593"/>
      <c r="DU22" s="593"/>
      <c r="DV22" s="593"/>
      <c r="DW22" s="593"/>
      <c r="DX22" s="593"/>
      <c r="DY22" s="593"/>
      <c r="DZ22" s="593"/>
      <c r="EA22" s="593"/>
      <c r="EB22" s="593"/>
      <c r="EC22" s="594"/>
    </row>
    <row r="23" spans="2:133" ht="11.25" customHeight="1" x14ac:dyDescent="0.2">
      <c r="B23" s="607" t="s">
        <v>270</v>
      </c>
      <c r="C23" s="608"/>
      <c r="D23" s="608"/>
      <c r="E23" s="608"/>
      <c r="F23" s="608"/>
      <c r="G23" s="608"/>
      <c r="H23" s="608"/>
      <c r="I23" s="608"/>
      <c r="J23" s="608"/>
      <c r="K23" s="608"/>
      <c r="L23" s="608"/>
      <c r="M23" s="608"/>
      <c r="N23" s="608"/>
      <c r="O23" s="608"/>
      <c r="P23" s="608"/>
      <c r="Q23" s="609"/>
      <c r="R23" s="610">
        <v>131970</v>
      </c>
      <c r="S23" s="611"/>
      <c r="T23" s="611"/>
      <c r="U23" s="611"/>
      <c r="V23" s="611"/>
      <c r="W23" s="611"/>
      <c r="X23" s="611"/>
      <c r="Y23" s="612"/>
      <c r="Z23" s="613">
        <v>0.2</v>
      </c>
      <c r="AA23" s="613"/>
      <c r="AB23" s="613"/>
      <c r="AC23" s="613"/>
      <c r="AD23" s="614" t="s">
        <v>122</v>
      </c>
      <c r="AE23" s="614"/>
      <c r="AF23" s="614"/>
      <c r="AG23" s="614"/>
      <c r="AH23" s="614"/>
      <c r="AI23" s="614"/>
      <c r="AJ23" s="614"/>
      <c r="AK23" s="614"/>
      <c r="AL23" s="615" t="s">
        <v>122</v>
      </c>
      <c r="AM23" s="616"/>
      <c r="AN23" s="616"/>
      <c r="AO23" s="617"/>
      <c r="AP23" s="607" t="s">
        <v>271</v>
      </c>
      <c r="AQ23" s="626"/>
      <c r="AR23" s="626"/>
      <c r="AS23" s="626"/>
      <c r="AT23" s="626"/>
      <c r="AU23" s="626"/>
      <c r="AV23" s="626"/>
      <c r="AW23" s="626"/>
      <c r="AX23" s="626"/>
      <c r="AY23" s="626"/>
      <c r="AZ23" s="626"/>
      <c r="BA23" s="626"/>
      <c r="BB23" s="626"/>
      <c r="BC23" s="626"/>
      <c r="BD23" s="626"/>
      <c r="BE23" s="626"/>
      <c r="BF23" s="627"/>
      <c r="BG23" s="610">
        <v>1806601</v>
      </c>
      <c r="BH23" s="611"/>
      <c r="BI23" s="611"/>
      <c r="BJ23" s="611"/>
      <c r="BK23" s="611"/>
      <c r="BL23" s="611"/>
      <c r="BM23" s="611"/>
      <c r="BN23" s="612"/>
      <c r="BO23" s="613">
        <v>6.6</v>
      </c>
      <c r="BP23" s="613"/>
      <c r="BQ23" s="613"/>
      <c r="BR23" s="613"/>
      <c r="BS23" s="614" t="s">
        <v>122</v>
      </c>
      <c r="BT23" s="614"/>
      <c r="BU23" s="614"/>
      <c r="BV23" s="614"/>
      <c r="BW23" s="614"/>
      <c r="BX23" s="614"/>
      <c r="BY23" s="614"/>
      <c r="BZ23" s="614"/>
      <c r="CA23" s="614"/>
      <c r="CB23" s="618"/>
      <c r="CD23" s="592" t="s">
        <v>211</v>
      </c>
      <c r="CE23" s="593"/>
      <c r="CF23" s="593"/>
      <c r="CG23" s="593"/>
      <c r="CH23" s="593"/>
      <c r="CI23" s="593"/>
      <c r="CJ23" s="593"/>
      <c r="CK23" s="593"/>
      <c r="CL23" s="593"/>
      <c r="CM23" s="593"/>
      <c r="CN23" s="593"/>
      <c r="CO23" s="593"/>
      <c r="CP23" s="593"/>
      <c r="CQ23" s="594"/>
      <c r="CR23" s="592" t="s">
        <v>272</v>
      </c>
      <c r="CS23" s="593"/>
      <c r="CT23" s="593"/>
      <c r="CU23" s="593"/>
      <c r="CV23" s="593"/>
      <c r="CW23" s="593"/>
      <c r="CX23" s="593"/>
      <c r="CY23" s="594"/>
      <c r="CZ23" s="592" t="s">
        <v>273</v>
      </c>
      <c r="DA23" s="593"/>
      <c r="DB23" s="593"/>
      <c r="DC23" s="594"/>
      <c r="DD23" s="592" t="s">
        <v>274</v>
      </c>
      <c r="DE23" s="593"/>
      <c r="DF23" s="593"/>
      <c r="DG23" s="593"/>
      <c r="DH23" s="593"/>
      <c r="DI23" s="593"/>
      <c r="DJ23" s="593"/>
      <c r="DK23" s="594"/>
      <c r="DL23" s="637" t="s">
        <v>275</v>
      </c>
      <c r="DM23" s="638"/>
      <c r="DN23" s="638"/>
      <c r="DO23" s="638"/>
      <c r="DP23" s="638"/>
      <c r="DQ23" s="638"/>
      <c r="DR23" s="638"/>
      <c r="DS23" s="638"/>
      <c r="DT23" s="638"/>
      <c r="DU23" s="638"/>
      <c r="DV23" s="639"/>
      <c r="DW23" s="592" t="s">
        <v>276</v>
      </c>
      <c r="DX23" s="593"/>
      <c r="DY23" s="593"/>
      <c r="DZ23" s="593"/>
      <c r="EA23" s="593"/>
      <c r="EB23" s="593"/>
      <c r="EC23" s="594"/>
    </row>
    <row r="24" spans="2:133" ht="11.25" customHeight="1" x14ac:dyDescent="0.2">
      <c r="B24" s="607" t="s">
        <v>277</v>
      </c>
      <c r="C24" s="608"/>
      <c r="D24" s="608"/>
      <c r="E24" s="608"/>
      <c r="F24" s="608"/>
      <c r="G24" s="608"/>
      <c r="H24" s="608"/>
      <c r="I24" s="608"/>
      <c r="J24" s="608"/>
      <c r="K24" s="608"/>
      <c r="L24" s="608"/>
      <c r="M24" s="608"/>
      <c r="N24" s="608"/>
      <c r="O24" s="608"/>
      <c r="P24" s="608"/>
      <c r="Q24" s="609"/>
      <c r="R24" s="610">
        <v>1231</v>
      </c>
      <c r="S24" s="611"/>
      <c r="T24" s="611"/>
      <c r="U24" s="611"/>
      <c r="V24" s="611"/>
      <c r="W24" s="611"/>
      <c r="X24" s="611"/>
      <c r="Y24" s="612"/>
      <c r="Z24" s="613">
        <v>0</v>
      </c>
      <c r="AA24" s="613"/>
      <c r="AB24" s="613"/>
      <c r="AC24" s="613"/>
      <c r="AD24" s="614" t="s">
        <v>122</v>
      </c>
      <c r="AE24" s="614"/>
      <c r="AF24" s="614"/>
      <c r="AG24" s="614"/>
      <c r="AH24" s="614"/>
      <c r="AI24" s="614"/>
      <c r="AJ24" s="614"/>
      <c r="AK24" s="614"/>
      <c r="AL24" s="615" t="s">
        <v>122</v>
      </c>
      <c r="AM24" s="616"/>
      <c r="AN24" s="616"/>
      <c r="AO24" s="617"/>
      <c r="AP24" s="607" t="s">
        <v>278</v>
      </c>
      <c r="AQ24" s="626"/>
      <c r="AR24" s="626"/>
      <c r="AS24" s="626"/>
      <c r="AT24" s="626"/>
      <c r="AU24" s="626"/>
      <c r="AV24" s="626"/>
      <c r="AW24" s="626"/>
      <c r="AX24" s="626"/>
      <c r="AY24" s="626"/>
      <c r="AZ24" s="626"/>
      <c r="BA24" s="626"/>
      <c r="BB24" s="626"/>
      <c r="BC24" s="626"/>
      <c r="BD24" s="626"/>
      <c r="BE24" s="626"/>
      <c r="BF24" s="627"/>
      <c r="BG24" s="610" t="s">
        <v>122</v>
      </c>
      <c r="BH24" s="611"/>
      <c r="BI24" s="611"/>
      <c r="BJ24" s="611"/>
      <c r="BK24" s="611"/>
      <c r="BL24" s="611"/>
      <c r="BM24" s="611"/>
      <c r="BN24" s="612"/>
      <c r="BO24" s="613" t="s">
        <v>122</v>
      </c>
      <c r="BP24" s="613"/>
      <c r="BQ24" s="613"/>
      <c r="BR24" s="613"/>
      <c r="BS24" s="614" t="s">
        <v>122</v>
      </c>
      <c r="BT24" s="614"/>
      <c r="BU24" s="614"/>
      <c r="BV24" s="614"/>
      <c r="BW24" s="614"/>
      <c r="BX24" s="614"/>
      <c r="BY24" s="614"/>
      <c r="BZ24" s="614"/>
      <c r="CA24" s="614"/>
      <c r="CB24" s="618"/>
      <c r="CD24" s="596" t="s">
        <v>279</v>
      </c>
      <c r="CE24" s="597"/>
      <c r="CF24" s="597"/>
      <c r="CG24" s="597"/>
      <c r="CH24" s="597"/>
      <c r="CI24" s="597"/>
      <c r="CJ24" s="597"/>
      <c r="CK24" s="597"/>
      <c r="CL24" s="597"/>
      <c r="CM24" s="597"/>
      <c r="CN24" s="597"/>
      <c r="CO24" s="597"/>
      <c r="CP24" s="597"/>
      <c r="CQ24" s="598"/>
      <c r="CR24" s="599">
        <v>21256502</v>
      </c>
      <c r="CS24" s="600"/>
      <c r="CT24" s="600"/>
      <c r="CU24" s="600"/>
      <c r="CV24" s="600"/>
      <c r="CW24" s="600"/>
      <c r="CX24" s="600"/>
      <c r="CY24" s="601"/>
      <c r="CZ24" s="604">
        <v>43</v>
      </c>
      <c r="DA24" s="605"/>
      <c r="DB24" s="605"/>
      <c r="DC24" s="621"/>
      <c r="DD24" s="645">
        <v>11805545</v>
      </c>
      <c r="DE24" s="600"/>
      <c r="DF24" s="600"/>
      <c r="DG24" s="600"/>
      <c r="DH24" s="600"/>
      <c r="DI24" s="600"/>
      <c r="DJ24" s="600"/>
      <c r="DK24" s="601"/>
      <c r="DL24" s="645">
        <v>11143759</v>
      </c>
      <c r="DM24" s="600"/>
      <c r="DN24" s="600"/>
      <c r="DO24" s="600"/>
      <c r="DP24" s="600"/>
      <c r="DQ24" s="600"/>
      <c r="DR24" s="600"/>
      <c r="DS24" s="600"/>
      <c r="DT24" s="600"/>
      <c r="DU24" s="600"/>
      <c r="DV24" s="601"/>
      <c r="DW24" s="604">
        <v>37.9</v>
      </c>
      <c r="DX24" s="605"/>
      <c r="DY24" s="605"/>
      <c r="DZ24" s="605"/>
      <c r="EA24" s="605"/>
      <c r="EB24" s="605"/>
      <c r="EC24" s="606"/>
    </row>
    <row r="25" spans="2:133" ht="11.25" customHeight="1" x14ac:dyDescent="0.2">
      <c r="B25" s="607" t="s">
        <v>280</v>
      </c>
      <c r="C25" s="608"/>
      <c r="D25" s="608"/>
      <c r="E25" s="608"/>
      <c r="F25" s="608"/>
      <c r="G25" s="608"/>
      <c r="H25" s="608"/>
      <c r="I25" s="608"/>
      <c r="J25" s="608"/>
      <c r="K25" s="608"/>
      <c r="L25" s="608"/>
      <c r="M25" s="608"/>
      <c r="N25" s="608"/>
      <c r="O25" s="608"/>
      <c r="P25" s="608"/>
      <c r="Q25" s="609"/>
      <c r="R25" s="610">
        <v>31189287</v>
      </c>
      <c r="S25" s="611"/>
      <c r="T25" s="611"/>
      <c r="U25" s="611"/>
      <c r="V25" s="611"/>
      <c r="W25" s="611"/>
      <c r="X25" s="611"/>
      <c r="Y25" s="612"/>
      <c r="Z25" s="613">
        <v>59</v>
      </c>
      <c r="AA25" s="613"/>
      <c r="AB25" s="613"/>
      <c r="AC25" s="613"/>
      <c r="AD25" s="614">
        <v>29249485</v>
      </c>
      <c r="AE25" s="614"/>
      <c r="AF25" s="614"/>
      <c r="AG25" s="614"/>
      <c r="AH25" s="614"/>
      <c r="AI25" s="614"/>
      <c r="AJ25" s="614"/>
      <c r="AK25" s="614"/>
      <c r="AL25" s="615">
        <v>99.4</v>
      </c>
      <c r="AM25" s="616"/>
      <c r="AN25" s="616"/>
      <c r="AO25" s="617"/>
      <c r="AP25" s="607" t="s">
        <v>281</v>
      </c>
      <c r="AQ25" s="626"/>
      <c r="AR25" s="626"/>
      <c r="AS25" s="626"/>
      <c r="AT25" s="626"/>
      <c r="AU25" s="626"/>
      <c r="AV25" s="626"/>
      <c r="AW25" s="626"/>
      <c r="AX25" s="626"/>
      <c r="AY25" s="626"/>
      <c r="AZ25" s="626"/>
      <c r="BA25" s="626"/>
      <c r="BB25" s="626"/>
      <c r="BC25" s="626"/>
      <c r="BD25" s="626"/>
      <c r="BE25" s="626"/>
      <c r="BF25" s="627"/>
      <c r="BG25" s="610" t="s">
        <v>122</v>
      </c>
      <c r="BH25" s="611"/>
      <c r="BI25" s="611"/>
      <c r="BJ25" s="611"/>
      <c r="BK25" s="611"/>
      <c r="BL25" s="611"/>
      <c r="BM25" s="611"/>
      <c r="BN25" s="612"/>
      <c r="BO25" s="613" t="s">
        <v>122</v>
      </c>
      <c r="BP25" s="613"/>
      <c r="BQ25" s="613"/>
      <c r="BR25" s="613"/>
      <c r="BS25" s="614" t="s">
        <v>122</v>
      </c>
      <c r="BT25" s="614"/>
      <c r="BU25" s="614"/>
      <c r="BV25" s="614"/>
      <c r="BW25" s="614"/>
      <c r="BX25" s="614"/>
      <c r="BY25" s="614"/>
      <c r="BZ25" s="614"/>
      <c r="CA25" s="614"/>
      <c r="CB25" s="618"/>
      <c r="CD25" s="607" t="s">
        <v>282</v>
      </c>
      <c r="CE25" s="608"/>
      <c r="CF25" s="608"/>
      <c r="CG25" s="608"/>
      <c r="CH25" s="608"/>
      <c r="CI25" s="608"/>
      <c r="CJ25" s="608"/>
      <c r="CK25" s="608"/>
      <c r="CL25" s="608"/>
      <c r="CM25" s="608"/>
      <c r="CN25" s="608"/>
      <c r="CO25" s="608"/>
      <c r="CP25" s="608"/>
      <c r="CQ25" s="609"/>
      <c r="CR25" s="610">
        <v>6434881</v>
      </c>
      <c r="CS25" s="642"/>
      <c r="CT25" s="642"/>
      <c r="CU25" s="642"/>
      <c r="CV25" s="642"/>
      <c r="CW25" s="642"/>
      <c r="CX25" s="642"/>
      <c r="CY25" s="643"/>
      <c r="CZ25" s="615">
        <v>13</v>
      </c>
      <c r="DA25" s="640"/>
      <c r="DB25" s="640"/>
      <c r="DC25" s="644"/>
      <c r="DD25" s="619">
        <v>6046199</v>
      </c>
      <c r="DE25" s="642"/>
      <c r="DF25" s="642"/>
      <c r="DG25" s="642"/>
      <c r="DH25" s="642"/>
      <c r="DI25" s="642"/>
      <c r="DJ25" s="642"/>
      <c r="DK25" s="643"/>
      <c r="DL25" s="619">
        <v>6026730</v>
      </c>
      <c r="DM25" s="642"/>
      <c r="DN25" s="642"/>
      <c r="DO25" s="642"/>
      <c r="DP25" s="642"/>
      <c r="DQ25" s="642"/>
      <c r="DR25" s="642"/>
      <c r="DS25" s="642"/>
      <c r="DT25" s="642"/>
      <c r="DU25" s="642"/>
      <c r="DV25" s="643"/>
      <c r="DW25" s="615">
        <v>20.5</v>
      </c>
      <c r="DX25" s="640"/>
      <c r="DY25" s="640"/>
      <c r="DZ25" s="640"/>
      <c r="EA25" s="640"/>
      <c r="EB25" s="640"/>
      <c r="EC25" s="641"/>
    </row>
    <row r="26" spans="2:133" ht="11.25" customHeight="1" x14ac:dyDescent="0.2">
      <c r="B26" s="607" t="s">
        <v>283</v>
      </c>
      <c r="C26" s="608"/>
      <c r="D26" s="608"/>
      <c r="E26" s="608"/>
      <c r="F26" s="608"/>
      <c r="G26" s="608"/>
      <c r="H26" s="608"/>
      <c r="I26" s="608"/>
      <c r="J26" s="608"/>
      <c r="K26" s="608"/>
      <c r="L26" s="608"/>
      <c r="M26" s="608"/>
      <c r="N26" s="608"/>
      <c r="O26" s="608"/>
      <c r="P26" s="608"/>
      <c r="Q26" s="609"/>
      <c r="R26" s="610">
        <v>10944</v>
      </c>
      <c r="S26" s="611"/>
      <c r="T26" s="611"/>
      <c r="U26" s="611"/>
      <c r="V26" s="611"/>
      <c r="W26" s="611"/>
      <c r="X26" s="611"/>
      <c r="Y26" s="612"/>
      <c r="Z26" s="613">
        <v>0</v>
      </c>
      <c r="AA26" s="613"/>
      <c r="AB26" s="613"/>
      <c r="AC26" s="613"/>
      <c r="AD26" s="614">
        <v>10944</v>
      </c>
      <c r="AE26" s="614"/>
      <c r="AF26" s="614"/>
      <c r="AG26" s="614"/>
      <c r="AH26" s="614"/>
      <c r="AI26" s="614"/>
      <c r="AJ26" s="614"/>
      <c r="AK26" s="614"/>
      <c r="AL26" s="615">
        <v>0</v>
      </c>
      <c r="AM26" s="616"/>
      <c r="AN26" s="616"/>
      <c r="AO26" s="617"/>
      <c r="AP26" s="607" t="s">
        <v>284</v>
      </c>
      <c r="AQ26" s="626"/>
      <c r="AR26" s="626"/>
      <c r="AS26" s="626"/>
      <c r="AT26" s="626"/>
      <c r="AU26" s="626"/>
      <c r="AV26" s="626"/>
      <c r="AW26" s="626"/>
      <c r="AX26" s="626"/>
      <c r="AY26" s="626"/>
      <c r="AZ26" s="626"/>
      <c r="BA26" s="626"/>
      <c r="BB26" s="626"/>
      <c r="BC26" s="626"/>
      <c r="BD26" s="626"/>
      <c r="BE26" s="626"/>
      <c r="BF26" s="627"/>
      <c r="BG26" s="610" t="s">
        <v>122</v>
      </c>
      <c r="BH26" s="611"/>
      <c r="BI26" s="611"/>
      <c r="BJ26" s="611"/>
      <c r="BK26" s="611"/>
      <c r="BL26" s="611"/>
      <c r="BM26" s="611"/>
      <c r="BN26" s="612"/>
      <c r="BO26" s="613" t="s">
        <v>122</v>
      </c>
      <c r="BP26" s="613"/>
      <c r="BQ26" s="613"/>
      <c r="BR26" s="613"/>
      <c r="BS26" s="614" t="s">
        <v>122</v>
      </c>
      <c r="BT26" s="614"/>
      <c r="BU26" s="614"/>
      <c r="BV26" s="614"/>
      <c r="BW26" s="614"/>
      <c r="BX26" s="614"/>
      <c r="BY26" s="614"/>
      <c r="BZ26" s="614"/>
      <c r="CA26" s="614"/>
      <c r="CB26" s="618"/>
      <c r="CD26" s="607" t="s">
        <v>285</v>
      </c>
      <c r="CE26" s="608"/>
      <c r="CF26" s="608"/>
      <c r="CG26" s="608"/>
      <c r="CH26" s="608"/>
      <c r="CI26" s="608"/>
      <c r="CJ26" s="608"/>
      <c r="CK26" s="608"/>
      <c r="CL26" s="608"/>
      <c r="CM26" s="608"/>
      <c r="CN26" s="608"/>
      <c r="CO26" s="608"/>
      <c r="CP26" s="608"/>
      <c r="CQ26" s="609"/>
      <c r="CR26" s="610">
        <v>4448851</v>
      </c>
      <c r="CS26" s="611"/>
      <c r="CT26" s="611"/>
      <c r="CU26" s="611"/>
      <c r="CV26" s="611"/>
      <c r="CW26" s="611"/>
      <c r="CX26" s="611"/>
      <c r="CY26" s="612"/>
      <c r="CZ26" s="615">
        <v>9</v>
      </c>
      <c r="DA26" s="640"/>
      <c r="DB26" s="640"/>
      <c r="DC26" s="644"/>
      <c r="DD26" s="619">
        <v>4112817</v>
      </c>
      <c r="DE26" s="611"/>
      <c r="DF26" s="611"/>
      <c r="DG26" s="611"/>
      <c r="DH26" s="611"/>
      <c r="DI26" s="611"/>
      <c r="DJ26" s="611"/>
      <c r="DK26" s="612"/>
      <c r="DL26" s="619" t="s">
        <v>122</v>
      </c>
      <c r="DM26" s="611"/>
      <c r="DN26" s="611"/>
      <c r="DO26" s="611"/>
      <c r="DP26" s="611"/>
      <c r="DQ26" s="611"/>
      <c r="DR26" s="611"/>
      <c r="DS26" s="611"/>
      <c r="DT26" s="611"/>
      <c r="DU26" s="611"/>
      <c r="DV26" s="612"/>
      <c r="DW26" s="615" t="s">
        <v>122</v>
      </c>
      <c r="DX26" s="640"/>
      <c r="DY26" s="640"/>
      <c r="DZ26" s="640"/>
      <c r="EA26" s="640"/>
      <c r="EB26" s="640"/>
      <c r="EC26" s="641"/>
    </row>
    <row r="27" spans="2:133" ht="11.25" customHeight="1" x14ac:dyDescent="0.2">
      <c r="B27" s="607" t="s">
        <v>286</v>
      </c>
      <c r="C27" s="608"/>
      <c r="D27" s="608"/>
      <c r="E27" s="608"/>
      <c r="F27" s="608"/>
      <c r="G27" s="608"/>
      <c r="H27" s="608"/>
      <c r="I27" s="608"/>
      <c r="J27" s="608"/>
      <c r="K27" s="608"/>
      <c r="L27" s="608"/>
      <c r="M27" s="608"/>
      <c r="N27" s="608"/>
      <c r="O27" s="608"/>
      <c r="P27" s="608"/>
      <c r="Q27" s="609"/>
      <c r="R27" s="610">
        <v>478018</v>
      </c>
      <c r="S27" s="611"/>
      <c r="T27" s="611"/>
      <c r="U27" s="611"/>
      <c r="V27" s="611"/>
      <c r="W27" s="611"/>
      <c r="X27" s="611"/>
      <c r="Y27" s="612"/>
      <c r="Z27" s="613">
        <v>0.9</v>
      </c>
      <c r="AA27" s="613"/>
      <c r="AB27" s="613"/>
      <c r="AC27" s="613"/>
      <c r="AD27" s="614">
        <v>122</v>
      </c>
      <c r="AE27" s="614"/>
      <c r="AF27" s="614"/>
      <c r="AG27" s="614"/>
      <c r="AH27" s="614"/>
      <c r="AI27" s="614"/>
      <c r="AJ27" s="614"/>
      <c r="AK27" s="614"/>
      <c r="AL27" s="615">
        <v>0</v>
      </c>
      <c r="AM27" s="616"/>
      <c r="AN27" s="616"/>
      <c r="AO27" s="617"/>
      <c r="AP27" s="607" t="s">
        <v>287</v>
      </c>
      <c r="AQ27" s="608"/>
      <c r="AR27" s="608"/>
      <c r="AS27" s="608"/>
      <c r="AT27" s="608"/>
      <c r="AU27" s="608"/>
      <c r="AV27" s="608"/>
      <c r="AW27" s="608"/>
      <c r="AX27" s="608"/>
      <c r="AY27" s="608"/>
      <c r="AZ27" s="608"/>
      <c r="BA27" s="608"/>
      <c r="BB27" s="608"/>
      <c r="BC27" s="608"/>
      <c r="BD27" s="608"/>
      <c r="BE27" s="608"/>
      <c r="BF27" s="609"/>
      <c r="BG27" s="610">
        <v>27308898</v>
      </c>
      <c r="BH27" s="611"/>
      <c r="BI27" s="611"/>
      <c r="BJ27" s="611"/>
      <c r="BK27" s="611"/>
      <c r="BL27" s="611"/>
      <c r="BM27" s="611"/>
      <c r="BN27" s="612"/>
      <c r="BO27" s="613">
        <v>100</v>
      </c>
      <c r="BP27" s="613"/>
      <c r="BQ27" s="613"/>
      <c r="BR27" s="613"/>
      <c r="BS27" s="614" t="s">
        <v>122</v>
      </c>
      <c r="BT27" s="614"/>
      <c r="BU27" s="614"/>
      <c r="BV27" s="614"/>
      <c r="BW27" s="614"/>
      <c r="BX27" s="614"/>
      <c r="BY27" s="614"/>
      <c r="BZ27" s="614"/>
      <c r="CA27" s="614"/>
      <c r="CB27" s="618"/>
      <c r="CD27" s="607" t="s">
        <v>288</v>
      </c>
      <c r="CE27" s="608"/>
      <c r="CF27" s="608"/>
      <c r="CG27" s="608"/>
      <c r="CH27" s="608"/>
      <c r="CI27" s="608"/>
      <c r="CJ27" s="608"/>
      <c r="CK27" s="608"/>
      <c r="CL27" s="608"/>
      <c r="CM27" s="608"/>
      <c r="CN27" s="608"/>
      <c r="CO27" s="608"/>
      <c r="CP27" s="608"/>
      <c r="CQ27" s="609"/>
      <c r="CR27" s="610">
        <v>13200654</v>
      </c>
      <c r="CS27" s="642"/>
      <c r="CT27" s="642"/>
      <c r="CU27" s="642"/>
      <c r="CV27" s="642"/>
      <c r="CW27" s="642"/>
      <c r="CX27" s="642"/>
      <c r="CY27" s="643"/>
      <c r="CZ27" s="615">
        <v>26.7</v>
      </c>
      <c r="DA27" s="640"/>
      <c r="DB27" s="640"/>
      <c r="DC27" s="644"/>
      <c r="DD27" s="619">
        <v>4138379</v>
      </c>
      <c r="DE27" s="642"/>
      <c r="DF27" s="642"/>
      <c r="DG27" s="642"/>
      <c r="DH27" s="642"/>
      <c r="DI27" s="642"/>
      <c r="DJ27" s="642"/>
      <c r="DK27" s="643"/>
      <c r="DL27" s="619">
        <v>3496062</v>
      </c>
      <c r="DM27" s="642"/>
      <c r="DN27" s="642"/>
      <c r="DO27" s="642"/>
      <c r="DP27" s="642"/>
      <c r="DQ27" s="642"/>
      <c r="DR27" s="642"/>
      <c r="DS27" s="642"/>
      <c r="DT27" s="642"/>
      <c r="DU27" s="642"/>
      <c r="DV27" s="643"/>
      <c r="DW27" s="615">
        <v>11.9</v>
      </c>
      <c r="DX27" s="640"/>
      <c r="DY27" s="640"/>
      <c r="DZ27" s="640"/>
      <c r="EA27" s="640"/>
      <c r="EB27" s="640"/>
      <c r="EC27" s="641"/>
    </row>
    <row r="28" spans="2:133" ht="11.25" customHeight="1" x14ac:dyDescent="0.2">
      <c r="B28" s="607" t="s">
        <v>289</v>
      </c>
      <c r="C28" s="608"/>
      <c r="D28" s="608"/>
      <c r="E28" s="608"/>
      <c r="F28" s="608"/>
      <c r="G28" s="608"/>
      <c r="H28" s="608"/>
      <c r="I28" s="608"/>
      <c r="J28" s="608"/>
      <c r="K28" s="608"/>
      <c r="L28" s="608"/>
      <c r="M28" s="608"/>
      <c r="N28" s="608"/>
      <c r="O28" s="608"/>
      <c r="P28" s="608"/>
      <c r="Q28" s="609"/>
      <c r="R28" s="610">
        <v>221948</v>
      </c>
      <c r="S28" s="611"/>
      <c r="T28" s="611"/>
      <c r="U28" s="611"/>
      <c r="V28" s="611"/>
      <c r="W28" s="611"/>
      <c r="X28" s="611"/>
      <c r="Y28" s="612"/>
      <c r="Z28" s="613">
        <v>0.4</v>
      </c>
      <c r="AA28" s="613"/>
      <c r="AB28" s="613"/>
      <c r="AC28" s="613"/>
      <c r="AD28" s="614">
        <v>132841</v>
      </c>
      <c r="AE28" s="614"/>
      <c r="AF28" s="614"/>
      <c r="AG28" s="614"/>
      <c r="AH28" s="614"/>
      <c r="AI28" s="614"/>
      <c r="AJ28" s="614"/>
      <c r="AK28" s="614"/>
      <c r="AL28" s="615">
        <v>0.5</v>
      </c>
      <c r="AM28" s="616"/>
      <c r="AN28" s="616"/>
      <c r="AO28" s="617"/>
      <c r="AP28" s="607"/>
      <c r="AQ28" s="608"/>
      <c r="AR28" s="608"/>
      <c r="AS28" s="608"/>
      <c r="AT28" s="608"/>
      <c r="AU28" s="608"/>
      <c r="AV28" s="608"/>
      <c r="AW28" s="608"/>
      <c r="AX28" s="608"/>
      <c r="AY28" s="608"/>
      <c r="AZ28" s="608"/>
      <c r="BA28" s="608"/>
      <c r="BB28" s="608"/>
      <c r="BC28" s="608"/>
      <c r="BD28" s="608"/>
      <c r="BE28" s="608"/>
      <c r="BF28" s="609"/>
      <c r="BG28" s="610"/>
      <c r="BH28" s="611"/>
      <c r="BI28" s="611"/>
      <c r="BJ28" s="611"/>
      <c r="BK28" s="611"/>
      <c r="BL28" s="611"/>
      <c r="BM28" s="611"/>
      <c r="BN28" s="612"/>
      <c r="BO28" s="613"/>
      <c r="BP28" s="613"/>
      <c r="BQ28" s="613"/>
      <c r="BR28" s="613"/>
      <c r="BS28" s="619"/>
      <c r="BT28" s="611"/>
      <c r="BU28" s="611"/>
      <c r="BV28" s="611"/>
      <c r="BW28" s="611"/>
      <c r="BX28" s="611"/>
      <c r="BY28" s="611"/>
      <c r="BZ28" s="611"/>
      <c r="CA28" s="611"/>
      <c r="CB28" s="620"/>
      <c r="CD28" s="607" t="s">
        <v>290</v>
      </c>
      <c r="CE28" s="608"/>
      <c r="CF28" s="608"/>
      <c r="CG28" s="608"/>
      <c r="CH28" s="608"/>
      <c r="CI28" s="608"/>
      <c r="CJ28" s="608"/>
      <c r="CK28" s="608"/>
      <c r="CL28" s="608"/>
      <c r="CM28" s="608"/>
      <c r="CN28" s="608"/>
      <c r="CO28" s="608"/>
      <c r="CP28" s="608"/>
      <c r="CQ28" s="609"/>
      <c r="CR28" s="610">
        <v>1620967</v>
      </c>
      <c r="CS28" s="611"/>
      <c r="CT28" s="611"/>
      <c r="CU28" s="611"/>
      <c r="CV28" s="611"/>
      <c r="CW28" s="611"/>
      <c r="CX28" s="611"/>
      <c r="CY28" s="612"/>
      <c r="CZ28" s="615">
        <v>3.3</v>
      </c>
      <c r="DA28" s="640"/>
      <c r="DB28" s="640"/>
      <c r="DC28" s="644"/>
      <c r="DD28" s="619">
        <v>1620967</v>
      </c>
      <c r="DE28" s="611"/>
      <c r="DF28" s="611"/>
      <c r="DG28" s="611"/>
      <c r="DH28" s="611"/>
      <c r="DI28" s="611"/>
      <c r="DJ28" s="611"/>
      <c r="DK28" s="612"/>
      <c r="DL28" s="619">
        <v>1620967</v>
      </c>
      <c r="DM28" s="611"/>
      <c r="DN28" s="611"/>
      <c r="DO28" s="611"/>
      <c r="DP28" s="611"/>
      <c r="DQ28" s="611"/>
      <c r="DR28" s="611"/>
      <c r="DS28" s="611"/>
      <c r="DT28" s="611"/>
      <c r="DU28" s="611"/>
      <c r="DV28" s="612"/>
      <c r="DW28" s="615">
        <v>5.5</v>
      </c>
      <c r="DX28" s="640"/>
      <c r="DY28" s="640"/>
      <c r="DZ28" s="640"/>
      <c r="EA28" s="640"/>
      <c r="EB28" s="640"/>
      <c r="EC28" s="641"/>
    </row>
    <row r="29" spans="2:133" ht="11.25" customHeight="1" x14ac:dyDescent="0.2">
      <c r="B29" s="607" t="s">
        <v>291</v>
      </c>
      <c r="C29" s="608"/>
      <c r="D29" s="608"/>
      <c r="E29" s="608"/>
      <c r="F29" s="608"/>
      <c r="G29" s="608"/>
      <c r="H29" s="608"/>
      <c r="I29" s="608"/>
      <c r="J29" s="608"/>
      <c r="K29" s="608"/>
      <c r="L29" s="608"/>
      <c r="M29" s="608"/>
      <c r="N29" s="608"/>
      <c r="O29" s="608"/>
      <c r="P29" s="608"/>
      <c r="Q29" s="609"/>
      <c r="R29" s="610">
        <v>72469</v>
      </c>
      <c r="S29" s="611"/>
      <c r="T29" s="611"/>
      <c r="U29" s="611"/>
      <c r="V29" s="611"/>
      <c r="W29" s="611"/>
      <c r="X29" s="611"/>
      <c r="Y29" s="612"/>
      <c r="Z29" s="613">
        <v>0.1</v>
      </c>
      <c r="AA29" s="613"/>
      <c r="AB29" s="613"/>
      <c r="AC29" s="613"/>
      <c r="AD29" s="614">
        <v>906</v>
      </c>
      <c r="AE29" s="614"/>
      <c r="AF29" s="614"/>
      <c r="AG29" s="614"/>
      <c r="AH29" s="614"/>
      <c r="AI29" s="614"/>
      <c r="AJ29" s="614"/>
      <c r="AK29" s="614"/>
      <c r="AL29" s="615">
        <v>0</v>
      </c>
      <c r="AM29" s="616"/>
      <c r="AN29" s="616"/>
      <c r="AO29" s="617"/>
      <c r="AP29" s="631"/>
      <c r="AQ29" s="632"/>
      <c r="AR29" s="632"/>
      <c r="AS29" s="632"/>
      <c r="AT29" s="632"/>
      <c r="AU29" s="632"/>
      <c r="AV29" s="632"/>
      <c r="AW29" s="632"/>
      <c r="AX29" s="632"/>
      <c r="AY29" s="632"/>
      <c r="AZ29" s="632"/>
      <c r="BA29" s="632"/>
      <c r="BB29" s="632"/>
      <c r="BC29" s="632"/>
      <c r="BD29" s="632"/>
      <c r="BE29" s="632"/>
      <c r="BF29" s="633"/>
      <c r="BG29" s="610"/>
      <c r="BH29" s="611"/>
      <c r="BI29" s="611"/>
      <c r="BJ29" s="611"/>
      <c r="BK29" s="611"/>
      <c r="BL29" s="611"/>
      <c r="BM29" s="611"/>
      <c r="BN29" s="612"/>
      <c r="BO29" s="613"/>
      <c r="BP29" s="613"/>
      <c r="BQ29" s="613"/>
      <c r="BR29" s="613"/>
      <c r="BS29" s="614"/>
      <c r="BT29" s="614"/>
      <c r="BU29" s="614"/>
      <c r="BV29" s="614"/>
      <c r="BW29" s="614"/>
      <c r="BX29" s="614"/>
      <c r="BY29" s="614"/>
      <c r="BZ29" s="614"/>
      <c r="CA29" s="614"/>
      <c r="CB29" s="618"/>
      <c r="CD29" s="646" t="s">
        <v>292</v>
      </c>
      <c r="CE29" s="647"/>
      <c r="CF29" s="607" t="s">
        <v>66</v>
      </c>
      <c r="CG29" s="608"/>
      <c r="CH29" s="608"/>
      <c r="CI29" s="608"/>
      <c r="CJ29" s="608"/>
      <c r="CK29" s="608"/>
      <c r="CL29" s="608"/>
      <c r="CM29" s="608"/>
      <c r="CN29" s="608"/>
      <c r="CO29" s="608"/>
      <c r="CP29" s="608"/>
      <c r="CQ29" s="609"/>
      <c r="CR29" s="610">
        <v>1620967</v>
      </c>
      <c r="CS29" s="642"/>
      <c r="CT29" s="642"/>
      <c r="CU29" s="642"/>
      <c r="CV29" s="642"/>
      <c r="CW29" s="642"/>
      <c r="CX29" s="642"/>
      <c r="CY29" s="643"/>
      <c r="CZ29" s="615">
        <v>3.3</v>
      </c>
      <c r="DA29" s="640"/>
      <c r="DB29" s="640"/>
      <c r="DC29" s="644"/>
      <c r="DD29" s="619">
        <v>1620967</v>
      </c>
      <c r="DE29" s="642"/>
      <c r="DF29" s="642"/>
      <c r="DG29" s="642"/>
      <c r="DH29" s="642"/>
      <c r="DI29" s="642"/>
      <c r="DJ29" s="642"/>
      <c r="DK29" s="643"/>
      <c r="DL29" s="619">
        <v>1620967</v>
      </c>
      <c r="DM29" s="642"/>
      <c r="DN29" s="642"/>
      <c r="DO29" s="642"/>
      <c r="DP29" s="642"/>
      <c r="DQ29" s="642"/>
      <c r="DR29" s="642"/>
      <c r="DS29" s="642"/>
      <c r="DT29" s="642"/>
      <c r="DU29" s="642"/>
      <c r="DV29" s="643"/>
      <c r="DW29" s="615">
        <v>5.5</v>
      </c>
      <c r="DX29" s="640"/>
      <c r="DY29" s="640"/>
      <c r="DZ29" s="640"/>
      <c r="EA29" s="640"/>
      <c r="EB29" s="640"/>
      <c r="EC29" s="641"/>
    </row>
    <row r="30" spans="2:133" ht="11.25" customHeight="1" x14ac:dyDescent="0.2">
      <c r="B30" s="607" t="s">
        <v>293</v>
      </c>
      <c r="C30" s="608"/>
      <c r="D30" s="608"/>
      <c r="E30" s="608"/>
      <c r="F30" s="608"/>
      <c r="G30" s="608"/>
      <c r="H30" s="608"/>
      <c r="I30" s="608"/>
      <c r="J30" s="608"/>
      <c r="K30" s="608"/>
      <c r="L30" s="608"/>
      <c r="M30" s="608"/>
      <c r="N30" s="608"/>
      <c r="O30" s="608"/>
      <c r="P30" s="608"/>
      <c r="Q30" s="609"/>
      <c r="R30" s="610">
        <v>8142138</v>
      </c>
      <c r="S30" s="611"/>
      <c r="T30" s="611"/>
      <c r="U30" s="611"/>
      <c r="V30" s="611"/>
      <c r="W30" s="611"/>
      <c r="X30" s="611"/>
      <c r="Y30" s="612"/>
      <c r="Z30" s="613">
        <v>15.4</v>
      </c>
      <c r="AA30" s="613"/>
      <c r="AB30" s="613"/>
      <c r="AC30" s="613"/>
      <c r="AD30" s="614" t="s">
        <v>122</v>
      </c>
      <c r="AE30" s="614"/>
      <c r="AF30" s="614"/>
      <c r="AG30" s="614"/>
      <c r="AH30" s="614"/>
      <c r="AI30" s="614"/>
      <c r="AJ30" s="614"/>
      <c r="AK30" s="614"/>
      <c r="AL30" s="615" t="s">
        <v>122</v>
      </c>
      <c r="AM30" s="616"/>
      <c r="AN30" s="616"/>
      <c r="AO30" s="617"/>
      <c r="AP30" s="592" t="s">
        <v>211</v>
      </c>
      <c r="AQ30" s="593"/>
      <c r="AR30" s="593"/>
      <c r="AS30" s="593"/>
      <c r="AT30" s="593"/>
      <c r="AU30" s="593"/>
      <c r="AV30" s="593"/>
      <c r="AW30" s="593"/>
      <c r="AX30" s="593"/>
      <c r="AY30" s="593"/>
      <c r="AZ30" s="593"/>
      <c r="BA30" s="593"/>
      <c r="BB30" s="593"/>
      <c r="BC30" s="593"/>
      <c r="BD30" s="593"/>
      <c r="BE30" s="593"/>
      <c r="BF30" s="594"/>
      <c r="BG30" s="592" t="s">
        <v>294</v>
      </c>
      <c r="BH30" s="652"/>
      <c r="BI30" s="652"/>
      <c r="BJ30" s="652"/>
      <c r="BK30" s="652"/>
      <c r="BL30" s="652"/>
      <c r="BM30" s="652"/>
      <c r="BN30" s="652"/>
      <c r="BO30" s="652"/>
      <c r="BP30" s="652"/>
      <c r="BQ30" s="653"/>
      <c r="BR30" s="592" t="s">
        <v>295</v>
      </c>
      <c r="BS30" s="652"/>
      <c r="BT30" s="652"/>
      <c r="BU30" s="652"/>
      <c r="BV30" s="652"/>
      <c r="BW30" s="652"/>
      <c r="BX30" s="652"/>
      <c r="BY30" s="652"/>
      <c r="BZ30" s="652"/>
      <c r="CA30" s="652"/>
      <c r="CB30" s="653"/>
      <c r="CD30" s="648"/>
      <c r="CE30" s="649"/>
      <c r="CF30" s="607" t="s">
        <v>296</v>
      </c>
      <c r="CG30" s="608"/>
      <c r="CH30" s="608"/>
      <c r="CI30" s="608"/>
      <c r="CJ30" s="608"/>
      <c r="CK30" s="608"/>
      <c r="CL30" s="608"/>
      <c r="CM30" s="608"/>
      <c r="CN30" s="608"/>
      <c r="CO30" s="608"/>
      <c r="CP30" s="608"/>
      <c r="CQ30" s="609"/>
      <c r="CR30" s="610">
        <v>1544963</v>
      </c>
      <c r="CS30" s="611"/>
      <c r="CT30" s="611"/>
      <c r="CU30" s="611"/>
      <c r="CV30" s="611"/>
      <c r="CW30" s="611"/>
      <c r="CX30" s="611"/>
      <c r="CY30" s="612"/>
      <c r="CZ30" s="615">
        <v>3.1</v>
      </c>
      <c r="DA30" s="640"/>
      <c r="DB30" s="640"/>
      <c r="DC30" s="644"/>
      <c r="DD30" s="619">
        <v>1544963</v>
      </c>
      <c r="DE30" s="611"/>
      <c r="DF30" s="611"/>
      <c r="DG30" s="611"/>
      <c r="DH30" s="611"/>
      <c r="DI30" s="611"/>
      <c r="DJ30" s="611"/>
      <c r="DK30" s="612"/>
      <c r="DL30" s="619">
        <v>1544963</v>
      </c>
      <c r="DM30" s="611"/>
      <c r="DN30" s="611"/>
      <c r="DO30" s="611"/>
      <c r="DP30" s="611"/>
      <c r="DQ30" s="611"/>
      <c r="DR30" s="611"/>
      <c r="DS30" s="611"/>
      <c r="DT30" s="611"/>
      <c r="DU30" s="611"/>
      <c r="DV30" s="612"/>
      <c r="DW30" s="615">
        <v>5.2</v>
      </c>
      <c r="DX30" s="640"/>
      <c r="DY30" s="640"/>
      <c r="DZ30" s="640"/>
      <c r="EA30" s="640"/>
      <c r="EB30" s="640"/>
      <c r="EC30" s="641"/>
    </row>
    <row r="31" spans="2:133" ht="11.25" customHeight="1" x14ac:dyDescent="0.2">
      <c r="B31" s="623" t="s">
        <v>297</v>
      </c>
      <c r="C31" s="624"/>
      <c r="D31" s="624"/>
      <c r="E31" s="624"/>
      <c r="F31" s="624"/>
      <c r="G31" s="624"/>
      <c r="H31" s="624"/>
      <c r="I31" s="624"/>
      <c r="J31" s="624"/>
      <c r="K31" s="624"/>
      <c r="L31" s="624"/>
      <c r="M31" s="624"/>
      <c r="N31" s="624"/>
      <c r="O31" s="624"/>
      <c r="P31" s="624"/>
      <c r="Q31" s="625"/>
      <c r="R31" s="610" t="s">
        <v>122</v>
      </c>
      <c r="S31" s="611"/>
      <c r="T31" s="611"/>
      <c r="U31" s="611"/>
      <c r="V31" s="611"/>
      <c r="W31" s="611"/>
      <c r="X31" s="611"/>
      <c r="Y31" s="612"/>
      <c r="Z31" s="613" t="s">
        <v>122</v>
      </c>
      <c r="AA31" s="613"/>
      <c r="AB31" s="613"/>
      <c r="AC31" s="613"/>
      <c r="AD31" s="614" t="s">
        <v>122</v>
      </c>
      <c r="AE31" s="614"/>
      <c r="AF31" s="614"/>
      <c r="AG31" s="614"/>
      <c r="AH31" s="614"/>
      <c r="AI31" s="614"/>
      <c r="AJ31" s="614"/>
      <c r="AK31" s="614"/>
      <c r="AL31" s="615" t="s">
        <v>122</v>
      </c>
      <c r="AM31" s="616"/>
      <c r="AN31" s="616"/>
      <c r="AO31" s="617"/>
      <c r="AP31" s="656" t="s">
        <v>298</v>
      </c>
      <c r="AQ31" s="657"/>
      <c r="AR31" s="657"/>
      <c r="AS31" s="657"/>
      <c r="AT31" s="662" t="s">
        <v>299</v>
      </c>
      <c r="AU31" s="212"/>
      <c r="AV31" s="212"/>
      <c r="AW31" s="212"/>
      <c r="AX31" s="596" t="s">
        <v>177</v>
      </c>
      <c r="AY31" s="597"/>
      <c r="AZ31" s="597"/>
      <c r="BA31" s="597"/>
      <c r="BB31" s="597"/>
      <c r="BC31" s="597"/>
      <c r="BD31" s="597"/>
      <c r="BE31" s="597"/>
      <c r="BF31" s="598"/>
      <c r="BG31" s="666">
        <v>99.4</v>
      </c>
      <c r="BH31" s="654"/>
      <c r="BI31" s="654"/>
      <c r="BJ31" s="654"/>
      <c r="BK31" s="654"/>
      <c r="BL31" s="654"/>
      <c r="BM31" s="605">
        <v>98.3</v>
      </c>
      <c r="BN31" s="654"/>
      <c r="BO31" s="654"/>
      <c r="BP31" s="654"/>
      <c r="BQ31" s="655"/>
      <c r="BR31" s="666">
        <v>99.3</v>
      </c>
      <c r="BS31" s="654"/>
      <c r="BT31" s="654"/>
      <c r="BU31" s="654"/>
      <c r="BV31" s="654"/>
      <c r="BW31" s="654"/>
      <c r="BX31" s="605">
        <v>98</v>
      </c>
      <c r="BY31" s="654"/>
      <c r="BZ31" s="654"/>
      <c r="CA31" s="654"/>
      <c r="CB31" s="655"/>
      <c r="CD31" s="648"/>
      <c r="CE31" s="649"/>
      <c r="CF31" s="607" t="s">
        <v>300</v>
      </c>
      <c r="CG31" s="608"/>
      <c r="CH31" s="608"/>
      <c r="CI31" s="608"/>
      <c r="CJ31" s="608"/>
      <c r="CK31" s="608"/>
      <c r="CL31" s="608"/>
      <c r="CM31" s="608"/>
      <c r="CN31" s="608"/>
      <c r="CO31" s="608"/>
      <c r="CP31" s="608"/>
      <c r="CQ31" s="609"/>
      <c r="CR31" s="610">
        <v>76004</v>
      </c>
      <c r="CS31" s="642"/>
      <c r="CT31" s="642"/>
      <c r="CU31" s="642"/>
      <c r="CV31" s="642"/>
      <c r="CW31" s="642"/>
      <c r="CX31" s="642"/>
      <c r="CY31" s="643"/>
      <c r="CZ31" s="615">
        <v>0.2</v>
      </c>
      <c r="DA31" s="640"/>
      <c r="DB31" s="640"/>
      <c r="DC31" s="644"/>
      <c r="DD31" s="619">
        <v>76004</v>
      </c>
      <c r="DE31" s="642"/>
      <c r="DF31" s="642"/>
      <c r="DG31" s="642"/>
      <c r="DH31" s="642"/>
      <c r="DI31" s="642"/>
      <c r="DJ31" s="642"/>
      <c r="DK31" s="643"/>
      <c r="DL31" s="619">
        <v>76004</v>
      </c>
      <c r="DM31" s="642"/>
      <c r="DN31" s="642"/>
      <c r="DO31" s="642"/>
      <c r="DP31" s="642"/>
      <c r="DQ31" s="642"/>
      <c r="DR31" s="642"/>
      <c r="DS31" s="642"/>
      <c r="DT31" s="642"/>
      <c r="DU31" s="642"/>
      <c r="DV31" s="643"/>
      <c r="DW31" s="615">
        <v>0.3</v>
      </c>
      <c r="DX31" s="640"/>
      <c r="DY31" s="640"/>
      <c r="DZ31" s="640"/>
      <c r="EA31" s="640"/>
      <c r="EB31" s="640"/>
      <c r="EC31" s="641"/>
    </row>
    <row r="32" spans="2:133" ht="11.25" customHeight="1" x14ac:dyDescent="0.2">
      <c r="B32" s="607" t="s">
        <v>301</v>
      </c>
      <c r="C32" s="608"/>
      <c r="D32" s="608"/>
      <c r="E32" s="608"/>
      <c r="F32" s="608"/>
      <c r="G32" s="608"/>
      <c r="H32" s="608"/>
      <c r="I32" s="608"/>
      <c r="J32" s="608"/>
      <c r="K32" s="608"/>
      <c r="L32" s="608"/>
      <c r="M32" s="608"/>
      <c r="N32" s="608"/>
      <c r="O32" s="608"/>
      <c r="P32" s="608"/>
      <c r="Q32" s="609"/>
      <c r="R32" s="610">
        <v>3862933</v>
      </c>
      <c r="S32" s="611"/>
      <c r="T32" s="611"/>
      <c r="U32" s="611"/>
      <c r="V32" s="611"/>
      <c r="W32" s="611"/>
      <c r="X32" s="611"/>
      <c r="Y32" s="612"/>
      <c r="Z32" s="613">
        <v>7.3</v>
      </c>
      <c r="AA32" s="613"/>
      <c r="AB32" s="613"/>
      <c r="AC32" s="613"/>
      <c r="AD32" s="614" t="s">
        <v>122</v>
      </c>
      <c r="AE32" s="614"/>
      <c r="AF32" s="614"/>
      <c r="AG32" s="614"/>
      <c r="AH32" s="614"/>
      <c r="AI32" s="614"/>
      <c r="AJ32" s="614"/>
      <c r="AK32" s="614"/>
      <c r="AL32" s="615" t="s">
        <v>122</v>
      </c>
      <c r="AM32" s="616"/>
      <c r="AN32" s="616"/>
      <c r="AO32" s="617"/>
      <c r="AP32" s="658"/>
      <c r="AQ32" s="659"/>
      <c r="AR32" s="659"/>
      <c r="AS32" s="659"/>
      <c r="AT32" s="663"/>
      <c r="AU32" s="208" t="s">
        <v>302</v>
      </c>
      <c r="AX32" s="607" t="s">
        <v>303</v>
      </c>
      <c r="AY32" s="608"/>
      <c r="AZ32" s="608"/>
      <c r="BA32" s="608"/>
      <c r="BB32" s="608"/>
      <c r="BC32" s="608"/>
      <c r="BD32" s="608"/>
      <c r="BE32" s="608"/>
      <c r="BF32" s="609"/>
      <c r="BG32" s="667">
        <v>99.1</v>
      </c>
      <c r="BH32" s="642"/>
      <c r="BI32" s="642"/>
      <c r="BJ32" s="642"/>
      <c r="BK32" s="642"/>
      <c r="BL32" s="642"/>
      <c r="BM32" s="616">
        <v>97.5</v>
      </c>
      <c r="BN32" s="642"/>
      <c r="BO32" s="642"/>
      <c r="BP32" s="642"/>
      <c r="BQ32" s="665"/>
      <c r="BR32" s="667">
        <v>99.2</v>
      </c>
      <c r="BS32" s="642"/>
      <c r="BT32" s="642"/>
      <c r="BU32" s="642"/>
      <c r="BV32" s="642"/>
      <c r="BW32" s="642"/>
      <c r="BX32" s="616">
        <v>97.5</v>
      </c>
      <c r="BY32" s="642"/>
      <c r="BZ32" s="642"/>
      <c r="CA32" s="642"/>
      <c r="CB32" s="665"/>
      <c r="CD32" s="650"/>
      <c r="CE32" s="651"/>
      <c r="CF32" s="607" t="s">
        <v>304</v>
      </c>
      <c r="CG32" s="608"/>
      <c r="CH32" s="608"/>
      <c r="CI32" s="608"/>
      <c r="CJ32" s="608"/>
      <c r="CK32" s="608"/>
      <c r="CL32" s="608"/>
      <c r="CM32" s="608"/>
      <c r="CN32" s="608"/>
      <c r="CO32" s="608"/>
      <c r="CP32" s="608"/>
      <c r="CQ32" s="609"/>
      <c r="CR32" s="610" t="s">
        <v>122</v>
      </c>
      <c r="CS32" s="611"/>
      <c r="CT32" s="611"/>
      <c r="CU32" s="611"/>
      <c r="CV32" s="611"/>
      <c r="CW32" s="611"/>
      <c r="CX32" s="611"/>
      <c r="CY32" s="612"/>
      <c r="CZ32" s="615" t="s">
        <v>122</v>
      </c>
      <c r="DA32" s="640"/>
      <c r="DB32" s="640"/>
      <c r="DC32" s="644"/>
      <c r="DD32" s="619" t="s">
        <v>122</v>
      </c>
      <c r="DE32" s="611"/>
      <c r="DF32" s="611"/>
      <c r="DG32" s="611"/>
      <c r="DH32" s="611"/>
      <c r="DI32" s="611"/>
      <c r="DJ32" s="611"/>
      <c r="DK32" s="612"/>
      <c r="DL32" s="619" t="s">
        <v>122</v>
      </c>
      <c r="DM32" s="611"/>
      <c r="DN32" s="611"/>
      <c r="DO32" s="611"/>
      <c r="DP32" s="611"/>
      <c r="DQ32" s="611"/>
      <c r="DR32" s="611"/>
      <c r="DS32" s="611"/>
      <c r="DT32" s="611"/>
      <c r="DU32" s="611"/>
      <c r="DV32" s="612"/>
      <c r="DW32" s="615" t="s">
        <v>122</v>
      </c>
      <c r="DX32" s="640"/>
      <c r="DY32" s="640"/>
      <c r="DZ32" s="640"/>
      <c r="EA32" s="640"/>
      <c r="EB32" s="640"/>
      <c r="EC32" s="641"/>
    </row>
    <row r="33" spans="2:133" ht="11.25" customHeight="1" x14ac:dyDescent="0.2">
      <c r="B33" s="607" t="s">
        <v>305</v>
      </c>
      <c r="C33" s="608"/>
      <c r="D33" s="608"/>
      <c r="E33" s="608"/>
      <c r="F33" s="608"/>
      <c r="G33" s="608"/>
      <c r="H33" s="608"/>
      <c r="I33" s="608"/>
      <c r="J33" s="608"/>
      <c r="K33" s="608"/>
      <c r="L33" s="608"/>
      <c r="M33" s="608"/>
      <c r="N33" s="608"/>
      <c r="O33" s="608"/>
      <c r="P33" s="608"/>
      <c r="Q33" s="609"/>
      <c r="R33" s="610">
        <v>46457</v>
      </c>
      <c r="S33" s="611"/>
      <c r="T33" s="611"/>
      <c r="U33" s="611"/>
      <c r="V33" s="611"/>
      <c r="W33" s="611"/>
      <c r="X33" s="611"/>
      <c r="Y33" s="612"/>
      <c r="Z33" s="613">
        <v>0.1</v>
      </c>
      <c r="AA33" s="613"/>
      <c r="AB33" s="613"/>
      <c r="AC33" s="613"/>
      <c r="AD33" s="614">
        <v>31020</v>
      </c>
      <c r="AE33" s="614"/>
      <c r="AF33" s="614"/>
      <c r="AG33" s="614"/>
      <c r="AH33" s="614"/>
      <c r="AI33" s="614"/>
      <c r="AJ33" s="614"/>
      <c r="AK33" s="614"/>
      <c r="AL33" s="615">
        <v>0.1</v>
      </c>
      <c r="AM33" s="616"/>
      <c r="AN33" s="616"/>
      <c r="AO33" s="617"/>
      <c r="AP33" s="660"/>
      <c r="AQ33" s="661"/>
      <c r="AR33" s="661"/>
      <c r="AS33" s="661"/>
      <c r="AT33" s="664"/>
      <c r="AU33" s="213"/>
      <c r="AV33" s="213"/>
      <c r="AW33" s="213"/>
      <c r="AX33" s="631" t="s">
        <v>306</v>
      </c>
      <c r="AY33" s="632"/>
      <c r="AZ33" s="632"/>
      <c r="BA33" s="632"/>
      <c r="BB33" s="632"/>
      <c r="BC33" s="632"/>
      <c r="BD33" s="632"/>
      <c r="BE33" s="632"/>
      <c r="BF33" s="633"/>
      <c r="BG33" s="668">
        <v>99.6</v>
      </c>
      <c r="BH33" s="669"/>
      <c r="BI33" s="669"/>
      <c r="BJ33" s="669"/>
      <c r="BK33" s="669"/>
      <c r="BL33" s="669"/>
      <c r="BM33" s="670">
        <v>98.7</v>
      </c>
      <c r="BN33" s="669"/>
      <c r="BO33" s="669"/>
      <c r="BP33" s="669"/>
      <c r="BQ33" s="671"/>
      <c r="BR33" s="668">
        <v>99.4</v>
      </c>
      <c r="BS33" s="669"/>
      <c r="BT33" s="669"/>
      <c r="BU33" s="669"/>
      <c r="BV33" s="669"/>
      <c r="BW33" s="669"/>
      <c r="BX33" s="670">
        <v>98.2</v>
      </c>
      <c r="BY33" s="669"/>
      <c r="BZ33" s="669"/>
      <c r="CA33" s="669"/>
      <c r="CB33" s="671"/>
      <c r="CD33" s="607" t="s">
        <v>307</v>
      </c>
      <c r="CE33" s="608"/>
      <c r="CF33" s="608"/>
      <c r="CG33" s="608"/>
      <c r="CH33" s="608"/>
      <c r="CI33" s="608"/>
      <c r="CJ33" s="608"/>
      <c r="CK33" s="608"/>
      <c r="CL33" s="608"/>
      <c r="CM33" s="608"/>
      <c r="CN33" s="608"/>
      <c r="CO33" s="608"/>
      <c r="CP33" s="608"/>
      <c r="CQ33" s="609"/>
      <c r="CR33" s="610">
        <v>20232028</v>
      </c>
      <c r="CS33" s="642"/>
      <c r="CT33" s="642"/>
      <c r="CU33" s="642"/>
      <c r="CV33" s="642"/>
      <c r="CW33" s="642"/>
      <c r="CX33" s="642"/>
      <c r="CY33" s="643"/>
      <c r="CZ33" s="615">
        <v>40.9</v>
      </c>
      <c r="DA33" s="640"/>
      <c r="DB33" s="640"/>
      <c r="DC33" s="644"/>
      <c r="DD33" s="619">
        <v>18117146</v>
      </c>
      <c r="DE33" s="642"/>
      <c r="DF33" s="642"/>
      <c r="DG33" s="642"/>
      <c r="DH33" s="642"/>
      <c r="DI33" s="642"/>
      <c r="DJ33" s="642"/>
      <c r="DK33" s="643"/>
      <c r="DL33" s="619">
        <v>12250385</v>
      </c>
      <c r="DM33" s="642"/>
      <c r="DN33" s="642"/>
      <c r="DO33" s="642"/>
      <c r="DP33" s="642"/>
      <c r="DQ33" s="642"/>
      <c r="DR33" s="642"/>
      <c r="DS33" s="642"/>
      <c r="DT33" s="642"/>
      <c r="DU33" s="642"/>
      <c r="DV33" s="643"/>
      <c r="DW33" s="615">
        <v>41.6</v>
      </c>
      <c r="DX33" s="640"/>
      <c r="DY33" s="640"/>
      <c r="DZ33" s="640"/>
      <c r="EA33" s="640"/>
      <c r="EB33" s="640"/>
      <c r="EC33" s="641"/>
    </row>
    <row r="34" spans="2:133" ht="11.25" customHeight="1" x14ac:dyDescent="0.2">
      <c r="B34" s="607" t="s">
        <v>308</v>
      </c>
      <c r="C34" s="608"/>
      <c r="D34" s="608"/>
      <c r="E34" s="608"/>
      <c r="F34" s="608"/>
      <c r="G34" s="608"/>
      <c r="H34" s="608"/>
      <c r="I34" s="608"/>
      <c r="J34" s="608"/>
      <c r="K34" s="608"/>
      <c r="L34" s="608"/>
      <c r="M34" s="608"/>
      <c r="N34" s="608"/>
      <c r="O34" s="608"/>
      <c r="P34" s="608"/>
      <c r="Q34" s="609"/>
      <c r="R34" s="610">
        <v>68634</v>
      </c>
      <c r="S34" s="611"/>
      <c r="T34" s="611"/>
      <c r="U34" s="611"/>
      <c r="V34" s="611"/>
      <c r="W34" s="611"/>
      <c r="X34" s="611"/>
      <c r="Y34" s="612"/>
      <c r="Z34" s="613">
        <v>0.1</v>
      </c>
      <c r="AA34" s="613"/>
      <c r="AB34" s="613"/>
      <c r="AC34" s="613"/>
      <c r="AD34" s="614" t="s">
        <v>122</v>
      </c>
      <c r="AE34" s="614"/>
      <c r="AF34" s="614"/>
      <c r="AG34" s="614"/>
      <c r="AH34" s="614"/>
      <c r="AI34" s="614"/>
      <c r="AJ34" s="614"/>
      <c r="AK34" s="614"/>
      <c r="AL34" s="615" t="s">
        <v>122</v>
      </c>
      <c r="AM34" s="616"/>
      <c r="AN34" s="616"/>
      <c r="AO34" s="617"/>
      <c r="AP34" s="214"/>
      <c r="AQ34" s="215"/>
      <c r="AS34" s="212"/>
      <c r="AT34" s="212"/>
      <c r="AU34" s="212"/>
      <c r="AV34" s="212"/>
      <c r="AW34" s="212"/>
      <c r="AX34" s="212"/>
      <c r="AY34" s="212"/>
      <c r="AZ34" s="212"/>
      <c r="BA34" s="212"/>
      <c r="BB34" s="212"/>
      <c r="BC34" s="212"/>
      <c r="BD34" s="212"/>
      <c r="BE34" s="212"/>
      <c r="BF34" s="212"/>
      <c r="BG34" s="215"/>
      <c r="BH34" s="215"/>
      <c r="BI34" s="215"/>
      <c r="BJ34" s="215"/>
      <c r="BK34" s="215"/>
      <c r="BL34" s="215"/>
      <c r="BM34" s="215"/>
      <c r="BN34" s="215"/>
      <c r="BO34" s="215"/>
      <c r="BP34" s="215"/>
      <c r="BQ34" s="215"/>
      <c r="BR34" s="215"/>
      <c r="BS34" s="215"/>
      <c r="BT34" s="215"/>
      <c r="BU34" s="215"/>
      <c r="BV34" s="215"/>
      <c r="BW34" s="215"/>
      <c r="BX34" s="215"/>
      <c r="BY34" s="215"/>
      <c r="BZ34" s="215"/>
      <c r="CA34" s="215"/>
      <c r="CB34" s="215"/>
      <c r="CD34" s="607" t="s">
        <v>309</v>
      </c>
      <c r="CE34" s="608"/>
      <c r="CF34" s="608"/>
      <c r="CG34" s="608"/>
      <c r="CH34" s="608"/>
      <c r="CI34" s="608"/>
      <c r="CJ34" s="608"/>
      <c r="CK34" s="608"/>
      <c r="CL34" s="608"/>
      <c r="CM34" s="608"/>
      <c r="CN34" s="608"/>
      <c r="CO34" s="608"/>
      <c r="CP34" s="608"/>
      <c r="CQ34" s="609"/>
      <c r="CR34" s="610">
        <v>8327627</v>
      </c>
      <c r="CS34" s="611"/>
      <c r="CT34" s="611"/>
      <c r="CU34" s="611"/>
      <c r="CV34" s="611"/>
      <c r="CW34" s="611"/>
      <c r="CX34" s="611"/>
      <c r="CY34" s="612"/>
      <c r="CZ34" s="615">
        <v>16.899999999999999</v>
      </c>
      <c r="DA34" s="640"/>
      <c r="DB34" s="640"/>
      <c r="DC34" s="644"/>
      <c r="DD34" s="619">
        <v>7159576</v>
      </c>
      <c r="DE34" s="611"/>
      <c r="DF34" s="611"/>
      <c r="DG34" s="611"/>
      <c r="DH34" s="611"/>
      <c r="DI34" s="611"/>
      <c r="DJ34" s="611"/>
      <c r="DK34" s="612"/>
      <c r="DL34" s="619">
        <v>5610826</v>
      </c>
      <c r="DM34" s="611"/>
      <c r="DN34" s="611"/>
      <c r="DO34" s="611"/>
      <c r="DP34" s="611"/>
      <c r="DQ34" s="611"/>
      <c r="DR34" s="611"/>
      <c r="DS34" s="611"/>
      <c r="DT34" s="611"/>
      <c r="DU34" s="611"/>
      <c r="DV34" s="612"/>
      <c r="DW34" s="615">
        <v>19.100000000000001</v>
      </c>
      <c r="DX34" s="640"/>
      <c r="DY34" s="640"/>
      <c r="DZ34" s="640"/>
      <c r="EA34" s="640"/>
      <c r="EB34" s="640"/>
      <c r="EC34" s="641"/>
    </row>
    <row r="35" spans="2:133" ht="11.25" customHeight="1" x14ac:dyDescent="0.2">
      <c r="B35" s="607" t="s">
        <v>310</v>
      </c>
      <c r="C35" s="608"/>
      <c r="D35" s="608"/>
      <c r="E35" s="608"/>
      <c r="F35" s="608"/>
      <c r="G35" s="608"/>
      <c r="H35" s="608"/>
      <c r="I35" s="608"/>
      <c r="J35" s="608"/>
      <c r="K35" s="608"/>
      <c r="L35" s="608"/>
      <c r="M35" s="608"/>
      <c r="N35" s="608"/>
      <c r="O35" s="608"/>
      <c r="P35" s="608"/>
      <c r="Q35" s="609"/>
      <c r="R35" s="610">
        <v>1920440</v>
      </c>
      <c r="S35" s="611"/>
      <c r="T35" s="611"/>
      <c r="U35" s="611"/>
      <c r="V35" s="611"/>
      <c r="W35" s="611"/>
      <c r="X35" s="611"/>
      <c r="Y35" s="612"/>
      <c r="Z35" s="613">
        <v>3.6</v>
      </c>
      <c r="AA35" s="613"/>
      <c r="AB35" s="613"/>
      <c r="AC35" s="613"/>
      <c r="AD35" s="614" t="s">
        <v>122</v>
      </c>
      <c r="AE35" s="614"/>
      <c r="AF35" s="614"/>
      <c r="AG35" s="614"/>
      <c r="AH35" s="614"/>
      <c r="AI35" s="614"/>
      <c r="AJ35" s="614"/>
      <c r="AK35" s="614"/>
      <c r="AL35" s="615" t="s">
        <v>122</v>
      </c>
      <c r="AM35" s="616"/>
      <c r="AN35" s="616"/>
      <c r="AO35" s="617"/>
      <c r="AP35" s="216"/>
      <c r="AQ35" s="592" t="s">
        <v>311</v>
      </c>
      <c r="AR35" s="593"/>
      <c r="AS35" s="593"/>
      <c r="AT35" s="593"/>
      <c r="AU35" s="593"/>
      <c r="AV35" s="593"/>
      <c r="AW35" s="593"/>
      <c r="AX35" s="593"/>
      <c r="AY35" s="593"/>
      <c r="AZ35" s="593"/>
      <c r="BA35" s="593"/>
      <c r="BB35" s="593"/>
      <c r="BC35" s="593"/>
      <c r="BD35" s="593"/>
      <c r="BE35" s="593"/>
      <c r="BF35" s="594"/>
      <c r="BG35" s="592" t="s">
        <v>312</v>
      </c>
      <c r="BH35" s="593"/>
      <c r="BI35" s="593"/>
      <c r="BJ35" s="593"/>
      <c r="BK35" s="593"/>
      <c r="BL35" s="593"/>
      <c r="BM35" s="593"/>
      <c r="BN35" s="593"/>
      <c r="BO35" s="593"/>
      <c r="BP35" s="593"/>
      <c r="BQ35" s="593"/>
      <c r="BR35" s="593"/>
      <c r="BS35" s="593"/>
      <c r="BT35" s="593"/>
      <c r="BU35" s="593"/>
      <c r="BV35" s="593"/>
      <c r="BW35" s="593"/>
      <c r="BX35" s="593"/>
      <c r="BY35" s="593"/>
      <c r="BZ35" s="593"/>
      <c r="CA35" s="593"/>
      <c r="CB35" s="594"/>
      <c r="CD35" s="607" t="s">
        <v>313</v>
      </c>
      <c r="CE35" s="608"/>
      <c r="CF35" s="608"/>
      <c r="CG35" s="608"/>
      <c r="CH35" s="608"/>
      <c r="CI35" s="608"/>
      <c r="CJ35" s="608"/>
      <c r="CK35" s="608"/>
      <c r="CL35" s="608"/>
      <c r="CM35" s="608"/>
      <c r="CN35" s="608"/>
      <c r="CO35" s="608"/>
      <c r="CP35" s="608"/>
      <c r="CQ35" s="609"/>
      <c r="CR35" s="610">
        <v>279819</v>
      </c>
      <c r="CS35" s="642"/>
      <c r="CT35" s="642"/>
      <c r="CU35" s="642"/>
      <c r="CV35" s="642"/>
      <c r="CW35" s="642"/>
      <c r="CX35" s="642"/>
      <c r="CY35" s="643"/>
      <c r="CZ35" s="615">
        <v>0.6</v>
      </c>
      <c r="DA35" s="640"/>
      <c r="DB35" s="640"/>
      <c r="DC35" s="644"/>
      <c r="DD35" s="619">
        <v>276736</v>
      </c>
      <c r="DE35" s="642"/>
      <c r="DF35" s="642"/>
      <c r="DG35" s="642"/>
      <c r="DH35" s="642"/>
      <c r="DI35" s="642"/>
      <c r="DJ35" s="642"/>
      <c r="DK35" s="643"/>
      <c r="DL35" s="619">
        <v>276479</v>
      </c>
      <c r="DM35" s="642"/>
      <c r="DN35" s="642"/>
      <c r="DO35" s="642"/>
      <c r="DP35" s="642"/>
      <c r="DQ35" s="642"/>
      <c r="DR35" s="642"/>
      <c r="DS35" s="642"/>
      <c r="DT35" s="642"/>
      <c r="DU35" s="642"/>
      <c r="DV35" s="643"/>
      <c r="DW35" s="615">
        <v>0.9</v>
      </c>
      <c r="DX35" s="640"/>
      <c r="DY35" s="640"/>
      <c r="DZ35" s="640"/>
      <c r="EA35" s="640"/>
      <c r="EB35" s="640"/>
      <c r="EC35" s="641"/>
    </row>
    <row r="36" spans="2:133" ht="11.25" customHeight="1" x14ac:dyDescent="0.2">
      <c r="B36" s="607" t="s">
        <v>314</v>
      </c>
      <c r="C36" s="608"/>
      <c r="D36" s="608"/>
      <c r="E36" s="608"/>
      <c r="F36" s="608"/>
      <c r="G36" s="608"/>
      <c r="H36" s="608"/>
      <c r="I36" s="608"/>
      <c r="J36" s="608"/>
      <c r="K36" s="608"/>
      <c r="L36" s="608"/>
      <c r="M36" s="608"/>
      <c r="N36" s="608"/>
      <c r="O36" s="608"/>
      <c r="P36" s="608"/>
      <c r="Q36" s="609"/>
      <c r="R36" s="610">
        <v>1972693</v>
      </c>
      <c r="S36" s="611"/>
      <c r="T36" s="611"/>
      <c r="U36" s="611"/>
      <c r="V36" s="611"/>
      <c r="W36" s="611"/>
      <c r="X36" s="611"/>
      <c r="Y36" s="612"/>
      <c r="Z36" s="613">
        <v>3.7</v>
      </c>
      <c r="AA36" s="613"/>
      <c r="AB36" s="613"/>
      <c r="AC36" s="613"/>
      <c r="AD36" s="614" t="s">
        <v>122</v>
      </c>
      <c r="AE36" s="614"/>
      <c r="AF36" s="614"/>
      <c r="AG36" s="614"/>
      <c r="AH36" s="614"/>
      <c r="AI36" s="614"/>
      <c r="AJ36" s="614"/>
      <c r="AK36" s="614"/>
      <c r="AL36" s="615" t="s">
        <v>122</v>
      </c>
      <c r="AM36" s="616"/>
      <c r="AN36" s="616"/>
      <c r="AO36" s="617"/>
      <c r="AP36" s="216"/>
      <c r="AQ36" s="676" t="s">
        <v>315</v>
      </c>
      <c r="AR36" s="677"/>
      <c r="AS36" s="677"/>
      <c r="AT36" s="677"/>
      <c r="AU36" s="677"/>
      <c r="AV36" s="677"/>
      <c r="AW36" s="677"/>
      <c r="AX36" s="677"/>
      <c r="AY36" s="678"/>
      <c r="AZ36" s="599">
        <v>3283207</v>
      </c>
      <c r="BA36" s="600"/>
      <c r="BB36" s="600"/>
      <c r="BC36" s="600"/>
      <c r="BD36" s="600"/>
      <c r="BE36" s="600"/>
      <c r="BF36" s="672"/>
      <c r="BG36" s="596" t="s">
        <v>316</v>
      </c>
      <c r="BH36" s="597"/>
      <c r="BI36" s="597"/>
      <c r="BJ36" s="597"/>
      <c r="BK36" s="597"/>
      <c r="BL36" s="597"/>
      <c r="BM36" s="597"/>
      <c r="BN36" s="597"/>
      <c r="BO36" s="597"/>
      <c r="BP36" s="597"/>
      <c r="BQ36" s="597"/>
      <c r="BR36" s="597"/>
      <c r="BS36" s="597"/>
      <c r="BT36" s="597"/>
      <c r="BU36" s="598"/>
      <c r="BV36" s="599">
        <v>17134</v>
      </c>
      <c r="BW36" s="600"/>
      <c r="BX36" s="600"/>
      <c r="BY36" s="600"/>
      <c r="BZ36" s="600"/>
      <c r="CA36" s="600"/>
      <c r="CB36" s="672"/>
      <c r="CD36" s="607" t="s">
        <v>317</v>
      </c>
      <c r="CE36" s="608"/>
      <c r="CF36" s="608"/>
      <c r="CG36" s="608"/>
      <c r="CH36" s="608"/>
      <c r="CI36" s="608"/>
      <c r="CJ36" s="608"/>
      <c r="CK36" s="608"/>
      <c r="CL36" s="608"/>
      <c r="CM36" s="608"/>
      <c r="CN36" s="608"/>
      <c r="CO36" s="608"/>
      <c r="CP36" s="608"/>
      <c r="CQ36" s="609"/>
      <c r="CR36" s="610">
        <v>6157670</v>
      </c>
      <c r="CS36" s="611"/>
      <c r="CT36" s="611"/>
      <c r="CU36" s="611"/>
      <c r="CV36" s="611"/>
      <c r="CW36" s="611"/>
      <c r="CX36" s="611"/>
      <c r="CY36" s="612"/>
      <c r="CZ36" s="615">
        <v>12.5</v>
      </c>
      <c r="DA36" s="640"/>
      <c r="DB36" s="640"/>
      <c r="DC36" s="644"/>
      <c r="DD36" s="619">
        <v>5790689</v>
      </c>
      <c r="DE36" s="611"/>
      <c r="DF36" s="611"/>
      <c r="DG36" s="611"/>
      <c r="DH36" s="611"/>
      <c r="DI36" s="611"/>
      <c r="DJ36" s="611"/>
      <c r="DK36" s="612"/>
      <c r="DL36" s="619">
        <v>4313735</v>
      </c>
      <c r="DM36" s="611"/>
      <c r="DN36" s="611"/>
      <c r="DO36" s="611"/>
      <c r="DP36" s="611"/>
      <c r="DQ36" s="611"/>
      <c r="DR36" s="611"/>
      <c r="DS36" s="611"/>
      <c r="DT36" s="611"/>
      <c r="DU36" s="611"/>
      <c r="DV36" s="612"/>
      <c r="DW36" s="615">
        <v>14.7</v>
      </c>
      <c r="DX36" s="640"/>
      <c r="DY36" s="640"/>
      <c r="DZ36" s="640"/>
      <c r="EA36" s="640"/>
      <c r="EB36" s="640"/>
      <c r="EC36" s="641"/>
    </row>
    <row r="37" spans="2:133" ht="11.25" customHeight="1" x14ac:dyDescent="0.2">
      <c r="B37" s="607" t="s">
        <v>318</v>
      </c>
      <c r="C37" s="608"/>
      <c r="D37" s="608"/>
      <c r="E37" s="608"/>
      <c r="F37" s="608"/>
      <c r="G37" s="608"/>
      <c r="H37" s="608"/>
      <c r="I37" s="608"/>
      <c r="J37" s="608"/>
      <c r="K37" s="608"/>
      <c r="L37" s="608"/>
      <c r="M37" s="608"/>
      <c r="N37" s="608"/>
      <c r="O37" s="608"/>
      <c r="P37" s="608"/>
      <c r="Q37" s="609"/>
      <c r="R37" s="610">
        <v>1697092</v>
      </c>
      <c r="S37" s="611"/>
      <c r="T37" s="611"/>
      <c r="U37" s="611"/>
      <c r="V37" s="611"/>
      <c r="W37" s="611"/>
      <c r="X37" s="611"/>
      <c r="Y37" s="612"/>
      <c r="Z37" s="613">
        <v>3.2</v>
      </c>
      <c r="AA37" s="613"/>
      <c r="AB37" s="613"/>
      <c r="AC37" s="613"/>
      <c r="AD37" s="614">
        <v>10149</v>
      </c>
      <c r="AE37" s="614"/>
      <c r="AF37" s="614"/>
      <c r="AG37" s="614"/>
      <c r="AH37" s="614"/>
      <c r="AI37" s="614"/>
      <c r="AJ37" s="614"/>
      <c r="AK37" s="614"/>
      <c r="AL37" s="615">
        <v>0</v>
      </c>
      <c r="AM37" s="616"/>
      <c r="AN37" s="616"/>
      <c r="AO37" s="617"/>
      <c r="AQ37" s="673" t="s">
        <v>319</v>
      </c>
      <c r="AR37" s="674"/>
      <c r="AS37" s="674"/>
      <c r="AT37" s="674"/>
      <c r="AU37" s="674"/>
      <c r="AV37" s="674"/>
      <c r="AW37" s="674"/>
      <c r="AX37" s="674"/>
      <c r="AY37" s="675"/>
      <c r="AZ37" s="610">
        <v>179807</v>
      </c>
      <c r="BA37" s="611"/>
      <c r="BB37" s="611"/>
      <c r="BC37" s="611"/>
      <c r="BD37" s="642"/>
      <c r="BE37" s="642"/>
      <c r="BF37" s="665"/>
      <c r="BG37" s="607" t="s">
        <v>320</v>
      </c>
      <c r="BH37" s="608"/>
      <c r="BI37" s="608"/>
      <c r="BJ37" s="608"/>
      <c r="BK37" s="608"/>
      <c r="BL37" s="608"/>
      <c r="BM37" s="608"/>
      <c r="BN37" s="608"/>
      <c r="BO37" s="608"/>
      <c r="BP37" s="608"/>
      <c r="BQ37" s="608"/>
      <c r="BR37" s="608"/>
      <c r="BS37" s="608"/>
      <c r="BT37" s="608"/>
      <c r="BU37" s="609"/>
      <c r="BV37" s="610">
        <v>-363737</v>
      </c>
      <c r="BW37" s="611"/>
      <c r="BX37" s="611"/>
      <c r="BY37" s="611"/>
      <c r="BZ37" s="611"/>
      <c r="CA37" s="611"/>
      <c r="CB37" s="620"/>
      <c r="CD37" s="607" t="s">
        <v>321</v>
      </c>
      <c r="CE37" s="608"/>
      <c r="CF37" s="608"/>
      <c r="CG37" s="608"/>
      <c r="CH37" s="608"/>
      <c r="CI37" s="608"/>
      <c r="CJ37" s="608"/>
      <c r="CK37" s="608"/>
      <c r="CL37" s="608"/>
      <c r="CM37" s="608"/>
      <c r="CN37" s="608"/>
      <c r="CO37" s="608"/>
      <c r="CP37" s="608"/>
      <c r="CQ37" s="609"/>
      <c r="CR37" s="610">
        <v>3608295</v>
      </c>
      <c r="CS37" s="642"/>
      <c r="CT37" s="642"/>
      <c r="CU37" s="642"/>
      <c r="CV37" s="642"/>
      <c r="CW37" s="642"/>
      <c r="CX37" s="642"/>
      <c r="CY37" s="643"/>
      <c r="CZ37" s="615">
        <v>7.3</v>
      </c>
      <c r="DA37" s="640"/>
      <c r="DB37" s="640"/>
      <c r="DC37" s="644"/>
      <c r="DD37" s="619">
        <v>3608295</v>
      </c>
      <c r="DE37" s="642"/>
      <c r="DF37" s="642"/>
      <c r="DG37" s="642"/>
      <c r="DH37" s="642"/>
      <c r="DI37" s="642"/>
      <c r="DJ37" s="642"/>
      <c r="DK37" s="643"/>
      <c r="DL37" s="619">
        <v>3219671</v>
      </c>
      <c r="DM37" s="642"/>
      <c r="DN37" s="642"/>
      <c r="DO37" s="642"/>
      <c r="DP37" s="642"/>
      <c r="DQ37" s="642"/>
      <c r="DR37" s="642"/>
      <c r="DS37" s="642"/>
      <c r="DT37" s="642"/>
      <c r="DU37" s="642"/>
      <c r="DV37" s="643"/>
      <c r="DW37" s="615">
        <v>10.9</v>
      </c>
      <c r="DX37" s="640"/>
      <c r="DY37" s="640"/>
      <c r="DZ37" s="640"/>
      <c r="EA37" s="640"/>
      <c r="EB37" s="640"/>
      <c r="EC37" s="641"/>
    </row>
    <row r="38" spans="2:133" ht="11.25" customHeight="1" x14ac:dyDescent="0.2">
      <c r="B38" s="607" t="s">
        <v>322</v>
      </c>
      <c r="C38" s="608"/>
      <c r="D38" s="608"/>
      <c r="E38" s="608"/>
      <c r="F38" s="608"/>
      <c r="G38" s="608"/>
      <c r="H38" s="608"/>
      <c r="I38" s="608"/>
      <c r="J38" s="608"/>
      <c r="K38" s="608"/>
      <c r="L38" s="608"/>
      <c r="M38" s="608"/>
      <c r="N38" s="608"/>
      <c r="O38" s="608"/>
      <c r="P38" s="608"/>
      <c r="Q38" s="609"/>
      <c r="R38" s="610">
        <v>3220800</v>
      </c>
      <c r="S38" s="611"/>
      <c r="T38" s="611"/>
      <c r="U38" s="611"/>
      <c r="V38" s="611"/>
      <c r="W38" s="611"/>
      <c r="X38" s="611"/>
      <c r="Y38" s="612"/>
      <c r="Z38" s="613">
        <v>6.1</v>
      </c>
      <c r="AA38" s="613"/>
      <c r="AB38" s="613"/>
      <c r="AC38" s="613"/>
      <c r="AD38" s="614" t="s">
        <v>122</v>
      </c>
      <c r="AE38" s="614"/>
      <c r="AF38" s="614"/>
      <c r="AG38" s="614"/>
      <c r="AH38" s="614"/>
      <c r="AI38" s="614"/>
      <c r="AJ38" s="614"/>
      <c r="AK38" s="614"/>
      <c r="AL38" s="615" t="s">
        <v>122</v>
      </c>
      <c r="AM38" s="616"/>
      <c r="AN38" s="616"/>
      <c r="AO38" s="617"/>
      <c r="AQ38" s="673" t="s">
        <v>323</v>
      </c>
      <c r="AR38" s="674"/>
      <c r="AS38" s="674"/>
      <c r="AT38" s="674"/>
      <c r="AU38" s="674"/>
      <c r="AV38" s="674"/>
      <c r="AW38" s="674"/>
      <c r="AX38" s="674"/>
      <c r="AY38" s="675"/>
      <c r="AZ38" s="610">
        <v>179640</v>
      </c>
      <c r="BA38" s="611"/>
      <c r="BB38" s="611"/>
      <c r="BC38" s="611"/>
      <c r="BD38" s="642"/>
      <c r="BE38" s="642"/>
      <c r="BF38" s="665"/>
      <c r="BG38" s="607" t="s">
        <v>324</v>
      </c>
      <c r="BH38" s="608"/>
      <c r="BI38" s="608"/>
      <c r="BJ38" s="608"/>
      <c r="BK38" s="608"/>
      <c r="BL38" s="608"/>
      <c r="BM38" s="608"/>
      <c r="BN38" s="608"/>
      <c r="BO38" s="608"/>
      <c r="BP38" s="608"/>
      <c r="BQ38" s="608"/>
      <c r="BR38" s="608"/>
      <c r="BS38" s="608"/>
      <c r="BT38" s="608"/>
      <c r="BU38" s="609"/>
      <c r="BV38" s="610">
        <v>12077</v>
      </c>
      <c r="BW38" s="611"/>
      <c r="BX38" s="611"/>
      <c r="BY38" s="611"/>
      <c r="BZ38" s="611"/>
      <c r="CA38" s="611"/>
      <c r="CB38" s="620"/>
      <c r="CD38" s="607" t="s">
        <v>325</v>
      </c>
      <c r="CE38" s="608"/>
      <c r="CF38" s="608"/>
      <c r="CG38" s="608"/>
      <c r="CH38" s="608"/>
      <c r="CI38" s="608"/>
      <c r="CJ38" s="608"/>
      <c r="CK38" s="608"/>
      <c r="CL38" s="608"/>
      <c r="CM38" s="608"/>
      <c r="CN38" s="608"/>
      <c r="CO38" s="608"/>
      <c r="CP38" s="608"/>
      <c r="CQ38" s="609"/>
      <c r="CR38" s="610">
        <v>2923760</v>
      </c>
      <c r="CS38" s="611"/>
      <c r="CT38" s="611"/>
      <c r="CU38" s="611"/>
      <c r="CV38" s="611"/>
      <c r="CW38" s="611"/>
      <c r="CX38" s="611"/>
      <c r="CY38" s="612"/>
      <c r="CZ38" s="615">
        <v>5.9</v>
      </c>
      <c r="DA38" s="640"/>
      <c r="DB38" s="640"/>
      <c r="DC38" s="644"/>
      <c r="DD38" s="619">
        <v>2458870</v>
      </c>
      <c r="DE38" s="611"/>
      <c r="DF38" s="611"/>
      <c r="DG38" s="611"/>
      <c r="DH38" s="611"/>
      <c r="DI38" s="611"/>
      <c r="DJ38" s="611"/>
      <c r="DK38" s="612"/>
      <c r="DL38" s="619">
        <v>2049345</v>
      </c>
      <c r="DM38" s="611"/>
      <c r="DN38" s="611"/>
      <c r="DO38" s="611"/>
      <c r="DP38" s="611"/>
      <c r="DQ38" s="611"/>
      <c r="DR38" s="611"/>
      <c r="DS38" s="611"/>
      <c r="DT38" s="611"/>
      <c r="DU38" s="611"/>
      <c r="DV38" s="612"/>
      <c r="DW38" s="615">
        <v>7</v>
      </c>
      <c r="DX38" s="640"/>
      <c r="DY38" s="640"/>
      <c r="DZ38" s="640"/>
      <c r="EA38" s="640"/>
      <c r="EB38" s="640"/>
      <c r="EC38" s="641"/>
    </row>
    <row r="39" spans="2:133" ht="11.25" customHeight="1" x14ac:dyDescent="0.2">
      <c r="B39" s="607" t="s">
        <v>326</v>
      </c>
      <c r="C39" s="608"/>
      <c r="D39" s="608"/>
      <c r="E39" s="608"/>
      <c r="F39" s="608"/>
      <c r="G39" s="608"/>
      <c r="H39" s="608"/>
      <c r="I39" s="608"/>
      <c r="J39" s="608"/>
      <c r="K39" s="608"/>
      <c r="L39" s="608"/>
      <c r="M39" s="608"/>
      <c r="N39" s="608"/>
      <c r="O39" s="608"/>
      <c r="P39" s="608"/>
      <c r="Q39" s="609"/>
      <c r="R39" s="610" t="s">
        <v>122</v>
      </c>
      <c r="S39" s="611"/>
      <c r="T39" s="611"/>
      <c r="U39" s="611"/>
      <c r="V39" s="611"/>
      <c r="W39" s="611"/>
      <c r="X39" s="611"/>
      <c r="Y39" s="612"/>
      <c r="Z39" s="613" t="s">
        <v>122</v>
      </c>
      <c r="AA39" s="613"/>
      <c r="AB39" s="613"/>
      <c r="AC39" s="613"/>
      <c r="AD39" s="614" t="s">
        <v>122</v>
      </c>
      <c r="AE39" s="614"/>
      <c r="AF39" s="614"/>
      <c r="AG39" s="614"/>
      <c r="AH39" s="614"/>
      <c r="AI39" s="614"/>
      <c r="AJ39" s="614"/>
      <c r="AK39" s="614"/>
      <c r="AL39" s="615" t="s">
        <v>122</v>
      </c>
      <c r="AM39" s="616"/>
      <c r="AN39" s="616"/>
      <c r="AO39" s="617"/>
      <c r="AQ39" s="673" t="s">
        <v>327</v>
      </c>
      <c r="AR39" s="674"/>
      <c r="AS39" s="674"/>
      <c r="AT39" s="674"/>
      <c r="AU39" s="674"/>
      <c r="AV39" s="674"/>
      <c r="AW39" s="674"/>
      <c r="AX39" s="674"/>
      <c r="AY39" s="675"/>
      <c r="AZ39" s="610" t="s">
        <v>122</v>
      </c>
      <c r="BA39" s="611"/>
      <c r="BB39" s="611"/>
      <c r="BC39" s="611"/>
      <c r="BD39" s="642"/>
      <c r="BE39" s="642"/>
      <c r="BF39" s="665"/>
      <c r="BG39" s="607" t="s">
        <v>328</v>
      </c>
      <c r="BH39" s="608"/>
      <c r="BI39" s="608"/>
      <c r="BJ39" s="608"/>
      <c r="BK39" s="608"/>
      <c r="BL39" s="608"/>
      <c r="BM39" s="608"/>
      <c r="BN39" s="608"/>
      <c r="BO39" s="608"/>
      <c r="BP39" s="608"/>
      <c r="BQ39" s="608"/>
      <c r="BR39" s="608"/>
      <c r="BS39" s="608"/>
      <c r="BT39" s="608"/>
      <c r="BU39" s="609"/>
      <c r="BV39" s="610">
        <v>18500</v>
      </c>
      <c r="BW39" s="611"/>
      <c r="BX39" s="611"/>
      <c r="BY39" s="611"/>
      <c r="BZ39" s="611"/>
      <c r="CA39" s="611"/>
      <c r="CB39" s="620"/>
      <c r="CD39" s="607" t="s">
        <v>329</v>
      </c>
      <c r="CE39" s="608"/>
      <c r="CF39" s="608"/>
      <c r="CG39" s="608"/>
      <c r="CH39" s="608"/>
      <c r="CI39" s="608"/>
      <c r="CJ39" s="608"/>
      <c r="CK39" s="608"/>
      <c r="CL39" s="608"/>
      <c r="CM39" s="608"/>
      <c r="CN39" s="608"/>
      <c r="CO39" s="608"/>
      <c r="CP39" s="608"/>
      <c r="CQ39" s="609"/>
      <c r="CR39" s="610">
        <v>2441745</v>
      </c>
      <c r="CS39" s="642"/>
      <c r="CT39" s="642"/>
      <c r="CU39" s="642"/>
      <c r="CV39" s="642"/>
      <c r="CW39" s="642"/>
      <c r="CX39" s="642"/>
      <c r="CY39" s="643"/>
      <c r="CZ39" s="615">
        <v>4.9000000000000004</v>
      </c>
      <c r="DA39" s="640"/>
      <c r="DB39" s="640"/>
      <c r="DC39" s="644"/>
      <c r="DD39" s="619">
        <v>2365633</v>
      </c>
      <c r="DE39" s="642"/>
      <c r="DF39" s="642"/>
      <c r="DG39" s="642"/>
      <c r="DH39" s="642"/>
      <c r="DI39" s="642"/>
      <c r="DJ39" s="642"/>
      <c r="DK39" s="643"/>
      <c r="DL39" s="619" t="s">
        <v>122</v>
      </c>
      <c r="DM39" s="642"/>
      <c r="DN39" s="642"/>
      <c r="DO39" s="642"/>
      <c r="DP39" s="642"/>
      <c r="DQ39" s="642"/>
      <c r="DR39" s="642"/>
      <c r="DS39" s="642"/>
      <c r="DT39" s="642"/>
      <c r="DU39" s="642"/>
      <c r="DV39" s="643"/>
      <c r="DW39" s="615" t="s">
        <v>122</v>
      </c>
      <c r="DX39" s="640"/>
      <c r="DY39" s="640"/>
      <c r="DZ39" s="640"/>
      <c r="EA39" s="640"/>
      <c r="EB39" s="640"/>
      <c r="EC39" s="641"/>
    </row>
    <row r="40" spans="2:133" ht="11.25" customHeight="1" x14ac:dyDescent="0.2">
      <c r="B40" s="607" t="s">
        <v>330</v>
      </c>
      <c r="C40" s="608"/>
      <c r="D40" s="608"/>
      <c r="E40" s="608"/>
      <c r="F40" s="608"/>
      <c r="G40" s="608"/>
      <c r="H40" s="608"/>
      <c r="I40" s="608"/>
      <c r="J40" s="608"/>
      <c r="K40" s="608"/>
      <c r="L40" s="608"/>
      <c r="M40" s="608"/>
      <c r="N40" s="608"/>
      <c r="O40" s="608"/>
      <c r="P40" s="608"/>
      <c r="Q40" s="609"/>
      <c r="R40" s="610" t="s">
        <v>122</v>
      </c>
      <c r="S40" s="611"/>
      <c r="T40" s="611"/>
      <c r="U40" s="611"/>
      <c r="V40" s="611"/>
      <c r="W40" s="611"/>
      <c r="X40" s="611"/>
      <c r="Y40" s="612"/>
      <c r="Z40" s="613" t="s">
        <v>122</v>
      </c>
      <c r="AA40" s="613"/>
      <c r="AB40" s="613"/>
      <c r="AC40" s="613"/>
      <c r="AD40" s="614" t="s">
        <v>122</v>
      </c>
      <c r="AE40" s="614"/>
      <c r="AF40" s="614"/>
      <c r="AG40" s="614"/>
      <c r="AH40" s="614"/>
      <c r="AI40" s="614"/>
      <c r="AJ40" s="614"/>
      <c r="AK40" s="614"/>
      <c r="AL40" s="615" t="s">
        <v>122</v>
      </c>
      <c r="AM40" s="616"/>
      <c r="AN40" s="616"/>
      <c r="AO40" s="617"/>
      <c r="AQ40" s="673" t="s">
        <v>331</v>
      </c>
      <c r="AR40" s="674"/>
      <c r="AS40" s="674"/>
      <c r="AT40" s="674"/>
      <c r="AU40" s="674"/>
      <c r="AV40" s="674"/>
      <c r="AW40" s="674"/>
      <c r="AX40" s="674"/>
      <c r="AY40" s="675"/>
      <c r="AZ40" s="610" t="s">
        <v>122</v>
      </c>
      <c r="BA40" s="611"/>
      <c r="BB40" s="611"/>
      <c r="BC40" s="611"/>
      <c r="BD40" s="642"/>
      <c r="BE40" s="642"/>
      <c r="BF40" s="665"/>
      <c r="BG40" s="658" t="s">
        <v>332</v>
      </c>
      <c r="BH40" s="659"/>
      <c r="BI40" s="659"/>
      <c r="BJ40" s="659"/>
      <c r="BK40" s="659"/>
      <c r="BL40" s="217"/>
      <c r="BM40" s="608" t="s">
        <v>333</v>
      </c>
      <c r="BN40" s="608"/>
      <c r="BO40" s="608"/>
      <c r="BP40" s="608"/>
      <c r="BQ40" s="608"/>
      <c r="BR40" s="608"/>
      <c r="BS40" s="608"/>
      <c r="BT40" s="608"/>
      <c r="BU40" s="609"/>
      <c r="BV40" s="610">
        <v>109</v>
      </c>
      <c r="BW40" s="611"/>
      <c r="BX40" s="611"/>
      <c r="BY40" s="611"/>
      <c r="BZ40" s="611"/>
      <c r="CA40" s="611"/>
      <c r="CB40" s="620"/>
      <c r="CD40" s="607" t="s">
        <v>334</v>
      </c>
      <c r="CE40" s="608"/>
      <c r="CF40" s="608"/>
      <c r="CG40" s="608"/>
      <c r="CH40" s="608"/>
      <c r="CI40" s="608"/>
      <c r="CJ40" s="608"/>
      <c r="CK40" s="608"/>
      <c r="CL40" s="608"/>
      <c r="CM40" s="608"/>
      <c r="CN40" s="608"/>
      <c r="CO40" s="608"/>
      <c r="CP40" s="608"/>
      <c r="CQ40" s="609"/>
      <c r="CR40" s="610">
        <v>101407</v>
      </c>
      <c r="CS40" s="611"/>
      <c r="CT40" s="611"/>
      <c r="CU40" s="611"/>
      <c r="CV40" s="611"/>
      <c r="CW40" s="611"/>
      <c r="CX40" s="611"/>
      <c r="CY40" s="612"/>
      <c r="CZ40" s="615">
        <v>0.2</v>
      </c>
      <c r="DA40" s="640"/>
      <c r="DB40" s="640"/>
      <c r="DC40" s="644"/>
      <c r="DD40" s="619">
        <v>65642</v>
      </c>
      <c r="DE40" s="611"/>
      <c r="DF40" s="611"/>
      <c r="DG40" s="611"/>
      <c r="DH40" s="611"/>
      <c r="DI40" s="611"/>
      <c r="DJ40" s="611"/>
      <c r="DK40" s="612"/>
      <c r="DL40" s="619" t="s">
        <v>122</v>
      </c>
      <c r="DM40" s="611"/>
      <c r="DN40" s="611"/>
      <c r="DO40" s="611"/>
      <c r="DP40" s="611"/>
      <c r="DQ40" s="611"/>
      <c r="DR40" s="611"/>
      <c r="DS40" s="611"/>
      <c r="DT40" s="611"/>
      <c r="DU40" s="611"/>
      <c r="DV40" s="612"/>
      <c r="DW40" s="615" t="s">
        <v>122</v>
      </c>
      <c r="DX40" s="640"/>
      <c r="DY40" s="640"/>
      <c r="DZ40" s="640"/>
      <c r="EA40" s="640"/>
      <c r="EB40" s="640"/>
      <c r="EC40" s="641"/>
    </row>
    <row r="41" spans="2:133" ht="11.25" customHeight="1" x14ac:dyDescent="0.2">
      <c r="B41" s="631" t="s">
        <v>335</v>
      </c>
      <c r="C41" s="632"/>
      <c r="D41" s="632"/>
      <c r="E41" s="632"/>
      <c r="F41" s="632"/>
      <c r="G41" s="632"/>
      <c r="H41" s="632"/>
      <c r="I41" s="632"/>
      <c r="J41" s="632"/>
      <c r="K41" s="632"/>
      <c r="L41" s="632"/>
      <c r="M41" s="632"/>
      <c r="N41" s="632"/>
      <c r="O41" s="632"/>
      <c r="P41" s="632"/>
      <c r="Q41" s="633"/>
      <c r="R41" s="682">
        <v>52903853</v>
      </c>
      <c r="S41" s="683"/>
      <c r="T41" s="683"/>
      <c r="U41" s="683"/>
      <c r="V41" s="683"/>
      <c r="W41" s="683"/>
      <c r="X41" s="683"/>
      <c r="Y41" s="687"/>
      <c r="Z41" s="688">
        <v>100</v>
      </c>
      <c r="AA41" s="688"/>
      <c r="AB41" s="688"/>
      <c r="AC41" s="688"/>
      <c r="AD41" s="689">
        <v>29435467</v>
      </c>
      <c r="AE41" s="689"/>
      <c r="AF41" s="689"/>
      <c r="AG41" s="689"/>
      <c r="AH41" s="689"/>
      <c r="AI41" s="689"/>
      <c r="AJ41" s="689"/>
      <c r="AK41" s="689"/>
      <c r="AL41" s="690">
        <v>100</v>
      </c>
      <c r="AM41" s="670"/>
      <c r="AN41" s="670"/>
      <c r="AO41" s="691"/>
      <c r="AQ41" s="673" t="s">
        <v>336</v>
      </c>
      <c r="AR41" s="674"/>
      <c r="AS41" s="674"/>
      <c r="AT41" s="674"/>
      <c r="AU41" s="674"/>
      <c r="AV41" s="674"/>
      <c r="AW41" s="674"/>
      <c r="AX41" s="674"/>
      <c r="AY41" s="675"/>
      <c r="AZ41" s="610">
        <v>937205</v>
      </c>
      <c r="BA41" s="611"/>
      <c r="BB41" s="611"/>
      <c r="BC41" s="611"/>
      <c r="BD41" s="642"/>
      <c r="BE41" s="642"/>
      <c r="BF41" s="665"/>
      <c r="BG41" s="658"/>
      <c r="BH41" s="659"/>
      <c r="BI41" s="659"/>
      <c r="BJ41" s="659"/>
      <c r="BK41" s="659"/>
      <c r="BL41" s="217"/>
      <c r="BM41" s="608" t="s">
        <v>337</v>
      </c>
      <c r="BN41" s="608"/>
      <c r="BO41" s="608"/>
      <c r="BP41" s="608"/>
      <c r="BQ41" s="608"/>
      <c r="BR41" s="608"/>
      <c r="BS41" s="608"/>
      <c r="BT41" s="608"/>
      <c r="BU41" s="609"/>
      <c r="BV41" s="610" t="s">
        <v>122</v>
      </c>
      <c r="BW41" s="611"/>
      <c r="BX41" s="611"/>
      <c r="BY41" s="611"/>
      <c r="BZ41" s="611"/>
      <c r="CA41" s="611"/>
      <c r="CB41" s="620"/>
      <c r="CD41" s="607" t="s">
        <v>338</v>
      </c>
      <c r="CE41" s="608"/>
      <c r="CF41" s="608"/>
      <c r="CG41" s="608"/>
      <c r="CH41" s="608"/>
      <c r="CI41" s="608"/>
      <c r="CJ41" s="608"/>
      <c r="CK41" s="608"/>
      <c r="CL41" s="608"/>
      <c r="CM41" s="608"/>
      <c r="CN41" s="608"/>
      <c r="CO41" s="608"/>
      <c r="CP41" s="608"/>
      <c r="CQ41" s="609"/>
      <c r="CR41" s="610" t="s">
        <v>122</v>
      </c>
      <c r="CS41" s="642"/>
      <c r="CT41" s="642"/>
      <c r="CU41" s="642"/>
      <c r="CV41" s="642"/>
      <c r="CW41" s="642"/>
      <c r="CX41" s="642"/>
      <c r="CY41" s="643"/>
      <c r="CZ41" s="615" t="s">
        <v>122</v>
      </c>
      <c r="DA41" s="640"/>
      <c r="DB41" s="640"/>
      <c r="DC41" s="644"/>
      <c r="DD41" s="619" t="s">
        <v>122</v>
      </c>
      <c r="DE41" s="642"/>
      <c r="DF41" s="642"/>
      <c r="DG41" s="642"/>
      <c r="DH41" s="642"/>
      <c r="DI41" s="642"/>
      <c r="DJ41" s="642"/>
      <c r="DK41" s="643"/>
      <c r="DL41" s="693"/>
      <c r="DM41" s="694"/>
      <c r="DN41" s="694"/>
      <c r="DO41" s="694"/>
      <c r="DP41" s="694"/>
      <c r="DQ41" s="694"/>
      <c r="DR41" s="694"/>
      <c r="DS41" s="694"/>
      <c r="DT41" s="694"/>
      <c r="DU41" s="694"/>
      <c r="DV41" s="695"/>
      <c r="DW41" s="684"/>
      <c r="DX41" s="685"/>
      <c r="DY41" s="685"/>
      <c r="DZ41" s="685"/>
      <c r="EA41" s="685"/>
      <c r="EB41" s="685"/>
      <c r="EC41" s="686"/>
    </row>
    <row r="42" spans="2:133" ht="11.25" customHeight="1" x14ac:dyDescent="0.2">
      <c r="AQ42" s="679" t="s">
        <v>339</v>
      </c>
      <c r="AR42" s="680"/>
      <c r="AS42" s="680"/>
      <c r="AT42" s="680"/>
      <c r="AU42" s="680"/>
      <c r="AV42" s="680"/>
      <c r="AW42" s="680"/>
      <c r="AX42" s="680"/>
      <c r="AY42" s="681"/>
      <c r="AZ42" s="682">
        <v>1986555</v>
      </c>
      <c r="BA42" s="683"/>
      <c r="BB42" s="683"/>
      <c r="BC42" s="683"/>
      <c r="BD42" s="669"/>
      <c r="BE42" s="669"/>
      <c r="BF42" s="671"/>
      <c r="BG42" s="660"/>
      <c r="BH42" s="661"/>
      <c r="BI42" s="661"/>
      <c r="BJ42" s="661"/>
      <c r="BK42" s="661"/>
      <c r="BL42" s="218"/>
      <c r="BM42" s="632" t="s">
        <v>340</v>
      </c>
      <c r="BN42" s="632"/>
      <c r="BO42" s="632"/>
      <c r="BP42" s="632"/>
      <c r="BQ42" s="632"/>
      <c r="BR42" s="632"/>
      <c r="BS42" s="632"/>
      <c r="BT42" s="632"/>
      <c r="BU42" s="633"/>
      <c r="BV42" s="682">
        <v>367</v>
      </c>
      <c r="BW42" s="683"/>
      <c r="BX42" s="683"/>
      <c r="BY42" s="683"/>
      <c r="BZ42" s="683"/>
      <c r="CA42" s="683"/>
      <c r="CB42" s="692"/>
      <c r="CD42" s="607" t="s">
        <v>341</v>
      </c>
      <c r="CE42" s="608"/>
      <c r="CF42" s="608"/>
      <c r="CG42" s="608"/>
      <c r="CH42" s="608"/>
      <c r="CI42" s="608"/>
      <c r="CJ42" s="608"/>
      <c r="CK42" s="608"/>
      <c r="CL42" s="608"/>
      <c r="CM42" s="608"/>
      <c r="CN42" s="608"/>
      <c r="CO42" s="608"/>
      <c r="CP42" s="608"/>
      <c r="CQ42" s="609"/>
      <c r="CR42" s="610">
        <v>7924572</v>
      </c>
      <c r="CS42" s="642"/>
      <c r="CT42" s="642"/>
      <c r="CU42" s="642"/>
      <c r="CV42" s="642"/>
      <c r="CW42" s="642"/>
      <c r="CX42" s="642"/>
      <c r="CY42" s="643"/>
      <c r="CZ42" s="615">
        <v>16</v>
      </c>
      <c r="DA42" s="640"/>
      <c r="DB42" s="640"/>
      <c r="DC42" s="644"/>
      <c r="DD42" s="619">
        <v>3202378</v>
      </c>
      <c r="DE42" s="642"/>
      <c r="DF42" s="642"/>
      <c r="DG42" s="642"/>
      <c r="DH42" s="642"/>
      <c r="DI42" s="642"/>
      <c r="DJ42" s="642"/>
      <c r="DK42" s="643"/>
      <c r="DL42" s="693"/>
      <c r="DM42" s="694"/>
      <c r="DN42" s="694"/>
      <c r="DO42" s="694"/>
      <c r="DP42" s="694"/>
      <c r="DQ42" s="694"/>
      <c r="DR42" s="694"/>
      <c r="DS42" s="694"/>
      <c r="DT42" s="694"/>
      <c r="DU42" s="694"/>
      <c r="DV42" s="695"/>
      <c r="DW42" s="684"/>
      <c r="DX42" s="685"/>
      <c r="DY42" s="685"/>
      <c r="DZ42" s="685"/>
      <c r="EA42" s="685"/>
      <c r="EB42" s="685"/>
      <c r="EC42" s="686"/>
    </row>
    <row r="43" spans="2:133" ht="11.25" customHeight="1" x14ac:dyDescent="0.2">
      <c r="B43" s="208" t="s">
        <v>342</v>
      </c>
      <c r="CD43" s="607" t="s">
        <v>343</v>
      </c>
      <c r="CE43" s="608"/>
      <c r="CF43" s="608"/>
      <c r="CG43" s="608"/>
      <c r="CH43" s="608"/>
      <c r="CI43" s="608"/>
      <c r="CJ43" s="608"/>
      <c r="CK43" s="608"/>
      <c r="CL43" s="608"/>
      <c r="CM43" s="608"/>
      <c r="CN43" s="608"/>
      <c r="CO43" s="608"/>
      <c r="CP43" s="608"/>
      <c r="CQ43" s="609"/>
      <c r="CR43" s="610">
        <v>156778</v>
      </c>
      <c r="CS43" s="642"/>
      <c r="CT43" s="642"/>
      <c r="CU43" s="642"/>
      <c r="CV43" s="642"/>
      <c r="CW43" s="642"/>
      <c r="CX43" s="642"/>
      <c r="CY43" s="643"/>
      <c r="CZ43" s="615">
        <v>0.3</v>
      </c>
      <c r="DA43" s="640"/>
      <c r="DB43" s="640"/>
      <c r="DC43" s="644"/>
      <c r="DD43" s="619">
        <v>156778</v>
      </c>
      <c r="DE43" s="642"/>
      <c r="DF43" s="642"/>
      <c r="DG43" s="642"/>
      <c r="DH43" s="642"/>
      <c r="DI43" s="642"/>
      <c r="DJ43" s="642"/>
      <c r="DK43" s="643"/>
      <c r="DL43" s="693"/>
      <c r="DM43" s="694"/>
      <c r="DN43" s="694"/>
      <c r="DO43" s="694"/>
      <c r="DP43" s="694"/>
      <c r="DQ43" s="694"/>
      <c r="DR43" s="694"/>
      <c r="DS43" s="694"/>
      <c r="DT43" s="694"/>
      <c r="DU43" s="694"/>
      <c r="DV43" s="695"/>
      <c r="DW43" s="684"/>
      <c r="DX43" s="685"/>
      <c r="DY43" s="685"/>
      <c r="DZ43" s="685"/>
      <c r="EA43" s="685"/>
      <c r="EB43" s="685"/>
      <c r="EC43" s="686"/>
    </row>
    <row r="44" spans="2:133" ht="11.25" customHeight="1" x14ac:dyDescent="0.2">
      <c r="B44" s="696" t="s">
        <v>344</v>
      </c>
      <c r="C44" s="696"/>
      <c r="D44" s="696"/>
      <c r="E44" s="696"/>
      <c r="F44" s="696"/>
      <c r="G44" s="696"/>
      <c r="H44" s="696"/>
      <c r="I44" s="696"/>
      <c r="J44" s="696"/>
      <c r="K44" s="696"/>
      <c r="L44" s="696"/>
      <c r="M44" s="696"/>
      <c r="N44" s="696"/>
      <c r="O44" s="696"/>
      <c r="P44" s="696"/>
      <c r="Q44" s="696"/>
      <c r="R44" s="696"/>
      <c r="S44" s="696"/>
      <c r="T44" s="696"/>
      <c r="U44" s="696"/>
      <c r="V44" s="696"/>
      <c r="W44" s="696"/>
      <c r="X44" s="696"/>
      <c r="Y44" s="696"/>
      <c r="Z44" s="696"/>
      <c r="AA44" s="696"/>
      <c r="AB44" s="696"/>
      <c r="AC44" s="696"/>
      <c r="AD44" s="696"/>
      <c r="AE44" s="696"/>
      <c r="AF44" s="696"/>
      <c r="AG44" s="696"/>
      <c r="AH44" s="696"/>
      <c r="AI44" s="696"/>
      <c r="AJ44" s="696"/>
      <c r="AK44" s="696"/>
      <c r="AL44" s="696"/>
      <c r="AM44" s="696"/>
      <c r="AN44" s="696"/>
      <c r="AO44" s="696"/>
      <c r="AP44" s="696"/>
      <c r="AQ44" s="696"/>
      <c r="AR44" s="696"/>
      <c r="AS44" s="696"/>
      <c r="AT44" s="696"/>
      <c r="AU44" s="696"/>
      <c r="AV44" s="696"/>
      <c r="AW44" s="696"/>
      <c r="AX44" s="696"/>
      <c r="AY44" s="696"/>
      <c r="AZ44" s="696"/>
      <c r="BA44" s="696"/>
      <c r="BB44" s="696"/>
      <c r="BC44" s="696"/>
      <c r="BD44" s="696"/>
      <c r="BE44" s="696"/>
      <c r="BF44" s="696"/>
      <c r="BG44" s="696"/>
      <c r="BH44" s="696"/>
      <c r="BI44" s="696"/>
      <c r="BJ44" s="696"/>
      <c r="BK44" s="696"/>
      <c r="BL44" s="696"/>
      <c r="BM44" s="696"/>
      <c r="BN44" s="696"/>
      <c r="BO44" s="696"/>
      <c r="BP44" s="696"/>
      <c r="BQ44" s="696"/>
      <c r="BR44" s="696"/>
      <c r="BS44" s="696"/>
      <c r="BT44" s="696"/>
      <c r="BU44" s="696"/>
      <c r="BV44" s="696"/>
      <c r="BW44" s="696"/>
      <c r="BX44" s="696"/>
      <c r="BY44" s="696"/>
      <c r="BZ44" s="696"/>
      <c r="CA44" s="696"/>
      <c r="CB44" s="696"/>
      <c r="CC44" s="697"/>
      <c r="CD44" s="646" t="s">
        <v>292</v>
      </c>
      <c r="CE44" s="647"/>
      <c r="CF44" s="607" t="s">
        <v>345</v>
      </c>
      <c r="CG44" s="608"/>
      <c r="CH44" s="608"/>
      <c r="CI44" s="608"/>
      <c r="CJ44" s="608"/>
      <c r="CK44" s="608"/>
      <c r="CL44" s="608"/>
      <c r="CM44" s="608"/>
      <c r="CN44" s="608"/>
      <c r="CO44" s="608"/>
      <c r="CP44" s="608"/>
      <c r="CQ44" s="609"/>
      <c r="CR44" s="610">
        <v>7913323</v>
      </c>
      <c r="CS44" s="611"/>
      <c r="CT44" s="611"/>
      <c r="CU44" s="611"/>
      <c r="CV44" s="611"/>
      <c r="CW44" s="611"/>
      <c r="CX44" s="611"/>
      <c r="CY44" s="612"/>
      <c r="CZ44" s="615">
        <v>16</v>
      </c>
      <c r="DA44" s="616"/>
      <c r="DB44" s="616"/>
      <c r="DC44" s="622"/>
      <c r="DD44" s="619">
        <v>3191129</v>
      </c>
      <c r="DE44" s="611"/>
      <c r="DF44" s="611"/>
      <c r="DG44" s="611"/>
      <c r="DH44" s="611"/>
      <c r="DI44" s="611"/>
      <c r="DJ44" s="611"/>
      <c r="DK44" s="612"/>
      <c r="DL44" s="693"/>
      <c r="DM44" s="694"/>
      <c r="DN44" s="694"/>
      <c r="DO44" s="694"/>
      <c r="DP44" s="694"/>
      <c r="DQ44" s="694"/>
      <c r="DR44" s="694"/>
      <c r="DS44" s="694"/>
      <c r="DT44" s="694"/>
      <c r="DU44" s="694"/>
      <c r="DV44" s="695"/>
      <c r="DW44" s="684"/>
      <c r="DX44" s="685"/>
      <c r="DY44" s="685"/>
      <c r="DZ44" s="685"/>
      <c r="EA44" s="685"/>
      <c r="EB44" s="685"/>
      <c r="EC44" s="686"/>
    </row>
    <row r="45" spans="2:133" ht="11.25" customHeight="1" x14ac:dyDescent="0.2">
      <c r="B45" s="696" t="s">
        <v>346</v>
      </c>
      <c r="C45" s="696"/>
      <c r="D45" s="696"/>
      <c r="E45" s="696"/>
      <c r="F45" s="696"/>
      <c r="G45" s="696"/>
      <c r="H45" s="696"/>
      <c r="I45" s="696"/>
      <c r="J45" s="696"/>
      <c r="K45" s="696"/>
      <c r="L45" s="696"/>
      <c r="M45" s="696"/>
      <c r="N45" s="696"/>
      <c r="O45" s="696"/>
      <c r="P45" s="696"/>
      <c r="Q45" s="696"/>
      <c r="R45" s="696"/>
      <c r="S45" s="696"/>
      <c r="T45" s="696"/>
      <c r="U45" s="696"/>
      <c r="V45" s="696"/>
      <c r="W45" s="696"/>
      <c r="X45" s="696"/>
      <c r="Y45" s="696"/>
      <c r="Z45" s="696"/>
      <c r="AA45" s="696"/>
      <c r="AB45" s="696"/>
      <c r="AC45" s="696"/>
      <c r="AD45" s="696"/>
      <c r="AE45" s="696"/>
      <c r="AF45" s="696"/>
      <c r="AG45" s="696"/>
      <c r="AH45" s="696"/>
      <c r="AI45" s="696"/>
      <c r="AJ45" s="696"/>
      <c r="AK45" s="696"/>
      <c r="AL45" s="696"/>
      <c r="AM45" s="696"/>
      <c r="AN45" s="696"/>
      <c r="AO45" s="696"/>
      <c r="AP45" s="696"/>
      <c r="AQ45" s="696"/>
      <c r="AR45" s="696"/>
      <c r="AS45" s="696"/>
      <c r="AT45" s="696"/>
      <c r="AU45" s="696"/>
      <c r="AV45" s="696"/>
      <c r="AW45" s="696"/>
      <c r="AX45" s="696"/>
      <c r="AY45" s="696"/>
      <c r="AZ45" s="696"/>
      <c r="BA45" s="696"/>
      <c r="BB45" s="696"/>
      <c r="BC45" s="696"/>
      <c r="BD45" s="696"/>
      <c r="BE45" s="696"/>
      <c r="BF45" s="696"/>
      <c r="BG45" s="696"/>
      <c r="BH45" s="696"/>
      <c r="BI45" s="696"/>
      <c r="BJ45" s="696"/>
      <c r="BK45" s="696"/>
      <c r="BL45" s="696"/>
      <c r="BM45" s="696"/>
      <c r="BN45" s="696"/>
      <c r="BO45" s="696"/>
      <c r="BP45" s="696"/>
      <c r="BQ45" s="696"/>
      <c r="BR45" s="696"/>
      <c r="BS45" s="696"/>
      <c r="BT45" s="696"/>
      <c r="BU45" s="696"/>
      <c r="BV45" s="696"/>
      <c r="BW45" s="696"/>
      <c r="BX45" s="696"/>
      <c r="BY45" s="696"/>
      <c r="BZ45" s="696"/>
      <c r="CA45" s="696"/>
      <c r="CB45" s="696"/>
      <c r="CC45" s="697"/>
      <c r="CD45" s="648"/>
      <c r="CE45" s="649"/>
      <c r="CF45" s="607" t="s">
        <v>347</v>
      </c>
      <c r="CG45" s="608"/>
      <c r="CH45" s="608"/>
      <c r="CI45" s="608"/>
      <c r="CJ45" s="608"/>
      <c r="CK45" s="608"/>
      <c r="CL45" s="608"/>
      <c r="CM45" s="608"/>
      <c r="CN45" s="608"/>
      <c r="CO45" s="608"/>
      <c r="CP45" s="608"/>
      <c r="CQ45" s="609"/>
      <c r="CR45" s="610">
        <v>1934296</v>
      </c>
      <c r="CS45" s="642"/>
      <c r="CT45" s="642"/>
      <c r="CU45" s="642"/>
      <c r="CV45" s="642"/>
      <c r="CW45" s="642"/>
      <c r="CX45" s="642"/>
      <c r="CY45" s="643"/>
      <c r="CZ45" s="615">
        <v>3.9</v>
      </c>
      <c r="DA45" s="640"/>
      <c r="DB45" s="640"/>
      <c r="DC45" s="644"/>
      <c r="DD45" s="619">
        <v>752112</v>
      </c>
      <c r="DE45" s="642"/>
      <c r="DF45" s="642"/>
      <c r="DG45" s="642"/>
      <c r="DH45" s="642"/>
      <c r="DI45" s="642"/>
      <c r="DJ45" s="642"/>
      <c r="DK45" s="643"/>
      <c r="DL45" s="693"/>
      <c r="DM45" s="694"/>
      <c r="DN45" s="694"/>
      <c r="DO45" s="694"/>
      <c r="DP45" s="694"/>
      <c r="DQ45" s="694"/>
      <c r="DR45" s="694"/>
      <c r="DS45" s="694"/>
      <c r="DT45" s="694"/>
      <c r="DU45" s="694"/>
      <c r="DV45" s="695"/>
      <c r="DW45" s="684"/>
      <c r="DX45" s="685"/>
      <c r="DY45" s="685"/>
      <c r="DZ45" s="685"/>
      <c r="EA45" s="685"/>
      <c r="EB45" s="685"/>
      <c r="EC45" s="686"/>
    </row>
    <row r="46" spans="2:133" ht="11.25" customHeight="1" x14ac:dyDescent="0.2">
      <c r="B46" s="219"/>
      <c r="CD46" s="648"/>
      <c r="CE46" s="649"/>
      <c r="CF46" s="607" t="s">
        <v>348</v>
      </c>
      <c r="CG46" s="608"/>
      <c r="CH46" s="608"/>
      <c r="CI46" s="608"/>
      <c r="CJ46" s="608"/>
      <c r="CK46" s="608"/>
      <c r="CL46" s="608"/>
      <c r="CM46" s="608"/>
      <c r="CN46" s="608"/>
      <c r="CO46" s="608"/>
      <c r="CP46" s="608"/>
      <c r="CQ46" s="609"/>
      <c r="CR46" s="610">
        <v>5979014</v>
      </c>
      <c r="CS46" s="611"/>
      <c r="CT46" s="611"/>
      <c r="CU46" s="611"/>
      <c r="CV46" s="611"/>
      <c r="CW46" s="611"/>
      <c r="CX46" s="611"/>
      <c r="CY46" s="612"/>
      <c r="CZ46" s="615">
        <v>12.1</v>
      </c>
      <c r="DA46" s="616"/>
      <c r="DB46" s="616"/>
      <c r="DC46" s="622"/>
      <c r="DD46" s="619">
        <v>2439004</v>
      </c>
      <c r="DE46" s="611"/>
      <c r="DF46" s="611"/>
      <c r="DG46" s="611"/>
      <c r="DH46" s="611"/>
      <c r="DI46" s="611"/>
      <c r="DJ46" s="611"/>
      <c r="DK46" s="612"/>
      <c r="DL46" s="693"/>
      <c r="DM46" s="694"/>
      <c r="DN46" s="694"/>
      <c r="DO46" s="694"/>
      <c r="DP46" s="694"/>
      <c r="DQ46" s="694"/>
      <c r="DR46" s="694"/>
      <c r="DS46" s="694"/>
      <c r="DT46" s="694"/>
      <c r="DU46" s="694"/>
      <c r="DV46" s="695"/>
      <c r="DW46" s="684"/>
      <c r="DX46" s="685"/>
      <c r="DY46" s="685"/>
      <c r="DZ46" s="685"/>
      <c r="EA46" s="685"/>
      <c r="EB46" s="685"/>
      <c r="EC46" s="686"/>
    </row>
    <row r="47" spans="2:133" ht="11.25" customHeight="1" x14ac:dyDescent="0.2">
      <c r="B47" s="219"/>
      <c r="CD47" s="648"/>
      <c r="CE47" s="649"/>
      <c r="CF47" s="607" t="s">
        <v>349</v>
      </c>
      <c r="CG47" s="608"/>
      <c r="CH47" s="608"/>
      <c r="CI47" s="608"/>
      <c r="CJ47" s="608"/>
      <c r="CK47" s="608"/>
      <c r="CL47" s="608"/>
      <c r="CM47" s="608"/>
      <c r="CN47" s="608"/>
      <c r="CO47" s="608"/>
      <c r="CP47" s="608"/>
      <c r="CQ47" s="609"/>
      <c r="CR47" s="610">
        <v>11249</v>
      </c>
      <c r="CS47" s="642"/>
      <c r="CT47" s="642"/>
      <c r="CU47" s="642"/>
      <c r="CV47" s="642"/>
      <c r="CW47" s="642"/>
      <c r="CX47" s="642"/>
      <c r="CY47" s="643"/>
      <c r="CZ47" s="615">
        <v>0</v>
      </c>
      <c r="DA47" s="640"/>
      <c r="DB47" s="640"/>
      <c r="DC47" s="644"/>
      <c r="DD47" s="619">
        <v>11249</v>
      </c>
      <c r="DE47" s="642"/>
      <c r="DF47" s="642"/>
      <c r="DG47" s="642"/>
      <c r="DH47" s="642"/>
      <c r="DI47" s="642"/>
      <c r="DJ47" s="642"/>
      <c r="DK47" s="643"/>
      <c r="DL47" s="693"/>
      <c r="DM47" s="694"/>
      <c r="DN47" s="694"/>
      <c r="DO47" s="694"/>
      <c r="DP47" s="694"/>
      <c r="DQ47" s="694"/>
      <c r="DR47" s="694"/>
      <c r="DS47" s="694"/>
      <c r="DT47" s="694"/>
      <c r="DU47" s="694"/>
      <c r="DV47" s="695"/>
      <c r="DW47" s="684"/>
      <c r="DX47" s="685"/>
      <c r="DY47" s="685"/>
      <c r="DZ47" s="685"/>
      <c r="EA47" s="685"/>
      <c r="EB47" s="685"/>
      <c r="EC47" s="686"/>
    </row>
    <row r="48" spans="2:133" ht="10.8" x14ac:dyDescent="0.2">
      <c r="B48" s="219"/>
      <c r="CD48" s="650"/>
      <c r="CE48" s="651"/>
      <c r="CF48" s="607" t="s">
        <v>350</v>
      </c>
      <c r="CG48" s="608"/>
      <c r="CH48" s="608"/>
      <c r="CI48" s="608"/>
      <c r="CJ48" s="608"/>
      <c r="CK48" s="608"/>
      <c r="CL48" s="608"/>
      <c r="CM48" s="608"/>
      <c r="CN48" s="608"/>
      <c r="CO48" s="608"/>
      <c r="CP48" s="608"/>
      <c r="CQ48" s="609"/>
      <c r="CR48" s="610" t="s">
        <v>122</v>
      </c>
      <c r="CS48" s="611"/>
      <c r="CT48" s="611"/>
      <c r="CU48" s="611"/>
      <c r="CV48" s="611"/>
      <c r="CW48" s="611"/>
      <c r="CX48" s="611"/>
      <c r="CY48" s="612"/>
      <c r="CZ48" s="615" t="s">
        <v>122</v>
      </c>
      <c r="DA48" s="616"/>
      <c r="DB48" s="616"/>
      <c r="DC48" s="622"/>
      <c r="DD48" s="619" t="s">
        <v>122</v>
      </c>
      <c r="DE48" s="611"/>
      <c r="DF48" s="611"/>
      <c r="DG48" s="611"/>
      <c r="DH48" s="611"/>
      <c r="DI48" s="611"/>
      <c r="DJ48" s="611"/>
      <c r="DK48" s="612"/>
      <c r="DL48" s="693"/>
      <c r="DM48" s="694"/>
      <c r="DN48" s="694"/>
      <c r="DO48" s="694"/>
      <c r="DP48" s="694"/>
      <c r="DQ48" s="694"/>
      <c r="DR48" s="694"/>
      <c r="DS48" s="694"/>
      <c r="DT48" s="694"/>
      <c r="DU48" s="694"/>
      <c r="DV48" s="695"/>
      <c r="DW48" s="684"/>
      <c r="DX48" s="685"/>
      <c r="DY48" s="685"/>
      <c r="DZ48" s="685"/>
      <c r="EA48" s="685"/>
      <c r="EB48" s="685"/>
      <c r="EC48" s="686"/>
    </row>
    <row r="49" spans="2:133" ht="11.25" customHeight="1" x14ac:dyDescent="0.2">
      <c r="B49" s="219"/>
      <c r="CD49" s="631" t="s">
        <v>351</v>
      </c>
      <c r="CE49" s="632"/>
      <c r="CF49" s="632"/>
      <c r="CG49" s="632"/>
      <c r="CH49" s="632"/>
      <c r="CI49" s="632"/>
      <c r="CJ49" s="632"/>
      <c r="CK49" s="632"/>
      <c r="CL49" s="632"/>
      <c r="CM49" s="632"/>
      <c r="CN49" s="632"/>
      <c r="CO49" s="632"/>
      <c r="CP49" s="632"/>
      <c r="CQ49" s="633"/>
      <c r="CR49" s="682">
        <v>49413102</v>
      </c>
      <c r="CS49" s="669"/>
      <c r="CT49" s="669"/>
      <c r="CU49" s="669"/>
      <c r="CV49" s="669"/>
      <c r="CW49" s="669"/>
      <c r="CX49" s="669"/>
      <c r="CY49" s="698"/>
      <c r="CZ49" s="690">
        <v>100</v>
      </c>
      <c r="DA49" s="699"/>
      <c r="DB49" s="699"/>
      <c r="DC49" s="700"/>
      <c r="DD49" s="701">
        <v>33125069</v>
      </c>
      <c r="DE49" s="669"/>
      <c r="DF49" s="669"/>
      <c r="DG49" s="669"/>
      <c r="DH49" s="669"/>
      <c r="DI49" s="669"/>
      <c r="DJ49" s="669"/>
      <c r="DK49" s="698"/>
      <c r="DL49" s="702"/>
      <c r="DM49" s="703"/>
      <c r="DN49" s="703"/>
      <c r="DO49" s="703"/>
      <c r="DP49" s="703"/>
      <c r="DQ49" s="703"/>
      <c r="DR49" s="703"/>
      <c r="DS49" s="703"/>
      <c r="DT49" s="703"/>
      <c r="DU49" s="703"/>
      <c r="DV49" s="704"/>
      <c r="DW49" s="705"/>
      <c r="DX49" s="706"/>
      <c r="DY49" s="706"/>
      <c r="DZ49" s="706"/>
      <c r="EA49" s="706"/>
      <c r="EB49" s="706"/>
      <c r="EC49" s="707"/>
    </row>
  </sheetData>
  <sheetProtection algorithmName="SHA-512" hashValue="vZueL6ggquKQjGx4rTHqE09Xt7pj8lyCtzUaj202eyJamH80xVgSriQLouc1BxnefqzudWGouAFsCGTRAo2NlA==" saltValue="nao9Fh5kDkwM/dHtiO/dow=="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AD29:AK29"/>
    <mergeCell ref="AL29:AO29"/>
    <mergeCell ref="AP29:BF29"/>
    <mergeCell ref="BG29:BN29"/>
    <mergeCell ref="BG28:BN28"/>
    <mergeCell ref="BO28:BR28"/>
    <mergeCell ref="Z32:AC32"/>
    <mergeCell ref="AD32:AK32"/>
    <mergeCell ref="AL32:AO32"/>
    <mergeCell ref="AD31:AK31"/>
    <mergeCell ref="AL31:AO31"/>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70" zoomScaleSheetLayoutView="70" workbookViewId="0"/>
  </sheetViews>
  <sheetFormatPr defaultColWidth="0" defaultRowHeight="13.2" zeroHeight="1" x14ac:dyDescent="0.2"/>
  <cols>
    <col min="1" max="130" width="2.77734375" style="225" customWidth="1"/>
    <col min="131" max="131" width="1.6640625" style="225" customWidth="1"/>
    <col min="132" max="16384" width="9" style="225" hidden="1"/>
  </cols>
  <sheetData>
    <row r="1" spans="1:131" ht="11.25" customHeight="1" thickBot="1" x14ac:dyDescent="0.25">
      <c r="A1" s="221"/>
      <c r="B1" s="221"/>
      <c r="C1" s="221"/>
      <c r="D1" s="221"/>
      <c r="E1" s="221"/>
      <c r="F1" s="221"/>
      <c r="G1" s="221"/>
      <c r="H1" s="221"/>
      <c r="I1" s="221"/>
      <c r="J1" s="221"/>
      <c r="K1" s="221"/>
      <c r="L1" s="221"/>
      <c r="M1" s="221"/>
      <c r="N1" s="222"/>
      <c r="O1" s="222"/>
      <c r="P1" s="222"/>
      <c r="Q1" s="222"/>
      <c r="R1" s="222"/>
      <c r="S1" s="222"/>
      <c r="T1" s="222"/>
      <c r="U1" s="222"/>
      <c r="V1" s="222"/>
      <c r="W1" s="222"/>
      <c r="X1" s="222"/>
      <c r="Y1" s="222"/>
      <c r="Z1" s="222"/>
      <c r="AA1" s="222"/>
      <c r="AB1" s="222"/>
      <c r="AC1" s="222"/>
      <c r="AD1" s="222"/>
      <c r="AE1" s="222"/>
      <c r="AF1" s="222"/>
      <c r="AG1" s="222"/>
      <c r="AH1" s="222"/>
      <c r="AI1" s="222"/>
      <c r="AJ1" s="222"/>
      <c r="AK1" s="222"/>
      <c r="AL1" s="222"/>
      <c r="AM1" s="222"/>
      <c r="AN1" s="222"/>
      <c r="AO1" s="222"/>
      <c r="AP1" s="222"/>
      <c r="AQ1" s="222"/>
      <c r="AR1" s="222"/>
      <c r="AS1" s="222"/>
      <c r="AT1" s="222"/>
      <c r="AU1" s="222"/>
      <c r="AV1" s="222"/>
      <c r="AW1" s="222"/>
      <c r="AX1" s="222"/>
      <c r="AY1" s="222"/>
      <c r="AZ1" s="222"/>
      <c r="BA1" s="222"/>
      <c r="BB1" s="222"/>
      <c r="BC1" s="222"/>
      <c r="BD1" s="222"/>
      <c r="BE1" s="222"/>
      <c r="BF1" s="222"/>
      <c r="BG1" s="222"/>
      <c r="BH1" s="222"/>
      <c r="BI1" s="222"/>
      <c r="BJ1" s="222"/>
      <c r="BK1" s="222"/>
      <c r="BL1" s="222"/>
      <c r="BM1" s="222"/>
      <c r="BN1" s="222"/>
      <c r="BO1" s="222"/>
      <c r="BP1" s="222"/>
      <c r="BQ1" s="222"/>
      <c r="BR1" s="222"/>
      <c r="BS1" s="222"/>
      <c r="BT1" s="222"/>
      <c r="BU1" s="222"/>
      <c r="BV1" s="222"/>
      <c r="BW1" s="222"/>
      <c r="BX1" s="222"/>
      <c r="BY1" s="222"/>
      <c r="BZ1" s="222"/>
      <c r="CA1" s="222"/>
      <c r="CB1" s="222"/>
      <c r="CC1" s="222"/>
      <c r="CD1" s="222"/>
      <c r="CE1" s="222"/>
      <c r="CF1" s="222"/>
      <c r="CG1" s="222"/>
      <c r="CH1" s="222"/>
      <c r="CI1" s="222"/>
      <c r="CJ1" s="222"/>
      <c r="CK1" s="222"/>
      <c r="CL1" s="222"/>
      <c r="CM1" s="222"/>
      <c r="CN1" s="222"/>
      <c r="CO1" s="222"/>
      <c r="CP1" s="222"/>
      <c r="CQ1" s="222"/>
      <c r="CR1" s="222"/>
      <c r="CS1" s="222"/>
      <c r="CT1" s="222"/>
      <c r="CU1" s="222"/>
      <c r="CV1" s="222"/>
      <c r="CW1" s="222"/>
      <c r="CX1" s="222"/>
      <c r="CY1" s="222"/>
      <c r="CZ1" s="222"/>
      <c r="DA1" s="222"/>
      <c r="DB1" s="222"/>
      <c r="DC1" s="222"/>
      <c r="DD1" s="222"/>
      <c r="DE1" s="222"/>
      <c r="DF1" s="222"/>
      <c r="DG1" s="222"/>
      <c r="DH1" s="222"/>
      <c r="DI1" s="222"/>
      <c r="DJ1" s="222"/>
      <c r="DK1" s="222"/>
      <c r="DL1" s="222"/>
      <c r="DM1" s="222"/>
      <c r="DN1" s="222"/>
      <c r="DO1" s="222"/>
      <c r="DP1" s="222"/>
      <c r="DQ1" s="223"/>
      <c r="DR1" s="223"/>
      <c r="DS1" s="223"/>
      <c r="DT1" s="223"/>
      <c r="DU1" s="223"/>
      <c r="DV1" s="223"/>
      <c r="DW1" s="223"/>
      <c r="DX1" s="223"/>
      <c r="DY1" s="223"/>
      <c r="DZ1" s="223"/>
      <c r="EA1" s="224"/>
    </row>
    <row r="2" spans="1:131" ht="26.25" customHeight="1" thickBot="1" x14ac:dyDescent="0.25">
      <c r="A2" s="708" t="s">
        <v>352</v>
      </c>
      <c r="B2" s="708"/>
      <c r="C2" s="708"/>
      <c r="D2" s="708"/>
      <c r="E2" s="708"/>
      <c r="F2" s="708"/>
      <c r="G2" s="708"/>
      <c r="H2" s="708"/>
      <c r="I2" s="708"/>
      <c r="J2" s="708"/>
      <c r="K2" s="708"/>
      <c r="L2" s="708"/>
      <c r="M2" s="708"/>
      <c r="N2" s="708"/>
      <c r="O2" s="708"/>
      <c r="P2" s="708"/>
      <c r="Q2" s="708"/>
      <c r="R2" s="708"/>
      <c r="S2" s="708"/>
      <c r="T2" s="708"/>
      <c r="U2" s="708"/>
      <c r="V2" s="708"/>
      <c r="W2" s="708"/>
      <c r="X2" s="708"/>
      <c r="Y2" s="708"/>
      <c r="Z2" s="708"/>
      <c r="AA2" s="708"/>
      <c r="AB2" s="708"/>
      <c r="AC2" s="708"/>
      <c r="AD2" s="708"/>
      <c r="AE2" s="708"/>
      <c r="AF2" s="708"/>
      <c r="AG2" s="708"/>
      <c r="AH2" s="708"/>
      <c r="AI2" s="708"/>
      <c r="AJ2" s="708"/>
      <c r="AK2" s="708"/>
      <c r="AL2" s="708"/>
      <c r="AM2" s="708"/>
      <c r="AN2" s="708"/>
      <c r="AO2" s="708"/>
      <c r="AP2" s="708"/>
      <c r="AQ2" s="708"/>
      <c r="AR2" s="708"/>
      <c r="AS2" s="708"/>
      <c r="AT2" s="708"/>
      <c r="AU2" s="708"/>
      <c r="AV2" s="708"/>
      <c r="AW2" s="708"/>
      <c r="AX2" s="708"/>
      <c r="AY2" s="708"/>
      <c r="AZ2" s="708"/>
      <c r="BA2" s="708"/>
      <c r="BB2" s="708"/>
      <c r="BC2" s="708"/>
      <c r="BD2" s="708"/>
      <c r="BE2" s="708"/>
      <c r="BF2" s="708"/>
      <c r="BG2" s="708"/>
      <c r="BH2" s="708"/>
      <c r="BI2" s="708"/>
      <c r="BJ2" s="222"/>
      <c r="BK2" s="222"/>
      <c r="BL2" s="222"/>
      <c r="BM2" s="222"/>
      <c r="BN2" s="222"/>
      <c r="BO2" s="222"/>
      <c r="BP2" s="222"/>
      <c r="BQ2" s="222"/>
      <c r="BR2" s="222"/>
      <c r="BS2" s="222"/>
      <c r="BT2" s="222"/>
      <c r="BU2" s="222"/>
      <c r="BV2" s="222"/>
      <c r="BW2" s="222"/>
      <c r="BX2" s="222"/>
      <c r="BY2" s="222"/>
      <c r="BZ2" s="222"/>
      <c r="CA2" s="222"/>
      <c r="CB2" s="222"/>
      <c r="CC2" s="222"/>
      <c r="CD2" s="222"/>
      <c r="CE2" s="222"/>
      <c r="CF2" s="222"/>
      <c r="CG2" s="222"/>
      <c r="CH2" s="222"/>
      <c r="CI2" s="222"/>
      <c r="CJ2" s="222"/>
      <c r="CK2" s="222"/>
      <c r="CL2" s="222"/>
      <c r="CM2" s="222"/>
      <c r="CN2" s="222"/>
      <c r="CO2" s="222"/>
      <c r="CP2" s="222"/>
      <c r="CQ2" s="222"/>
      <c r="CR2" s="222"/>
      <c r="CS2" s="222"/>
      <c r="CT2" s="222"/>
      <c r="CU2" s="222"/>
      <c r="CV2" s="222"/>
      <c r="CW2" s="222"/>
      <c r="CX2" s="222"/>
      <c r="CY2" s="222"/>
      <c r="CZ2" s="222"/>
      <c r="DA2" s="222"/>
      <c r="DB2" s="222"/>
      <c r="DC2" s="222"/>
      <c r="DD2" s="222"/>
      <c r="DE2" s="222"/>
      <c r="DF2" s="222"/>
      <c r="DG2" s="222"/>
      <c r="DH2" s="222"/>
      <c r="DI2" s="222"/>
      <c r="DJ2" s="709" t="s">
        <v>353</v>
      </c>
      <c r="DK2" s="710"/>
      <c r="DL2" s="710"/>
      <c r="DM2" s="710"/>
      <c r="DN2" s="710"/>
      <c r="DO2" s="711"/>
      <c r="DP2" s="222"/>
      <c r="DQ2" s="709" t="s">
        <v>354</v>
      </c>
      <c r="DR2" s="710"/>
      <c r="DS2" s="710"/>
      <c r="DT2" s="710"/>
      <c r="DU2" s="710"/>
      <c r="DV2" s="710"/>
      <c r="DW2" s="710"/>
      <c r="DX2" s="710"/>
      <c r="DY2" s="710"/>
      <c r="DZ2" s="711"/>
      <c r="EA2" s="224"/>
    </row>
    <row r="3" spans="1:131" ht="11.25" customHeight="1" x14ac:dyDescent="0.2">
      <c r="A3" s="222"/>
      <c r="B3" s="222"/>
      <c r="C3" s="222"/>
      <c r="D3" s="222"/>
      <c r="E3" s="222"/>
      <c r="F3" s="222"/>
      <c r="G3" s="222"/>
      <c r="H3" s="222"/>
      <c r="I3" s="222"/>
      <c r="J3" s="222"/>
      <c r="K3" s="222"/>
      <c r="L3" s="222"/>
      <c r="M3" s="222"/>
      <c r="N3" s="222"/>
      <c r="O3" s="222"/>
      <c r="P3" s="222"/>
      <c r="Q3" s="222"/>
      <c r="R3" s="222"/>
      <c r="S3" s="222"/>
      <c r="T3" s="222"/>
      <c r="U3" s="222"/>
      <c r="V3" s="222"/>
      <c r="W3" s="222"/>
      <c r="X3" s="222"/>
      <c r="Y3" s="222"/>
      <c r="Z3" s="222"/>
      <c r="AA3" s="222"/>
      <c r="AB3" s="222"/>
      <c r="AC3" s="222"/>
      <c r="AD3" s="222"/>
      <c r="AE3" s="222"/>
      <c r="AF3" s="222"/>
      <c r="AG3" s="222"/>
      <c r="AH3" s="222"/>
      <c r="AI3" s="222"/>
      <c r="AJ3" s="222"/>
      <c r="AK3" s="222"/>
      <c r="AL3" s="222"/>
      <c r="AM3" s="222"/>
      <c r="AN3" s="222"/>
      <c r="AO3" s="222"/>
      <c r="AP3" s="222"/>
      <c r="AQ3" s="222"/>
      <c r="AR3" s="222"/>
      <c r="AS3" s="222"/>
      <c r="AT3" s="222"/>
      <c r="AU3" s="222"/>
      <c r="AV3" s="222"/>
      <c r="AW3" s="222"/>
      <c r="AX3" s="222"/>
      <c r="AY3" s="222"/>
      <c r="AZ3" s="222"/>
      <c r="BA3" s="222"/>
      <c r="BB3" s="222"/>
      <c r="BC3" s="222"/>
      <c r="BD3" s="222"/>
      <c r="BE3" s="222"/>
      <c r="BF3" s="222"/>
      <c r="BG3" s="222"/>
      <c r="BH3" s="222"/>
      <c r="BI3" s="222"/>
      <c r="BJ3" s="222"/>
      <c r="BK3" s="222"/>
      <c r="BL3" s="222"/>
      <c r="BM3" s="222"/>
      <c r="BN3" s="222"/>
      <c r="BO3" s="222"/>
      <c r="BP3" s="222"/>
      <c r="BQ3" s="222"/>
      <c r="BR3" s="222"/>
      <c r="BS3" s="222"/>
      <c r="BT3" s="222"/>
      <c r="BU3" s="222"/>
      <c r="BV3" s="222"/>
      <c r="BW3" s="222"/>
      <c r="BX3" s="222"/>
      <c r="BY3" s="222"/>
      <c r="BZ3" s="222"/>
      <c r="CA3" s="222"/>
      <c r="CB3" s="222"/>
      <c r="CC3" s="222"/>
      <c r="CD3" s="222"/>
      <c r="CE3" s="222"/>
      <c r="CF3" s="222"/>
      <c r="CG3" s="222"/>
      <c r="CH3" s="222"/>
      <c r="CI3" s="222"/>
      <c r="CJ3" s="222"/>
      <c r="CK3" s="222"/>
      <c r="CL3" s="222"/>
      <c r="CM3" s="222"/>
      <c r="CN3" s="222"/>
      <c r="CO3" s="222"/>
      <c r="CP3" s="222"/>
      <c r="CQ3" s="222"/>
      <c r="CR3" s="222"/>
      <c r="CS3" s="222"/>
      <c r="CT3" s="222"/>
      <c r="CU3" s="222"/>
      <c r="CV3" s="222"/>
      <c r="CW3" s="222"/>
      <c r="CX3" s="222"/>
      <c r="CY3" s="222"/>
      <c r="CZ3" s="222"/>
      <c r="DA3" s="222"/>
      <c r="DB3" s="222"/>
      <c r="DC3" s="222"/>
      <c r="DD3" s="222"/>
      <c r="DE3" s="222"/>
      <c r="DF3" s="222"/>
      <c r="DG3" s="222"/>
      <c r="DH3" s="222"/>
      <c r="DI3" s="222"/>
      <c r="DJ3" s="222"/>
      <c r="DK3" s="222"/>
      <c r="DL3" s="222"/>
      <c r="DM3" s="222"/>
      <c r="DN3" s="222"/>
      <c r="DO3" s="222"/>
      <c r="DP3" s="222"/>
      <c r="DQ3" s="222"/>
      <c r="DR3" s="222"/>
      <c r="DS3" s="222"/>
      <c r="DT3" s="222"/>
      <c r="DU3" s="222"/>
      <c r="DV3" s="222"/>
      <c r="DW3" s="222"/>
      <c r="DX3" s="222"/>
      <c r="DY3" s="222"/>
      <c r="DZ3" s="222"/>
      <c r="EA3" s="224"/>
    </row>
    <row r="4" spans="1:131" s="229" customFormat="1" ht="26.25" customHeight="1" thickBot="1" x14ac:dyDescent="0.25">
      <c r="A4" s="712" t="s">
        <v>355</v>
      </c>
      <c r="B4" s="712"/>
      <c r="C4" s="712"/>
      <c r="D4" s="712"/>
      <c r="E4" s="712"/>
      <c r="F4" s="712"/>
      <c r="G4" s="712"/>
      <c r="H4" s="712"/>
      <c r="I4" s="712"/>
      <c r="J4" s="712"/>
      <c r="K4" s="712"/>
      <c r="L4" s="712"/>
      <c r="M4" s="712"/>
      <c r="N4" s="712"/>
      <c r="O4" s="712"/>
      <c r="P4" s="712"/>
      <c r="Q4" s="712"/>
      <c r="R4" s="712"/>
      <c r="S4" s="712"/>
      <c r="T4" s="712"/>
      <c r="U4" s="712"/>
      <c r="V4" s="712"/>
      <c r="W4" s="712"/>
      <c r="X4" s="712"/>
      <c r="Y4" s="712"/>
      <c r="Z4" s="712"/>
      <c r="AA4" s="712"/>
      <c r="AB4" s="712"/>
      <c r="AC4" s="712"/>
      <c r="AD4" s="712"/>
      <c r="AE4" s="712"/>
      <c r="AF4" s="712"/>
      <c r="AG4" s="712"/>
      <c r="AH4" s="712"/>
      <c r="AI4" s="712"/>
      <c r="AJ4" s="712"/>
      <c r="AK4" s="712"/>
      <c r="AL4" s="712"/>
      <c r="AM4" s="712"/>
      <c r="AN4" s="712"/>
      <c r="AO4" s="712"/>
      <c r="AP4" s="712"/>
      <c r="AQ4" s="712"/>
      <c r="AR4" s="712"/>
      <c r="AS4" s="712"/>
      <c r="AT4" s="712"/>
      <c r="AU4" s="712"/>
      <c r="AV4" s="712"/>
      <c r="AW4" s="712"/>
      <c r="AX4" s="712"/>
      <c r="AY4" s="712"/>
      <c r="AZ4" s="226"/>
      <c r="BA4" s="226"/>
      <c r="BB4" s="226"/>
      <c r="BC4" s="226"/>
      <c r="BD4" s="226"/>
      <c r="BE4" s="227"/>
      <c r="BF4" s="227"/>
      <c r="BG4" s="227"/>
      <c r="BH4" s="227"/>
      <c r="BI4" s="227"/>
      <c r="BJ4" s="227"/>
      <c r="BK4" s="227"/>
      <c r="BL4" s="227"/>
      <c r="BM4" s="227"/>
      <c r="BN4" s="227"/>
      <c r="BO4" s="227"/>
      <c r="BP4" s="227"/>
      <c r="BQ4" s="713" t="s">
        <v>356</v>
      </c>
      <c r="BR4" s="713"/>
      <c r="BS4" s="713"/>
      <c r="BT4" s="713"/>
      <c r="BU4" s="713"/>
      <c r="BV4" s="713"/>
      <c r="BW4" s="713"/>
      <c r="BX4" s="713"/>
      <c r="BY4" s="713"/>
      <c r="BZ4" s="713"/>
      <c r="CA4" s="713"/>
      <c r="CB4" s="713"/>
      <c r="CC4" s="713"/>
      <c r="CD4" s="713"/>
      <c r="CE4" s="713"/>
      <c r="CF4" s="713"/>
      <c r="CG4" s="713"/>
      <c r="CH4" s="713"/>
      <c r="CI4" s="713"/>
      <c r="CJ4" s="713"/>
      <c r="CK4" s="713"/>
      <c r="CL4" s="713"/>
      <c r="CM4" s="713"/>
      <c r="CN4" s="713"/>
      <c r="CO4" s="713"/>
      <c r="CP4" s="713"/>
      <c r="CQ4" s="713"/>
      <c r="CR4" s="713"/>
      <c r="CS4" s="713"/>
      <c r="CT4" s="713"/>
      <c r="CU4" s="713"/>
      <c r="CV4" s="713"/>
      <c r="CW4" s="713"/>
      <c r="CX4" s="713"/>
      <c r="CY4" s="713"/>
      <c r="CZ4" s="713"/>
      <c r="DA4" s="713"/>
      <c r="DB4" s="713"/>
      <c r="DC4" s="713"/>
      <c r="DD4" s="713"/>
      <c r="DE4" s="713"/>
      <c r="DF4" s="713"/>
      <c r="DG4" s="713"/>
      <c r="DH4" s="713"/>
      <c r="DI4" s="713"/>
      <c r="DJ4" s="713"/>
      <c r="DK4" s="713"/>
      <c r="DL4" s="713"/>
      <c r="DM4" s="713"/>
      <c r="DN4" s="713"/>
      <c r="DO4" s="713"/>
      <c r="DP4" s="713"/>
      <c r="DQ4" s="713"/>
      <c r="DR4" s="713"/>
      <c r="DS4" s="713"/>
      <c r="DT4" s="713"/>
      <c r="DU4" s="713"/>
      <c r="DV4" s="713"/>
      <c r="DW4" s="713"/>
      <c r="DX4" s="713"/>
      <c r="DY4" s="713"/>
      <c r="DZ4" s="713"/>
      <c r="EA4" s="228"/>
    </row>
    <row r="5" spans="1:131" s="229" customFormat="1" ht="26.25" customHeight="1" x14ac:dyDescent="0.2">
      <c r="A5" s="714" t="s">
        <v>357</v>
      </c>
      <c r="B5" s="715"/>
      <c r="C5" s="715"/>
      <c r="D5" s="715"/>
      <c r="E5" s="715"/>
      <c r="F5" s="715"/>
      <c r="G5" s="715"/>
      <c r="H5" s="715"/>
      <c r="I5" s="715"/>
      <c r="J5" s="715"/>
      <c r="K5" s="715"/>
      <c r="L5" s="715"/>
      <c r="M5" s="715"/>
      <c r="N5" s="715"/>
      <c r="O5" s="715"/>
      <c r="P5" s="716"/>
      <c r="Q5" s="720" t="s">
        <v>358</v>
      </c>
      <c r="R5" s="721"/>
      <c r="S5" s="721"/>
      <c r="T5" s="721"/>
      <c r="U5" s="722"/>
      <c r="V5" s="720" t="s">
        <v>359</v>
      </c>
      <c r="W5" s="721"/>
      <c r="X5" s="721"/>
      <c r="Y5" s="721"/>
      <c r="Z5" s="722"/>
      <c r="AA5" s="720" t="s">
        <v>360</v>
      </c>
      <c r="AB5" s="721"/>
      <c r="AC5" s="721"/>
      <c r="AD5" s="721"/>
      <c r="AE5" s="721"/>
      <c r="AF5" s="726" t="s">
        <v>361</v>
      </c>
      <c r="AG5" s="721"/>
      <c r="AH5" s="721"/>
      <c r="AI5" s="721"/>
      <c r="AJ5" s="727"/>
      <c r="AK5" s="721" t="s">
        <v>362</v>
      </c>
      <c r="AL5" s="721"/>
      <c r="AM5" s="721"/>
      <c r="AN5" s="721"/>
      <c r="AO5" s="722"/>
      <c r="AP5" s="720" t="s">
        <v>363</v>
      </c>
      <c r="AQ5" s="721"/>
      <c r="AR5" s="721"/>
      <c r="AS5" s="721"/>
      <c r="AT5" s="722"/>
      <c r="AU5" s="720" t="s">
        <v>364</v>
      </c>
      <c r="AV5" s="721"/>
      <c r="AW5" s="721"/>
      <c r="AX5" s="721"/>
      <c r="AY5" s="727"/>
      <c r="AZ5" s="226"/>
      <c r="BA5" s="226"/>
      <c r="BB5" s="226"/>
      <c r="BC5" s="226"/>
      <c r="BD5" s="226"/>
      <c r="BE5" s="227"/>
      <c r="BF5" s="227"/>
      <c r="BG5" s="227"/>
      <c r="BH5" s="227"/>
      <c r="BI5" s="227"/>
      <c r="BJ5" s="227"/>
      <c r="BK5" s="227"/>
      <c r="BL5" s="227"/>
      <c r="BM5" s="227"/>
      <c r="BN5" s="227"/>
      <c r="BO5" s="227"/>
      <c r="BP5" s="227"/>
      <c r="BQ5" s="714" t="s">
        <v>365</v>
      </c>
      <c r="BR5" s="715"/>
      <c r="BS5" s="715"/>
      <c r="BT5" s="715"/>
      <c r="BU5" s="715"/>
      <c r="BV5" s="715"/>
      <c r="BW5" s="715"/>
      <c r="BX5" s="715"/>
      <c r="BY5" s="715"/>
      <c r="BZ5" s="715"/>
      <c r="CA5" s="715"/>
      <c r="CB5" s="715"/>
      <c r="CC5" s="715"/>
      <c r="CD5" s="715"/>
      <c r="CE5" s="715"/>
      <c r="CF5" s="715"/>
      <c r="CG5" s="716"/>
      <c r="CH5" s="720" t="s">
        <v>366</v>
      </c>
      <c r="CI5" s="721"/>
      <c r="CJ5" s="721"/>
      <c r="CK5" s="721"/>
      <c r="CL5" s="722"/>
      <c r="CM5" s="720" t="s">
        <v>367</v>
      </c>
      <c r="CN5" s="721"/>
      <c r="CO5" s="721"/>
      <c r="CP5" s="721"/>
      <c r="CQ5" s="722"/>
      <c r="CR5" s="720" t="s">
        <v>368</v>
      </c>
      <c r="CS5" s="721"/>
      <c r="CT5" s="721"/>
      <c r="CU5" s="721"/>
      <c r="CV5" s="722"/>
      <c r="CW5" s="720" t="s">
        <v>369</v>
      </c>
      <c r="CX5" s="721"/>
      <c r="CY5" s="721"/>
      <c r="CZ5" s="721"/>
      <c r="DA5" s="722"/>
      <c r="DB5" s="720" t="s">
        <v>370</v>
      </c>
      <c r="DC5" s="721"/>
      <c r="DD5" s="721"/>
      <c r="DE5" s="721"/>
      <c r="DF5" s="722"/>
      <c r="DG5" s="750" t="s">
        <v>371</v>
      </c>
      <c r="DH5" s="751"/>
      <c r="DI5" s="751"/>
      <c r="DJ5" s="751"/>
      <c r="DK5" s="752"/>
      <c r="DL5" s="750" t="s">
        <v>372</v>
      </c>
      <c r="DM5" s="751"/>
      <c r="DN5" s="751"/>
      <c r="DO5" s="751"/>
      <c r="DP5" s="752"/>
      <c r="DQ5" s="720" t="s">
        <v>373</v>
      </c>
      <c r="DR5" s="721"/>
      <c r="DS5" s="721"/>
      <c r="DT5" s="721"/>
      <c r="DU5" s="722"/>
      <c r="DV5" s="720" t="s">
        <v>364</v>
      </c>
      <c r="DW5" s="721"/>
      <c r="DX5" s="721"/>
      <c r="DY5" s="721"/>
      <c r="DZ5" s="727"/>
      <c r="EA5" s="228"/>
    </row>
    <row r="6" spans="1:131" s="229" customFormat="1" ht="26.25" customHeight="1" thickBot="1" x14ac:dyDescent="0.25">
      <c r="A6" s="717"/>
      <c r="B6" s="718"/>
      <c r="C6" s="718"/>
      <c r="D6" s="718"/>
      <c r="E6" s="718"/>
      <c r="F6" s="718"/>
      <c r="G6" s="718"/>
      <c r="H6" s="718"/>
      <c r="I6" s="718"/>
      <c r="J6" s="718"/>
      <c r="K6" s="718"/>
      <c r="L6" s="718"/>
      <c r="M6" s="718"/>
      <c r="N6" s="718"/>
      <c r="O6" s="718"/>
      <c r="P6" s="719"/>
      <c r="Q6" s="723"/>
      <c r="R6" s="724"/>
      <c r="S6" s="724"/>
      <c r="T6" s="724"/>
      <c r="U6" s="725"/>
      <c r="V6" s="723"/>
      <c r="W6" s="724"/>
      <c r="X6" s="724"/>
      <c r="Y6" s="724"/>
      <c r="Z6" s="725"/>
      <c r="AA6" s="723"/>
      <c r="AB6" s="724"/>
      <c r="AC6" s="724"/>
      <c r="AD6" s="724"/>
      <c r="AE6" s="724"/>
      <c r="AF6" s="728"/>
      <c r="AG6" s="724"/>
      <c r="AH6" s="724"/>
      <c r="AI6" s="724"/>
      <c r="AJ6" s="729"/>
      <c r="AK6" s="724"/>
      <c r="AL6" s="724"/>
      <c r="AM6" s="724"/>
      <c r="AN6" s="724"/>
      <c r="AO6" s="725"/>
      <c r="AP6" s="723"/>
      <c r="AQ6" s="724"/>
      <c r="AR6" s="724"/>
      <c r="AS6" s="724"/>
      <c r="AT6" s="725"/>
      <c r="AU6" s="723"/>
      <c r="AV6" s="724"/>
      <c r="AW6" s="724"/>
      <c r="AX6" s="724"/>
      <c r="AY6" s="729"/>
      <c r="AZ6" s="226"/>
      <c r="BA6" s="226"/>
      <c r="BB6" s="226"/>
      <c r="BC6" s="226"/>
      <c r="BD6" s="226"/>
      <c r="BE6" s="227"/>
      <c r="BF6" s="227"/>
      <c r="BG6" s="227"/>
      <c r="BH6" s="227"/>
      <c r="BI6" s="227"/>
      <c r="BJ6" s="227"/>
      <c r="BK6" s="227"/>
      <c r="BL6" s="227"/>
      <c r="BM6" s="227"/>
      <c r="BN6" s="227"/>
      <c r="BO6" s="227"/>
      <c r="BP6" s="227"/>
      <c r="BQ6" s="717"/>
      <c r="BR6" s="718"/>
      <c r="BS6" s="718"/>
      <c r="BT6" s="718"/>
      <c r="BU6" s="718"/>
      <c r="BV6" s="718"/>
      <c r="BW6" s="718"/>
      <c r="BX6" s="718"/>
      <c r="BY6" s="718"/>
      <c r="BZ6" s="718"/>
      <c r="CA6" s="718"/>
      <c r="CB6" s="718"/>
      <c r="CC6" s="718"/>
      <c r="CD6" s="718"/>
      <c r="CE6" s="718"/>
      <c r="CF6" s="718"/>
      <c r="CG6" s="719"/>
      <c r="CH6" s="723"/>
      <c r="CI6" s="724"/>
      <c r="CJ6" s="724"/>
      <c r="CK6" s="724"/>
      <c r="CL6" s="725"/>
      <c r="CM6" s="723"/>
      <c r="CN6" s="724"/>
      <c r="CO6" s="724"/>
      <c r="CP6" s="724"/>
      <c r="CQ6" s="725"/>
      <c r="CR6" s="723"/>
      <c r="CS6" s="724"/>
      <c r="CT6" s="724"/>
      <c r="CU6" s="724"/>
      <c r="CV6" s="725"/>
      <c r="CW6" s="723"/>
      <c r="CX6" s="724"/>
      <c r="CY6" s="724"/>
      <c r="CZ6" s="724"/>
      <c r="DA6" s="725"/>
      <c r="DB6" s="723"/>
      <c r="DC6" s="724"/>
      <c r="DD6" s="724"/>
      <c r="DE6" s="724"/>
      <c r="DF6" s="725"/>
      <c r="DG6" s="753"/>
      <c r="DH6" s="754"/>
      <c r="DI6" s="754"/>
      <c r="DJ6" s="754"/>
      <c r="DK6" s="755"/>
      <c r="DL6" s="753"/>
      <c r="DM6" s="754"/>
      <c r="DN6" s="754"/>
      <c r="DO6" s="754"/>
      <c r="DP6" s="755"/>
      <c r="DQ6" s="723"/>
      <c r="DR6" s="724"/>
      <c r="DS6" s="724"/>
      <c r="DT6" s="724"/>
      <c r="DU6" s="725"/>
      <c r="DV6" s="723"/>
      <c r="DW6" s="724"/>
      <c r="DX6" s="724"/>
      <c r="DY6" s="724"/>
      <c r="DZ6" s="729"/>
      <c r="EA6" s="228"/>
    </row>
    <row r="7" spans="1:131" s="229" customFormat="1" ht="26.25" customHeight="1" thickTop="1" x14ac:dyDescent="0.2">
      <c r="A7" s="230">
        <v>1</v>
      </c>
      <c r="B7" s="736" t="s">
        <v>374</v>
      </c>
      <c r="C7" s="737"/>
      <c r="D7" s="737"/>
      <c r="E7" s="737"/>
      <c r="F7" s="737"/>
      <c r="G7" s="737"/>
      <c r="H7" s="737"/>
      <c r="I7" s="737"/>
      <c r="J7" s="737"/>
      <c r="K7" s="737"/>
      <c r="L7" s="737"/>
      <c r="M7" s="737"/>
      <c r="N7" s="737"/>
      <c r="O7" s="737"/>
      <c r="P7" s="738"/>
      <c r="Q7" s="739">
        <v>52913</v>
      </c>
      <c r="R7" s="740"/>
      <c r="S7" s="740"/>
      <c r="T7" s="740"/>
      <c r="U7" s="740"/>
      <c r="V7" s="740">
        <v>49422</v>
      </c>
      <c r="W7" s="740"/>
      <c r="X7" s="740"/>
      <c r="Y7" s="740"/>
      <c r="Z7" s="740"/>
      <c r="AA7" s="740">
        <v>3491</v>
      </c>
      <c r="AB7" s="740"/>
      <c r="AC7" s="740"/>
      <c r="AD7" s="740"/>
      <c r="AE7" s="741"/>
      <c r="AF7" s="742">
        <v>3296</v>
      </c>
      <c r="AG7" s="743"/>
      <c r="AH7" s="743"/>
      <c r="AI7" s="743"/>
      <c r="AJ7" s="744"/>
      <c r="AK7" s="745">
        <v>1920</v>
      </c>
      <c r="AL7" s="746"/>
      <c r="AM7" s="746"/>
      <c r="AN7" s="746"/>
      <c r="AO7" s="746"/>
      <c r="AP7" s="746">
        <v>15282</v>
      </c>
      <c r="AQ7" s="746"/>
      <c r="AR7" s="746"/>
      <c r="AS7" s="746"/>
      <c r="AT7" s="746"/>
      <c r="AU7" s="747"/>
      <c r="AV7" s="747"/>
      <c r="AW7" s="747"/>
      <c r="AX7" s="747"/>
      <c r="AY7" s="748"/>
      <c r="AZ7" s="226"/>
      <c r="BA7" s="226"/>
      <c r="BB7" s="226"/>
      <c r="BC7" s="226"/>
      <c r="BD7" s="226"/>
      <c r="BE7" s="227"/>
      <c r="BF7" s="227"/>
      <c r="BG7" s="227"/>
      <c r="BH7" s="227"/>
      <c r="BI7" s="227"/>
      <c r="BJ7" s="227"/>
      <c r="BK7" s="227"/>
      <c r="BL7" s="227"/>
      <c r="BM7" s="227"/>
      <c r="BN7" s="227"/>
      <c r="BO7" s="227"/>
      <c r="BP7" s="227"/>
      <c r="BQ7" s="230">
        <v>1</v>
      </c>
      <c r="BR7" s="231"/>
      <c r="BS7" s="733"/>
      <c r="BT7" s="734"/>
      <c r="BU7" s="734"/>
      <c r="BV7" s="734"/>
      <c r="BW7" s="734"/>
      <c r="BX7" s="734"/>
      <c r="BY7" s="734"/>
      <c r="BZ7" s="734"/>
      <c r="CA7" s="734"/>
      <c r="CB7" s="734"/>
      <c r="CC7" s="734"/>
      <c r="CD7" s="734"/>
      <c r="CE7" s="734"/>
      <c r="CF7" s="734"/>
      <c r="CG7" s="749"/>
      <c r="CH7" s="730"/>
      <c r="CI7" s="731"/>
      <c r="CJ7" s="731"/>
      <c r="CK7" s="731"/>
      <c r="CL7" s="732"/>
      <c r="CM7" s="730"/>
      <c r="CN7" s="731"/>
      <c r="CO7" s="731"/>
      <c r="CP7" s="731"/>
      <c r="CQ7" s="732"/>
      <c r="CR7" s="730"/>
      <c r="CS7" s="731"/>
      <c r="CT7" s="731"/>
      <c r="CU7" s="731"/>
      <c r="CV7" s="732"/>
      <c r="CW7" s="730"/>
      <c r="CX7" s="731"/>
      <c r="CY7" s="731"/>
      <c r="CZ7" s="731"/>
      <c r="DA7" s="732"/>
      <c r="DB7" s="730"/>
      <c r="DC7" s="731"/>
      <c r="DD7" s="731"/>
      <c r="DE7" s="731"/>
      <c r="DF7" s="732"/>
      <c r="DG7" s="730"/>
      <c r="DH7" s="731"/>
      <c r="DI7" s="731"/>
      <c r="DJ7" s="731"/>
      <c r="DK7" s="732"/>
      <c r="DL7" s="730"/>
      <c r="DM7" s="731"/>
      <c r="DN7" s="731"/>
      <c r="DO7" s="731"/>
      <c r="DP7" s="732"/>
      <c r="DQ7" s="730"/>
      <c r="DR7" s="731"/>
      <c r="DS7" s="731"/>
      <c r="DT7" s="731"/>
      <c r="DU7" s="732"/>
      <c r="DV7" s="733"/>
      <c r="DW7" s="734"/>
      <c r="DX7" s="734"/>
      <c r="DY7" s="734"/>
      <c r="DZ7" s="735"/>
      <c r="EA7" s="228"/>
    </row>
    <row r="8" spans="1:131" s="229" customFormat="1" ht="26.25" customHeight="1" x14ac:dyDescent="0.2">
      <c r="A8" s="232">
        <v>2</v>
      </c>
      <c r="B8" s="767"/>
      <c r="C8" s="768"/>
      <c r="D8" s="768"/>
      <c r="E8" s="768"/>
      <c r="F8" s="768"/>
      <c r="G8" s="768"/>
      <c r="H8" s="768"/>
      <c r="I8" s="768"/>
      <c r="J8" s="768"/>
      <c r="K8" s="768"/>
      <c r="L8" s="768"/>
      <c r="M8" s="768"/>
      <c r="N8" s="768"/>
      <c r="O8" s="768"/>
      <c r="P8" s="769"/>
      <c r="Q8" s="770"/>
      <c r="R8" s="771"/>
      <c r="S8" s="771"/>
      <c r="T8" s="771"/>
      <c r="U8" s="771"/>
      <c r="V8" s="771"/>
      <c r="W8" s="771"/>
      <c r="X8" s="771"/>
      <c r="Y8" s="771"/>
      <c r="Z8" s="771"/>
      <c r="AA8" s="771"/>
      <c r="AB8" s="771"/>
      <c r="AC8" s="771"/>
      <c r="AD8" s="771"/>
      <c r="AE8" s="772"/>
      <c r="AF8" s="773"/>
      <c r="AG8" s="774"/>
      <c r="AH8" s="774"/>
      <c r="AI8" s="774"/>
      <c r="AJ8" s="775"/>
      <c r="AK8" s="756"/>
      <c r="AL8" s="757"/>
      <c r="AM8" s="757"/>
      <c r="AN8" s="757"/>
      <c r="AO8" s="757"/>
      <c r="AP8" s="757"/>
      <c r="AQ8" s="757"/>
      <c r="AR8" s="757"/>
      <c r="AS8" s="757"/>
      <c r="AT8" s="757"/>
      <c r="AU8" s="758"/>
      <c r="AV8" s="758"/>
      <c r="AW8" s="758"/>
      <c r="AX8" s="758"/>
      <c r="AY8" s="759"/>
      <c r="AZ8" s="226"/>
      <c r="BA8" s="226"/>
      <c r="BB8" s="226"/>
      <c r="BC8" s="226"/>
      <c r="BD8" s="226"/>
      <c r="BE8" s="227"/>
      <c r="BF8" s="227"/>
      <c r="BG8" s="227"/>
      <c r="BH8" s="227"/>
      <c r="BI8" s="227"/>
      <c r="BJ8" s="227"/>
      <c r="BK8" s="227"/>
      <c r="BL8" s="227"/>
      <c r="BM8" s="227"/>
      <c r="BN8" s="227"/>
      <c r="BO8" s="227"/>
      <c r="BP8" s="227"/>
      <c r="BQ8" s="232">
        <v>2</v>
      </c>
      <c r="BR8" s="233"/>
      <c r="BS8" s="760"/>
      <c r="BT8" s="761"/>
      <c r="BU8" s="761"/>
      <c r="BV8" s="761"/>
      <c r="BW8" s="761"/>
      <c r="BX8" s="761"/>
      <c r="BY8" s="761"/>
      <c r="BZ8" s="761"/>
      <c r="CA8" s="761"/>
      <c r="CB8" s="761"/>
      <c r="CC8" s="761"/>
      <c r="CD8" s="761"/>
      <c r="CE8" s="761"/>
      <c r="CF8" s="761"/>
      <c r="CG8" s="762"/>
      <c r="CH8" s="763"/>
      <c r="CI8" s="764"/>
      <c r="CJ8" s="764"/>
      <c r="CK8" s="764"/>
      <c r="CL8" s="765"/>
      <c r="CM8" s="763"/>
      <c r="CN8" s="764"/>
      <c r="CO8" s="764"/>
      <c r="CP8" s="764"/>
      <c r="CQ8" s="765"/>
      <c r="CR8" s="763"/>
      <c r="CS8" s="764"/>
      <c r="CT8" s="764"/>
      <c r="CU8" s="764"/>
      <c r="CV8" s="765"/>
      <c r="CW8" s="763"/>
      <c r="CX8" s="764"/>
      <c r="CY8" s="764"/>
      <c r="CZ8" s="764"/>
      <c r="DA8" s="765"/>
      <c r="DB8" s="763"/>
      <c r="DC8" s="764"/>
      <c r="DD8" s="764"/>
      <c r="DE8" s="764"/>
      <c r="DF8" s="765"/>
      <c r="DG8" s="763"/>
      <c r="DH8" s="764"/>
      <c r="DI8" s="764"/>
      <c r="DJ8" s="764"/>
      <c r="DK8" s="765"/>
      <c r="DL8" s="763"/>
      <c r="DM8" s="764"/>
      <c r="DN8" s="764"/>
      <c r="DO8" s="764"/>
      <c r="DP8" s="765"/>
      <c r="DQ8" s="763"/>
      <c r="DR8" s="764"/>
      <c r="DS8" s="764"/>
      <c r="DT8" s="764"/>
      <c r="DU8" s="765"/>
      <c r="DV8" s="760"/>
      <c r="DW8" s="761"/>
      <c r="DX8" s="761"/>
      <c r="DY8" s="761"/>
      <c r="DZ8" s="766"/>
      <c r="EA8" s="228"/>
    </row>
    <row r="9" spans="1:131" s="229" customFormat="1" ht="26.25" customHeight="1" x14ac:dyDescent="0.2">
      <c r="A9" s="232">
        <v>3</v>
      </c>
      <c r="B9" s="767"/>
      <c r="C9" s="768"/>
      <c r="D9" s="768"/>
      <c r="E9" s="768"/>
      <c r="F9" s="768"/>
      <c r="G9" s="768"/>
      <c r="H9" s="768"/>
      <c r="I9" s="768"/>
      <c r="J9" s="768"/>
      <c r="K9" s="768"/>
      <c r="L9" s="768"/>
      <c r="M9" s="768"/>
      <c r="N9" s="768"/>
      <c r="O9" s="768"/>
      <c r="P9" s="769"/>
      <c r="Q9" s="770"/>
      <c r="R9" s="771"/>
      <c r="S9" s="771"/>
      <c r="T9" s="771"/>
      <c r="U9" s="771"/>
      <c r="V9" s="771"/>
      <c r="W9" s="771"/>
      <c r="X9" s="771"/>
      <c r="Y9" s="771"/>
      <c r="Z9" s="771"/>
      <c r="AA9" s="771"/>
      <c r="AB9" s="771"/>
      <c r="AC9" s="771"/>
      <c r="AD9" s="771"/>
      <c r="AE9" s="772"/>
      <c r="AF9" s="773"/>
      <c r="AG9" s="774"/>
      <c r="AH9" s="774"/>
      <c r="AI9" s="774"/>
      <c r="AJ9" s="775"/>
      <c r="AK9" s="756"/>
      <c r="AL9" s="757"/>
      <c r="AM9" s="757"/>
      <c r="AN9" s="757"/>
      <c r="AO9" s="757"/>
      <c r="AP9" s="757"/>
      <c r="AQ9" s="757"/>
      <c r="AR9" s="757"/>
      <c r="AS9" s="757"/>
      <c r="AT9" s="757"/>
      <c r="AU9" s="758"/>
      <c r="AV9" s="758"/>
      <c r="AW9" s="758"/>
      <c r="AX9" s="758"/>
      <c r="AY9" s="759"/>
      <c r="AZ9" s="226"/>
      <c r="BA9" s="226"/>
      <c r="BB9" s="226"/>
      <c r="BC9" s="226"/>
      <c r="BD9" s="226"/>
      <c r="BE9" s="227"/>
      <c r="BF9" s="227"/>
      <c r="BG9" s="227"/>
      <c r="BH9" s="227"/>
      <c r="BI9" s="227"/>
      <c r="BJ9" s="227"/>
      <c r="BK9" s="227"/>
      <c r="BL9" s="227"/>
      <c r="BM9" s="227"/>
      <c r="BN9" s="227"/>
      <c r="BO9" s="227"/>
      <c r="BP9" s="227"/>
      <c r="BQ9" s="232">
        <v>3</v>
      </c>
      <c r="BR9" s="233"/>
      <c r="BS9" s="760"/>
      <c r="BT9" s="761"/>
      <c r="BU9" s="761"/>
      <c r="BV9" s="761"/>
      <c r="BW9" s="761"/>
      <c r="BX9" s="761"/>
      <c r="BY9" s="761"/>
      <c r="BZ9" s="761"/>
      <c r="CA9" s="761"/>
      <c r="CB9" s="761"/>
      <c r="CC9" s="761"/>
      <c r="CD9" s="761"/>
      <c r="CE9" s="761"/>
      <c r="CF9" s="761"/>
      <c r="CG9" s="762"/>
      <c r="CH9" s="763"/>
      <c r="CI9" s="764"/>
      <c r="CJ9" s="764"/>
      <c r="CK9" s="764"/>
      <c r="CL9" s="765"/>
      <c r="CM9" s="763"/>
      <c r="CN9" s="764"/>
      <c r="CO9" s="764"/>
      <c r="CP9" s="764"/>
      <c r="CQ9" s="765"/>
      <c r="CR9" s="763"/>
      <c r="CS9" s="764"/>
      <c r="CT9" s="764"/>
      <c r="CU9" s="764"/>
      <c r="CV9" s="765"/>
      <c r="CW9" s="763"/>
      <c r="CX9" s="764"/>
      <c r="CY9" s="764"/>
      <c r="CZ9" s="764"/>
      <c r="DA9" s="765"/>
      <c r="DB9" s="763"/>
      <c r="DC9" s="764"/>
      <c r="DD9" s="764"/>
      <c r="DE9" s="764"/>
      <c r="DF9" s="765"/>
      <c r="DG9" s="763"/>
      <c r="DH9" s="764"/>
      <c r="DI9" s="764"/>
      <c r="DJ9" s="764"/>
      <c r="DK9" s="765"/>
      <c r="DL9" s="763"/>
      <c r="DM9" s="764"/>
      <c r="DN9" s="764"/>
      <c r="DO9" s="764"/>
      <c r="DP9" s="765"/>
      <c r="DQ9" s="763"/>
      <c r="DR9" s="764"/>
      <c r="DS9" s="764"/>
      <c r="DT9" s="764"/>
      <c r="DU9" s="765"/>
      <c r="DV9" s="760"/>
      <c r="DW9" s="761"/>
      <c r="DX9" s="761"/>
      <c r="DY9" s="761"/>
      <c r="DZ9" s="766"/>
      <c r="EA9" s="228"/>
    </row>
    <row r="10" spans="1:131" s="229" customFormat="1" ht="26.25" customHeight="1" x14ac:dyDescent="0.2">
      <c r="A10" s="232">
        <v>4</v>
      </c>
      <c r="B10" s="767"/>
      <c r="C10" s="768"/>
      <c r="D10" s="768"/>
      <c r="E10" s="768"/>
      <c r="F10" s="768"/>
      <c r="G10" s="768"/>
      <c r="H10" s="768"/>
      <c r="I10" s="768"/>
      <c r="J10" s="768"/>
      <c r="K10" s="768"/>
      <c r="L10" s="768"/>
      <c r="M10" s="768"/>
      <c r="N10" s="768"/>
      <c r="O10" s="768"/>
      <c r="P10" s="769"/>
      <c r="Q10" s="770"/>
      <c r="R10" s="771"/>
      <c r="S10" s="771"/>
      <c r="T10" s="771"/>
      <c r="U10" s="771"/>
      <c r="V10" s="771"/>
      <c r="W10" s="771"/>
      <c r="X10" s="771"/>
      <c r="Y10" s="771"/>
      <c r="Z10" s="771"/>
      <c r="AA10" s="771"/>
      <c r="AB10" s="771"/>
      <c r="AC10" s="771"/>
      <c r="AD10" s="771"/>
      <c r="AE10" s="772"/>
      <c r="AF10" s="773"/>
      <c r="AG10" s="774"/>
      <c r="AH10" s="774"/>
      <c r="AI10" s="774"/>
      <c r="AJ10" s="775"/>
      <c r="AK10" s="756"/>
      <c r="AL10" s="757"/>
      <c r="AM10" s="757"/>
      <c r="AN10" s="757"/>
      <c r="AO10" s="757"/>
      <c r="AP10" s="757"/>
      <c r="AQ10" s="757"/>
      <c r="AR10" s="757"/>
      <c r="AS10" s="757"/>
      <c r="AT10" s="757"/>
      <c r="AU10" s="758"/>
      <c r="AV10" s="758"/>
      <c r="AW10" s="758"/>
      <c r="AX10" s="758"/>
      <c r="AY10" s="759"/>
      <c r="AZ10" s="226"/>
      <c r="BA10" s="226"/>
      <c r="BB10" s="226"/>
      <c r="BC10" s="226"/>
      <c r="BD10" s="226"/>
      <c r="BE10" s="227"/>
      <c r="BF10" s="227"/>
      <c r="BG10" s="227"/>
      <c r="BH10" s="227"/>
      <c r="BI10" s="227"/>
      <c r="BJ10" s="227"/>
      <c r="BK10" s="227"/>
      <c r="BL10" s="227"/>
      <c r="BM10" s="227"/>
      <c r="BN10" s="227"/>
      <c r="BO10" s="227"/>
      <c r="BP10" s="227"/>
      <c r="BQ10" s="232">
        <v>4</v>
      </c>
      <c r="BR10" s="233"/>
      <c r="BS10" s="760"/>
      <c r="BT10" s="761"/>
      <c r="BU10" s="761"/>
      <c r="BV10" s="761"/>
      <c r="BW10" s="761"/>
      <c r="BX10" s="761"/>
      <c r="BY10" s="761"/>
      <c r="BZ10" s="761"/>
      <c r="CA10" s="761"/>
      <c r="CB10" s="761"/>
      <c r="CC10" s="761"/>
      <c r="CD10" s="761"/>
      <c r="CE10" s="761"/>
      <c r="CF10" s="761"/>
      <c r="CG10" s="762"/>
      <c r="CH10" s="763"/>
      <c r="CI10" s="764"/>
      <c r="CJ10" s="764"/>
      <c r="CK10" s="764"/>
      <c r="CL10" s="765"/>
      <c r="CM10" s="763"/>
      <c r="CN10" s="764"/>
      <c r="CO10" s="764"/>
      <c r="CP10" s="764"/>
      <c r="CQ10" s="765"/>
      <c r="CR10" s="763"/>
      <c r="CS10" s="764"/>
      <c r="CT10" s="764"/>
      <c r="CU10" s="764"/>
      <c r="CV10" s="765"/>
      <c r="CW10" s="763"/>
      <c r="CX10" s="764"/>
      <c r="CY10" s="764"/>
      <c r="CZ10" s="764"/>
      <c r="DA10" s="765"/>
      <c r="DB10" s="763"/>
      <c r="DC10" s="764"/>
      <c r="DD10" s="764"/>
      <c r="DE10" s="764"/>
      <c r="DF10" s="765"/>
      <c r="DG10" s="763"/>
      <c r="DH10" s="764"/>
      <c r="DI10" s="764"/>
      <c r="DJ10" s="764"/>
      <c r="DK10" s="765"/>
      <c r="DL10" s="763"/>
      <c r="DM10" s="764"/>
      <c r="DN10" s="764"/>
      <c r="DO10" s="764"/>
      <c r="DP10" s="765"/>
      <c r="DQ10" s="763"/>
      <c r="DR10" s="764"/>
      <c r="DS10" s="764"/>
      <c r="DT10" s="764"/>
      <c r="DU10" s="765"/>
      <c r="DV10" s="760"/>
      <c r="DW10" s="761"/>
      <c r="DX10" s="761"/>
      <c r="DY10" s="761"/>
      <c r="DZ10" s="766"/>
      <c r="EA10" s="228"/>
    </row>
    <row r="11" spans="1:131" s="229" customFormat="1" ht="26.25" customHeight="1" x14ac:dyDescent="0.2">
      <c r="A11" s="232">
        <v>5</v>
      </c>
      <c r="B11" s="767"/>
      <c r="C11" s="768"/>
      <c r="D11" s="768"/>
      <c r="E11" s="768"/>
      <c r="F11" s="768"/>
      <c r="G11" s="768"/>
      <c r="H11" s="768"/>
      <c r="I11" s="768"/>
      <c r="J11" s="768"/>
      <c r="K11" s="768"/>
      <c r="L11" s="768"/>
      <c r="M11" s="768"/>
      <c r="N11" s="768"/>
      <c r="O11" s="768"/>
      <c r="P11" s="769"/>
      <c r="Q11" s="770"/>
      <c r="R11" s="771"/>
      <c r="S11" s="771"/>
      <c r="T11" s="771"/>
      <c r="U11" s="771"/>
      <c r="V11" s="771"/>
      <c r="W11" s="771"/>
      <c r="X11" s="771"/>
      <c r="Y11" s="771"/>
      <c r="Z11" s="771"/>
      <c r="AA11" s="771"/>
      <c r="AB11" s="771"/>
      <c r="AC11" s="771"/>
      <c r="AD11" s="771"/>
      <c r="AE11" s="772"/>
      <c r="AF11" s="773"/>
      <c r="AG11" s="774"/>
      <c r="AH11" s="774"/>
      <c r="AI11" s="774"/>
      <c r="AJ11" s="775"/>
      <c r="AK11" s="756"/>
      <c r="AL11" s="757"/>
      <c r="AM11" s="757"/>
      <c r="AN11" s="757"/>
      <c r="AO11" s="757"/>
      <c r="AP11" s="757"/>
      <c r="AQ11" s="757"/>
      <c r="AR11" s="757"/>
      <c r="AS11" s="757"/>
      <c r="AT11" s="757"/>
      <c r="AU11" s="758"/>
      <c r="AV11" s="758"/>
      <c r="AW11" s="758"/>
      <c r="AX11" s="758"/>
      <c r="AY11" s="759"/>
      <c r="AZ11" s="226"/>
      <c r="BA11" s="226"/>
      <c r="BB11" s="226"/>
      <c r="BC11" s="226"/>
      <c r="BD11" s="226"/>
      <c r="BE11" s="227"/>
      <c r="BF11" s="227"/>
      <c r="BG11" s="227"/>
      <c r="BH11" s="227"/>
      <c r="BI11" s="227"/>
      <c r="BJ11" s="227"/>
      <c r="BK11" s="227"/>
      <c r="BL11" s="227"/>
      <c r="BM11" s="227"/>
      <c r="BN11" s="227"/>
      <c r="BO11" s="227"/>
      <c r="BP11" s="227"/>
      <c r="BQ11" s="232">
        <v>5</v>
      </c>
      <c r="BR11" s="233"/>
      <c r="BS11" s="760"/>
      <c r="BT11" s="761"/>
      <c r="BU11" s="761"/>
      <c r="BV11" s="761"/>
      <c r="BW11" s="761"/>
      <c r="BX11" s="761"/>
      <c r="BY11" s="761"/>
      <c r="BZ11" s="761"/>
      <c r="CA11" s="761"/>
      <c r="CB11" s="761"/>
      <c r="CC11" s="761"/>
      <c r="CD11" s="761"/>
      <c r="CE11" s="761"/>
      <c r="CF11" s="761"/>
      <c r="CG11" s="762"/>
      <c r="CH11" s="763"/>
      <c r="CI11" s="764"/>
      <c r="CJ11" s="764"/>
      <c r="CK11" s="764"/>
      <c r="CL11" s="765"/>
      <c r="CM11" s="763"/>
      <c r="CN11" s="764"/>
      <c r="CO11" s="764"/>
      <c r="CP11" s="764"/>
      <c r="CQ11" s="765"/>
      <c r="CR11" s="763"/>
      <c r="CS11" s="764"/>
      <c r="CT11" s="764"/>
      <c r="CU11" s="764"/>
      <c r="CV11" s="765"/>
      <c r="CW11" s="763"/>
      <c r="CX11" s="764"/>
      <c r="CY11" s="764"/>
      <c r="CZ11" s="764"/>
      <c r="DA11" s="765"/>
      <c r="DB11" s="763"/>
      <c r="DC11" s="764"/>
      <c r="DD11" s="764"/>
      <c r="DE11" s="764"/>
      <c r="DF11" s="765"/>
      <c r="DG11" s="763"/>
      <c r="DH11" s="764"/>
      <c r="DI11" s="764"/>
      <c r="DJ11" s="764"/>
      <c r="DK11" s="765"/>
      <c r="DL11" s="763"/>
      <c r="DM11" s="764"/>
      <c r="DN11" s="764"/>
      <c r="DO11" s="764"/>
      <c r="DP11" s="765"/>
      <c r="DQ11" s="763"/>
      <c r="DR11" s="764"/>
      <c r="DS11" s="764"/>
      <c r="DT11" s="764"/>
      <c r="DU11" s="765"/>
      <c r="DV11" s="760"/>
      <c r="DW11" s="761"/>
      <c r="DX11" s="761"/>
      <c r="DY11" s="761"/>
      <c r="DZ11" s="766"/>
      <c r="EA11" s="228"/>
    </row>
    <row r="12" spans="1:131" s="229" customFormat="1" ht="26.25" customHeight="1" x14ac:dyDescent="0.2">
      <c r="A12" s="232">
        <v>6</v>
      </c>
      <c r="B12" s="767"/>
      <c r="C12" s="768"/>
      <c r="D12" s="768"/>
      <c r="E12" s="768"/>
      <c r="F12" s="768"/>
      <c r="G12" s="768"/>
      <c r="H12" s="768"/>
      <c r="I12" s="768"/>
      <c r="J12" s="768"/>
      <c r="K12" s="768"/>
      <c r="L12" s="768"/>
      <c r="M12" s="768"/>
      <c r="N12" s="768"/>
      <c r="O12" s="768"/>
      <c r="P12" s="769"/>
      <c r="Q12" s="770"/>
      <c r="R12" s="771"/>
      <c r="S12" s="771"/>
      <c r="T12" s="771"/>
      <c r="U12" s="771"/>
      <c r="V12" s="771"/>
      <c r="W12" s="771"/>
      <c r="X12" s="771"/>
      <c r="Y12" s="771"/>
      <c r="Z12" s="771"/>
      <c r="AA12" s="771"/>
      <c r="AB12" s="771"/>
      <c r="AC12" s="771"/>
      <c r="AD12" s="771"/>
      <c r="AE12" s="772"/>
      <c r="AF12" s="773"/>
      <c r="AG12" s="774"/>
      <c r="AH12" s="774"/>
      <c r="AI12" s="774"/>
      <c r="AJ12" s="775"/>
      <c r="AK12" s="756"/>
      <c r="AL12" s="757"/>
      <c r="AM12" s="757"/>
      <c r="AN12" s="757"/>
      <c r="AO12" s="757"/>
      <c r="AP12" s="757"/>
      <c r="AQ12" s="757"/>
      <c r="AR12" s="757"/>
      <c r="AS12" s="757"/>
      <c r="AT12" s="757"/>
      <c r="AU12" s="758"/>
      <c r="AV12" s="758"/>
      <c r="AW12" s="758"/>
      <c r="AX12" s="758"/>
      <c r="AY12" s="759"/>
      <c r="AZ12" s="226"/>
      <c r="BA12" s="226"/>
      <c r="BB12" s="226"/>
      <c r="BC12" s="226"/>
      <c r="BD12" s="226"/>
      <c r="BE12" s="227"/>
      <c r="BF12" s="227"/>
      <c r="BG12" s="227"/>
      <c r="BH12" s="227"/>
      <c r="BI12" s="227"/>
      <c r="BJ12" s="227"/>
      <c r="BK12" s="227"/>
      <c r="BL12" s="227"/>
      <c r="BM12" s="227"/>
      <c r="BN12" s="227"/>
      <c r="BO12" s="227"/>
      <c r="BP12" s="227"/>
      <c r="BQ12" s="232">
        <v>6</v>
      </c>
      <c r="BR12" s="233"/>
      <c r="BS12" s="760"/>
      <c r="BT12" s="761"/>
      <c r="BU12" s="761"/>
      <c r="BV12" s="761"/>
      <c r="BW12" s="761"/>
      <c r="BX12" s="761"/>
      <c r="BY12" s="761"/>
      <c r="BZ12" s="761"/>
      <c r="CA12" s="761"/>
      <c r="CB12" s="761"/>
      <c r="CC12" s="761"/>
      <c r="CD12" s="761"/>
      <c r="CE12" s="761"/>
      <c r="CF12" s="761"/>
      <c r="CG12" s="762"/>
      <c r="CH12" s="763"/>
      <c r="CI12" s="764"/>
      <c r="CJ12" s="764"/>
      <c r="CK12" s="764"/>
      <c r="CL12" s="765"/>
      <c r="CM12" s="763"/>
      <c r="CN12" s="764"/>
      <c r="CO12" s="764"/>
      <c r="CP12" s="764"/>
      <c r="CQ12" s="765"/>
      <c r="CR12" s="763"/>
      <c r="CS12" s="764"/>
      <c r="CT12" s="764"/>
      <c r="CU12" s="764"/>
      <c r="CV12" s="765"/>
      <c r="CW12" s="763"/>
      <c r="CX12" s="764"/>
      <c r="CY12" s="764"/>
      <c r="CZ12" s="764"/>
      <c r="DA12" s="765"/>
      <c r="DB12" s="763"/>
      <c r="DC12" s="764"/>
      <c r="DD12" s="764"/>
      <c r="DE12" s="764"/>
      <c r="DF12" s="765"/>
      <c r="DG12" s="763"/>
      <c r="DH12" s="764"/>
      <c r="DI12" s="764"/>
      <c r="DJ12" s="764"/>
      <c r="DK12" s="765"/>
      <c r="DL12" s="763"/>
      <c r="DM12" s="764"/>
      <c r="DN12" s="764"/>
      <c r="DO12" s="764"/>
      <c r="DP12" s="765"/>
      <c r="DQ12" s="763"/>
      <c r="DR12" s="764"/>
      <c r="DS12" s="764"/>
      <c r="DT12" s="764"/>
      <c r="DU12" s="765"/>
      <c r="DV12" s="760"/>
      <c r="DW12" s="761"/>
      <c r="DX12" s="761"/>
      <c r="DY12" s="761"/>
      <c r="DZ12" s="766"/>
      <c r="EA12" s="228"/>
    </row>
    <row r="13" spans="1:131" s="229" customFormat="1" ht="26.25" customHeight="1" x14ac:dyDescent="0.2">
      <c r="A13" s="232">
        <v>7</v>
      </c>
      <c r="B13" s="767"/>
      <c r="C13" s="768"/>
      <c r="D13" s="768"/>
      <c r="E13" s="768"/>
      <c r="F13" s="768"/>
      <c r="G13" s="768"/>
      <c r="H13" s="768"/>
      <c r="I13" s="768"/>
      <c r="J13" s="768"/>
      <c r="K13" s="768"/>
      <c r="L13" s="768"/>
      <c r="M13" s="768"/>
      <c r="N13" s="768"/>
      <c r="O13" s="768"/>
      <c r="P13" s="769"/>
      <c r="Q13" s="770"/>
      <c r="R13" s="771"/>
      <c r="S13" s="771"/>
      <c r="T13" s="771"/>
      <c r="U13" s="771"/>
      <c r="V13" s="771"/>
      <c r="W13" s="771"/>
      <c r="X13" s="771"/>
      <c r="Y13" s="771"/>
      <c r="Z13" s="771"/>
      <c r="AA13" s="771"/>
      <c r="AB13" s="771"/>
      <c r="AC13" s="771"/>
      <c r="AD13" s="771"/>
      <c r="AE13" s="772"/>
      <c r="AF13" s="773"/>
      <c r="AG13" s="774"/>
      <c r="AH13" s="774"/>
      <c r="AI13" s="774"/>
      <c r="AJ13" s="775"/>
      <c r="AK13" s="756"/>
      <c r="AL13" s="757"/>
      <c r="AM13" s="757"/>
      <c r="AN13" s="757"/>
      <c r="AO13" s="757"/>
      <c r="AP13" s="757"/>
      <c r="AQ13" s="757"/>
      <c r="AR13" s="757"/>
      <c r="AS13" s="757"/>
      <c r="AT13" s="757"/>
      <c r="AU13" s="758"/>
      <c r="AV13" s="758"/>
      <c r="AW13" s="758"/>
      <c r="AX13" s="758"/>
      <c r="AY13" s="759"/>
      <c r="AZ13" s="226"/>
      <c r="BA13" s="226"/>
      <c r="BB13" s="226"/>
      <c r="BC13" s="226"/>
      <c r="BD13" s="226"/>
      <c r="BE13" s="227"/>
      <c r="BF13" s="227"/>
      <c r="BG13" s="227"/>
      <c r="BH13" s="227"/>
      <c r="BI13" s="227"/>
      <c r="BJ13" s="227"/>
      <c r="BK13" s="227"/>
      <c r="BL13" s="227"/>
      <c r="BM13" s="227"/>
      <c r="BN13" s="227"/>
      <c r="BO13" s="227"/>
      <c r="BP13" s="227"/>
      <c r="BQ13" s="232">
        <v>7</v>
      </c>
      <c r="BR13" s="233"/>
      <c r="BS13" s="760"/>
      <c r="BT13" s="761"/>
      <c r="BU13" s="761"/>
      <c r="BV13" s="761"/>
      <c r="BW13" s="761"/>
      <c r="BX13" s="761"/>
      <c r="BY13" s="761"/>
      <c r="BZ13" s="761"/>
      <c r="CA13" s="761"/>
      <c r="CB13" s="761"/>
      <c r="CC13" s="761"/>
      <c r="CD13" s="761"/>
      <c r="CE13" s="761"/>
      <c r="CF13" s="761"/>
      <c r="CG13" s="762"/>
      <c r="CH13" s="763"/>
      <c r="CI13" s="764"/>
      <c r="CJ13" s="764"/>
      <c r="CK13" s="764"/>
      <c r="CL13" s="765"/>
      <c r="CM13" s="763"/>
      <c r="CN13" s="764"/>
      <c r="CO13" s="764"/>
      <c r="CP13" s="764"/>
      <c r="CQ13" s="765"/>
      <c r="CR13" s="763"/>
      <c r="CS13" s="764"/>
      <c r="CT13" s="764"/>
      <c r="CU13" s="764"/>
      <c r="CV13" s="765"/>
      <c r="CW13" s="763"/>
      <c r="CX13" s="764"/>
      <c r="CY13" s="764"/>
      <c r="CZ13" s="764"/>
      <c r="DA13" s="765"/>
      <c r="DB13" s="763"/>
      <c r="DC13" s="764"/>
      <c r="DD13" s="764"/>
      <c r="DE13" s="764"/>
      <c r="DF13" s="765"/>
      <c r="DG13" s="763"/>
      <c r="DH13" s="764"/>
      <c r="DI13" s="764"/>
      <c r="DJ13" s="764"/>
      <c r="DK13" s="765"/>
      <c r="DL13" s="763"/>
      <c r="DM13" s="764"/>
      <c r="DN13" s="764"/>
      <c r="DO13" s="764"/>
      <c r="DP13" s="765"/>
      <c r="DQ13" s="763"/>
      <c r="DR13" s="764"/>
      <c r="DS13" s="764"/>
      <c r="DT13" s="764"/>
      <c r="DU13" s="765"/>
      <c r="DV13" s="760"/>
      <c r="DW13" s="761"/>
      <c r="DX13" s="761"/>
      <c r="DY13" s="761"/>
      <c r="DZ13" s="766"/>
      <c r="EA13" s="228"/>
    </row>
    <row r="14" spans="1:131" s="229" customFormat="1" ht="26.25" customHeight="1" x14ac:dyDescent="0.2">
      <c r="A14" s="232">
        <v>8</v>
      </c>
      <c r="B14" s="767"/>
      <c r="C14" s="768"/>
      <c r="D14" s="768"/>
      <c r="E14" s="768"/>
      <c r="F14" s="768"/>
      <c r="G14" s="768"/>
      <c r="H14" s="768"/>
      <c r="I14" s="768"/>
      <c r="J14" s="768"/>
      <c r="K14" s="768"/>
      <c r="L14" s="768"/>
      <c r="M14" s="768"/>
      <c r="N14" s="768"/>
      <c r="O14" s="768"/>
      <c r="P14" s="769"/>
      <c r="Q14" s="770"/>
      <c r="R14" s="771"/>
      <c r="S14" s="771"/>
      <c r="T14" s="771"/>
      <c r="U14" s="771"/>
      <c r="V14" s="771"/>
      <c r="W14" s="771"/>
      <c r="X14" s="771"/>
      <c r="Y14" s="771"/>
      <c r="Z14" s="771"/>
      <c r="AA14" s="771"/>
      <c r="AB14" s="771"/>
      <c r="AC14" s="771"/>
      <c r="AD14" s="771"/>
      <c r="AE14" s="772"/>
      <c r="AF14" s="773"/>
      <c r="AG14" s="774"/>
      <c r="AH14" s="774"/>
      <c r="AI14" s="774"/>
      <c r="AJ14" s="775"/>
      <c r="AK14" s="756"/>
      <c r="AL14" s="757"/>
      <c r="AM14" s="757"/>
      <c r="AN14" s="757"/>
      <c r="AO14" s="757"/>
      <c r="AP14" s="757"/>
      <c r="AQ14" s="757"/>
      <c r="AR14" s="757"/>
      <c r="AS14" s="757"/>
      <c r="AT14" s="757"/>
      <c r="AU14" s="758"/>
      <c r="AV14" s="758"/>
      <c r="AW14" s="758"/>
      <c r="AX14" s="758"/>
      <c r="AY14" s="759"/>
      <c r="AZ14" s="226"/>
      <c r="BA14" s="226"/>
      <c r="BB14" s="226"/>
      <c r="BC14" s="226"/>
      <c r="BD14" s="226"/>
      <c r="BE14" s="227"/>
      <c r="BF14" s="227"/>
      <c r="BG14" s="227"/>
      <c r="BH14" s="227"/>
      <c r="BI14" s="227"/>
      <c r="BJ14" s="227"/>
      <c r="BK14" s="227"/>
      <c r="BL14" s="227"/>
      <c r="BM14" s="227"/>
      <c r="BN14" s="227"/>
      <c r="BO14" s="227"/>
      <c r="BP14" s="227"/>
      <c r="BQ14" s="232">
        <v>8</v>
      </c>
      <c r="BR14" s="233"/>
      <c r="BS14" s="760"/>
      <c r="BT14" s="761"/>
      <c r="BU14" s="761"/>
      <c r="BV14" s="761"/>
      <c r="BW14" s="761"/>
      <c r="BX14" s="761"/>
      <c r="BY14" s="761"/>
      <c r="BZ14" s="761"/>
      <c r="CA14" s="761"/>
      <c r="CB14" s="761"/>
      <c r="CC14" s="761"/>
      <c r="CD14" s="761"/>
      <c r="CE14" s="761"/>
      <c r="CF14" s="761"/>
      <c r="CG14" s="762"/>
      <c r="CH14" s="763"/>
      <c r="CI14" s="764"/>
      <c r="CJ14" s="764"/>
      <c r="CK14" s="764"/>
      <c r="CL14" s="765"/>
      <c r="CM14" s="763"/>
      <c r="CN14" s="764"/>
      <c r="CO14" s="764"/>
      <c r="CP14" s="764"/>
      <c r="CQ14" s="765"/>
      <c r="CR14" s="763"/>
      <c r="CS14" s="764"/>
      <c r="CT14" s="764"/>
      <c r="CU14" s="764"/>
      <c r="CV14" s="765"/>
      <c r="CW14" s="763"/>
      <c r="CX14" s="764"/>
      <c r="CY14" s="764"/>
      <c r="CZ14" s="764"/>
      <c r="DA14" s="765"/>
      <c r="DB14" s="763"/>
      <c r="DC14" s="764"/>
      <c r="DD14" s="764"/>
      <c r="DE14" s="764"/>
      <c r="DF14" s="765"/>
      <c r="DG14" s="763"/>
      <c r="DH14" s="764"/>
      <c r="DI14" s="764"/>
      <c r="DJ14" s="764"/>
      <c r="DK14" s="765"/>
      <c r="DL14" s="763"/>
      <c r="DM14" s="764"/>
      <c r="DN14" s="764"/>
      <c r="DO14" s="764"/>
      <c r="DP14" s="765"/>
      <c r="DQ14" s="763"/>
      <c r="DR14" s="764"/>
      <c r="DS14" s="764"/>
      <c r="DT14" s="764"/>
      <c r="DU14" s="765"/>
      <c r="DV14" s="760"/>
      <c r="DW14" s="761"/>
      <c r="DX14" s="761"/>
      <c r="DY14" s="761"/>
      <c r="DZ14" s="766"/>
      <c r="EA14" s="228"/>
    </row>
    <row r="15" spans="1:131" s="229" customFormat="1" ht="26.25" customHeight="1" x14ac:dyDescent="0.2">
      <c r="A15" s="232">
        <v>9</v>
      </c>
      <c r="B15" s="767"/>
      <c r="C15" s="768"/>
      <c r="D15" s="768"/>
      <c r="E15" s="768"/>
      <c r="F15" s="768"/>
      <c r="G15" s="768"/>
      <c r="H15" s="768"/>
      <c r="I15" s="768"/>
      <c r="J15" s="768"/>
      <c r="K15" s="768"/>
      <c r="L15" s="768"/>
      <c r="M15" s="768"/>
      <c r="N15" s="768"/>
      <c r="O15" s="768"/>
      <c r="P15" s="769"/>
      <c r="Q15" s="770"/>
      <c r="R15" s="771"/>
      <c r="S15" s="771"/>
      <c r="T15" s="771"/>
      <c r="U15" s="771"/>
      <c r="V15" s="771"/>
      <c r="W15" s="771"/>
      <c r="X15" s="771"/>
      <c r="Y15" s="771"/>
      <c r="Z15" s="771"/>
      <c r="AA15" s="771"/>
      <c r="AB15" s="771"/>
      <c r="AC15" s="771"/>
      <c r="AD15" s="771"/>
      <c r="AE15" s="772"/>
      <c r="AF15" s="773"/>
      <c r="AG15" s="774"/>
      <c r="AH15" s="774"/>
      <c r="AI15" s="774"/>
      <c r="AJ15" s="775"/>
      <c r="AK15" s="756"/>
      <c r="AL15" s="757"/>
      <c r="AM15" s="757"/>
      <c r="AN15" s="757"/>
      <c r="AO15" s="757"/>
      <c r="AP15" s="757"/>
      <c r="AQ15" s="757"/>
      <c r="AR15" s="757"/>
      <c r="AS15" s="757"/>
      <c r="AT15" s="757"/>
      <c r="AU15" s="758"/>
      <c r="AV15" s="758"/>
      <c r="AW15" s="758"/>
      <c r="AX15" s="758"/>
      <c r="AY15" s="759"/>
      <c r="AZ15" s="226"/>
      <c r="BA15" s="226"/>
      <c r="BB15" s="226"/>
      <c r="BC15" s="226"/>
      <c r="BD15" s="226"/>
      <c r="BE15" s="227"/>
      <c r="BF15" s="227"/>
      <c r="BG15" s="227"/>
      <c r="BH15" s="227"/>
      <c r="BI15" s="227"/>
      <c r="BJ15" s="227"/>
      <c r="BK15" s="227"/>
      <c r="BL15" s="227"/>
      <c r="BM15" s="227"/>
      <c r="BN15" s="227"/>
      <c r="BO15" s="227"/>
      <c r="BP15" s="227"/>
      <c r="BQ15" s="232">
        <v>9</v>
      </c>
      <c r="BR15" s="233"/>
      <c r="BS15" s="760"/>
      <c r="BT15" s="761"/>
      <c r="BU15" s="761"/>
      <c r="BV15" s="761"/>
      <c r="BW15" s="761"/>
      <c r="BX15" s="761"/>
      <c r="BY15" s="761"/>
      <c r="BZ15" s="761"/>
      <c r="CA15" s="761"/>
      <c r="CB15" s="761"/>
      <c r="CC15" s="761"/>
      <c r="CD15" s="761"/>
      <c r="CE15" s="761"/>
      <c r="CF15" s="761"/>
      <c r="CG15" s="762"/>
      <c r="CH15" s="763"/>
      <c r="CI15" s="764"/>
      <c r="CJ15" s="764"/>
      <c r="CK15" s="764"/>
      <c r="CL15" s="765"/>
      <c r="CM15" s="763"/>
      <c r="CN15" s="764"/>
      <c r="CO15" s="764"/>
      <c r="CP15" s="764"/>
      <c r="CQ15" s="765"/>
      <c r="CR15" s="763"/>
      <c r="CS15" s="764"/>
      <c r="CT15" s="764"/>
      <c r="CU15" s="764"/>
      <c r="CV15" s="765"/>
      <c r="CW15" s="763"/>
      <c r="CX15" s="764"/>
      <c r="CY15" s="764"/>
      <c r="CZ15" s="764"/>
      <c r="DA15" s="765"/>
      <c r="DB15" s="763"/>
      <c r="DC15" s="764"/>
      <c r="DD15" s="764"/>
      <c r="DE15" s="764"/>
      <c r="DF15" s="765"/>
      <c r="DG15" s="763"/>
      <c r="DH15" s="764"/>
      <c r="DI15" s="764"/>
      <c r="DJ15" s="764"/>
      <c r="DK15" s="765"/>
      <c r="DL15" s="763"/>
      <c r="DM15" s="764"/>
      <c r="DN15" s="764"/>
      <c r="DO15" s="764"/>
      <c r="DP15" s="765"/>
      <c r="DQ15" s="763"/>
      <c r="DR15" s="764"/>
      <c r="DS15" s="764"/>
      <c r="DT15" s="764"/>
      <c r="DU15" s="765"/>
      <c r="DV15" s="760"/>
      <c r="DW15" s="761"/>
      <c r="DX15" s="761"/>
      <c r="DY15" s="761"/>
      <c r="DZ15" s="766"/>
      <c r="EA15" s="228"/>
    </row>
    <row r="16" spans="1:131" s="229" customFormat="1" ht="26.25" customHeight="1" x14ac:dyDescent="0.2">
      <c r="A16" s="232">
        <v>10</v>
      </c>
      <c r="B16" s="767"/>
      <c r="C16" s="768"/>
      <c r="D16" s="768"/>
      <c r="E16" s="768"/>
      <c r="F16" s="768"/>
      <c r="G16" s="768"/>
      <c r="H16" s="768"/>
      <c r="I16" s="768"/>
      <c r="J16" s="768"/>
      <c r="K16" s="768"/>
      <c r="L16" s="768"/>
      <c r="M16" s="768"/>
      <c r="N16" s="768"/>
      <c r="O16" s="768"/>
      <c r="P16" s="769"/>
      <c r="Q16" s="770"/>
      <c r="R16" s="771"/>
      <c r="S16" s="771"/>
      <c r="T16" s="771"/>
      <c r="U16" s="771"/>
      <c r="V16" s="771"/>
      <c r="W16" s="771"/>
      <c r="X16" s="771"/>
      <c r="Y16" s="771"/>
      <c r="Z16" s="771"/>
      <c r="AA16" s="771"/>
      <c r="AB16" s="771"/>
      <c r="AC16" s="771"/>
      <c r="AD16" s="771"/>
      <c r="AE16" s="772"/>
      <c r="AF16" s="773"/>
      <c r="AG16" s="774"/>
      <c r="AH16" s="774"/>
      <c r="AI16" s="774"/>
      <c r="AJ16" s="775"/>
      <c r="AK16" s="756"/>
      <c r="AL16" s="757"/>
      <c r="AM16" s="757"/>
      <c r="AN16" s="757"/>
      <c r="AO16" s="757"/>
      <c r="AP16" s="757"/>
      <c r="AQ16" s="757"/>
      <c r="AR16" s="757"/>
      <c r="AS16" s="757"/>
      <c r="AT16" s="757"/>
      <c r="AU16" s="758"/>
      <c r="AV16" s="758"/>
      <c r="AW16" s="758"/>
      <c r="AX16" s="758"/>
      <c r="AY16" s="759"/>
      <c r="AZ16" s="226"/>
      <c r="BA16" s="226"/>
      <c r="BB16" s="226"/>
      <c r="BC16" s="226"/>
      <c r="BD16" s="226"/>
      <c r="BE16" s="227"/>
      <c r="BF16" s="227"/>
      <c r="BG16" s="227"/>
      <c r="BH16" s="227"/>
      <c r="BI16" s="227"/>
      <c r="BJ16" s="227"/>
      <c r="BK16" s="227"/>
      <c r="BL16" s="227"/>
      <c r="BM16" s="227"/>
      <c r="BN16" s="227"/>
      <c r="BO16" s="227"/>
      <c r="BP16" s="227"/>
      <c r="BQ16" s="232">
        <v>10</v>
      </c>
      <c r="BR16" s="233"/>
      <c r="BS16" s="760"/>
      <c r="BT16" s="761"/>
      <c r="BU16" s="761"/>
      <c r="BV16" s="761"/>
      <c r="BW16" s="761"/>
      <c r="BX16" s="761"/>
      <c r="BY16" s="761"/>
      <c r="BZ16" s="761"/>
      <c r="CA16" s="761"/>
      <c r="CB16" s="761"/>
      <c r="CC16" s="761"/>
      <c r="CD16" s="761"/>
      <c r="CE16" s="761"/>
      <c r="CF16" s="761"/>
      <c r="CG16" s="762"/>
      <c r="CH16" s="763"/>
      <c r="CI16" s="764"/>
      <c r="CJ16" s="764"/>
      <c r="CK16" s="764"/>
      <c r="CL16" s="765"/>
      <c r="CM16" s="763"/>
      <c r="CN16" s="764"/>
      <c r="CO16" s="764"/>
      <c r="CP16" s="764"/>
      <c r="CQ16" s="765"/>
      <c r="CR16" s="763"/>
      <c r="CS16" s="764"/>
      <c r="CT16" s="764"/>
      <c r="CU16" s="764"/>
      <c r="CV16" s="765"/>
      <c r="CW16" s="763"/>
      <c r="CX16" s="764"/>
      <c r="CY16" s="764"/>
      <c r="CZ16" s="764"/>
      <c r="DA16" s="765"/>
      <c r="DB16" s="763"/>
      <c r="DC16" s="764"/>
      <c r="DD16" s="764"/>
      <c r="DE16" s="764"/>
      <c r="DF16" s="765"/>
      <c r="DG16" s="763"/>
      <c r="DH16" s="764"/>
      <c r="DI16" s="764"/>
      <c r="DJ16" s="764"/>
      <c r="DK16" s="765"/>
      <c r="DL16" s="763"/>
      <c r="DM16" s="764"/>
      <c r="DN16" s="764"/>
      <c r="DO16" s="764"/>
      <c r="DP16" s="765"/>
      <c r="DQ16" s="763"/>
      <c r="DR16" s="764"/>
      <c r="DS16" s="764"/>
      <c r="DT16" s="764"/>
      <c r="DU16" s="765"/>
      <c r="DV16" s="760"/>
      <c r="DW16" s="761"/>
      <c r="DX16" s="761"/>
      <c r="DY16" s="761"/>
      <c r="DZ16" s="766"/>
      <c r="EA16" s="228"/>
    </row>
    <row r="17" spans="1:131" s="229" customFormat="1" ht="26.25" customHeight="1" x14ac:dyDescent="0.2">
      <c r="A17" s="232">
        <v>11</v>
      </c>
      <c r="B17" s="767"/>
      <c r="C17" s="768"/>
      <c r="D17" s="768"/>
      <c r="E17" s="768"/>
      <c r="F17" s="768"/>
      <c r="G17" s="768"/>
      <c r="H17" s="768"/>
      <c r="I17" s="768"/>
      <c r="J17" s="768"/>
      <c r="K17" s="768"/>
      <c r="L17" s="768"/>
      <c r="M17" s="768"/>
      <c r="N17" s="768"/>
      <c r="O17" s="768"/>
      <c r="P17" s="769"/>
      <c r="Q17" s="770"/>
      <c r="R17" s="771"/>
      <c r="S17" s="771"/>
      <c r="T17" s="771"/>
      <c r="U17" s="771"/>
      <c r="V17" s="771"/>
      <c r="W17" s="771"/>
      <c r="X17" s="771"/>
      <c r="Y17" s="771"/>
      <c r="Z17" s="771"/>
      <c r="AA17" s="771"/>
      <c r="AB17" s="771"/>
      <c r="AC17" s="771"/>
      <c r="AD17" s="771"/>
      <c r="AE17" s="772"/>
      <c r="AF17" s="773"/>
      <c r="AG17" s="774"/>
      <c r="AH17" s="774"/>
      <c r="AI17" s="774"/>
      <c r="AJ17" s="775"/>
      <c r="AK17" s="756"/>
      <c r="AL17" s="757"/>
      <c r="AM17" s="757"/>
      <c r="AN17" s="757"/>
      <c r="AO17" s="757"/>
      <c r="AP17" s="757"/>
      <c r="AQ17" s="757"/>
      <c r="AR17" s="757"/>
      <c r="AS17" s="757"/>
      <c r="AT17" s="757"/>
      <c r="AU17" s="758"/>
      <c r="AV17" s="758"/>
      <c r="AW17" s="758"/>
      <c r="AX17" s="758"/>
      <c r="AY17" s="759"/>
      <c r="AZ17" s="226"/>
      <c r="BA17" s="226"/>
      <c r="BB17" s="226"/>
      <c r="BC17" s="226"/>
      <c r="BD17" s="226"/>
      <c r="BE17" s="227"/>
      <c r="BF17" s="227"/>
      <c r="BG17" s="227"/>
      <c r="BH17" s="227"/>
      <c r="BI17" s="227"/>
      <c r="BJ17" s="227"/>
      <c r="BK17" s="227"/>
      <c r="BL17" s="227"/>
      <c r="BM17" s="227"/>
      <c r="BN17" s="227"/>
      <c r="BO17" s="227"/>
      <c r="BP17" s="227"/>
      <c r="BQ17" s="232">
        <v>11</v>
      </c>
      <c r="BR17" s="233"/>
      <c r="BS17" s="760"/>
      <c r="BT17" s="761"/>
      <c r="BU17" s="761"/>
      <c r="BV17" s="761"/>
      <c r="BW17" s="761"/>
      <c r="BX17" s="761"/>
      <c r="BY17" s="761"/>
      <c r="BZ17" s="761"/>
      <c r="CA17" s="761"/>
      <c r="CB17" s="761"/>
      <c r="CC17" s="761"/>
      <c r="CD17" s="761"/>
      <c r="CE17" s="761"/>
      <c r="CF17" s="761"/>
      <c r="CG17" s="762"/>
      <c r="CH17" s="763"/>
      <c r="CI17" s="764"/>
      <c r="CJ17" s="764"/>
      <c r="CK17" s="764"/>
      <c r="CL17" s="765"/>
      <c r="CM17" s="763"/>
      <c r="CN17" s="764"/>
      <c r="CO17" s="764"/>
      <c r="CP17" s="764"/>
      <c r="CQ17" s="765"/>
      <c r="CR17" s="763"/>
      <c r="CS17" s="764"/>
      <c r="CT17" s="764"/>
      <c r="CU17" s="764"/>
      <c r="CV17" s="765"/>
      <c r="CW17" s="763"/>
      <c r="CX17" s="764"/>
      <c r="CY17" s="764"/>
      <c r="CZ17" s="764"/>
      <c r="DA17" s="765"/>
      <c r="DB17" s="763"/>
      <c r="DC17" s="764"/>
      <c r="DD17" s="764"/>
      <c r="DE17" s="764"/>
      <c r="DF17" s="765"/>
      <c r="DG17" s="763"/>
      <c r="DH17" s="764"/>
      <c r="DI17" s="764"/>
      <c r="DJ17" s="764"/>
      <c r="DK17" s="765"/>
      <c r="DL17" s="763"/>
      <c r="DM17" s="764"/>
      <c r="DN17" s="764"/>
      <c r="DO17" s="764"/>
      <c r="DP17" s="765"/>
      <c r="DQ17" s="763"/>
      <c r="DR17" s="764"/>
      <c r="DS17" s="764"/>
      <c r="DT17" s="764"/>
      <c r="DU17" s="765"/>
      <c r="DV17" s="760"/>
      <c r="DW17" s="761"/>
      <c r="DX17" s="761"/>
      <c r="DY17" s="761"/>
      <c r="DZ17" s="766"/>
      <c r="EA17" s="228"/>
    </row>
    <row r="18" spans="1:131" s="229" customFormat="1" ht="26.25" customHeight="1" x14ac:dyDescent="0.2">
      <c r="A18" s="232">
        <v>12</v>
      </c>
      <c r="B18" s="767"/>
      <c r="C18" s="768"/>
      <c r="D18" s="768"/>
      <c r="E18" s="768"/>
      <c r="F18" s="768"/>
      <c r="G18" s="768"/>
      <c r="H18" s="768"/>
      <c r="I18" s="768"/>
      <c r="J18" s="768"/>
      <c r="K18" s="768"/>
      <c r="L18" s="768"/>
      <c r="M18" s="768"/>
      <c r="N18" s="768"/>
      <c r="O18" s="768"/>
      <c r="P18" s="769"/>
      <c r="Q18" s="770"/>
      <c r="R18" s="771"/>
      <c r="S18" s="771"/>
      <c r="T18" s="771"/>
      <c r="U18" s="771"/>
      <c r="V18" s="771"/>
      <c r="W18" s="771"/>
      <c r="X18" s="771"/>
      <c r="Y18" s="771"/>
      <c r="Z18" s="771"/>
      <c r="AA18" s="771"/>
      <c r="AB18" s="771"/>
      <c r="AC18" s="771"/>
      <c r="AD18" s="771"/>
      <c r="AE18" s="772"/>
      <c r="AF18" s="773"/>
      <c r="AG18" s="774"/>
      <c r="AH18" s="774"/>
      <c r="AI18" s="774"/>
      <c r="AJ18" s="775"/>
      <c r="AK18" s="756"/>
      <c r="AL18" s="757"/>
      <c r="AM18" s="757"/>
      <c r="AN18" s="757"/>
      <c r="AO18" s="757"/>
      <c r="AP18" s="757"/>
      <c r="AQ18" s="757"/>
      <c r="AR18" s="757"/>
      <c r="AS18" s="757"/>
      <c r="AT18" s="757"/>
      <c r="AU18" s="758"/>
      <c r="AV18" s="758"/>
      <c r="AW18" s="758"/>
      <c r="AX18" s="758"/>
      <c r="AY18" s="759"/>
      <c r="AZ18" s="226"/>
      <c r="BA18" s="226"/>
      <c r="BB18" s="226"/>
      <c r="BC18" s="226"/>
      <c r="BD18" s="226"/>
      <c r="BE18" s="227"/>
      <c r="BF18" s="227"/>
      <c r="BG18" s="227"/>
      <c r="BH18" s="227"/>
      <c r="BI18" s="227"/>
      <c r="BJ18" s="227"/>
      <c r="BK18" s="227"/>
      <c r="BL18" s="227"/>
      <c r="BM18" s="227"/>
      <c r="BN18" s="227"/>
      <c r="BO18" s="227"/>
      <c r="BP18" s="227"/>
      <c r="BQ18" s="232">
        <v>12</v>
      </c>
      <c r="BR18" s="233"/>
      <c r="BS18" s="760"/>
      <c r="BT18" s="761"/>
      <c r="BU18" s="761"/>
      <c r="BV18" s="761"/>
      <c r="BW18" s="761"/>
      <c r="BX18" s="761"/>
      <c r="BY18" s="761"/>
      <c r="BZ18" s="761"/>
      <c r="CA18" s="761"/>
      <c r="CB18" s="761"/>
      <c r="CC18" s="761"/>
      <c r="CD18" s="761"/>
      <c r="CE18" s="761"/>
      <c r="CF18" s="761"/>
      <c r="CG18" s="762"/>
      <c r="CH18" s="763"/>
      <c r="CI18" s="764"/>
      <c r="CJ18" s="764"/>
      <c r="CK18" s="764"/>
      <c r="CL18" s="765"/>
      <c r="CM18" s="763"/>
      <c r="CN18" s="764"/>
      <c r="CO18" s="764"/>
      <c r="CP18" s="764"/>
      <c r="CQ18" s="765"/>
      <c r="CR18" s="763"/>
      <c r="CS18" s="764"/>
      <c r="CT18" s="764"/>
      <c r="CU18" s="764"/>
      <c r="CV18" s="765"/>
      <c r="CW18" s="763"/>
      <c r="CX18" s="764"/>
      <c r="CY18" s="764"/>
      <c r="CZ18" s="764"/>
      <c r="DA18" s="765"/>
      <c r="DB18" s="763"/>
      <c r="DC18" s="764"/>
      <c r="DD18" s="764"/>
      <c r="DE18" s="764"/>
      <c r="DF18" s="765"/>
      <c r="DG18" s="763"/>
      <c r="DH18" s="764"/>
      <c r="DI18" s="764"/>
      <c r="DJ18" s="764"/>
      <c r="DK18" s="765"/>
      <c r="DL18" s="763"/>
      <c r="DM18" s="764"/>
      <c r="DN18" s="764"/>
      <c r="DO18" s="764"/>
      <c r="DP18" s="765"/>
      <c r="DQ18" s="763"/>
      <c r="DR18" s="764"/>
      <c r="DS18" s="764"/>
      <c r="DT18" s="764"/>
      <c r="DU18" s="765"/>
      <c r="DV18" s="760"/>
      <c r="DW18" s="761"/>
      <c r="DX18" s="761"/>
      <c r="DY18" s="761"/>
      <c r="DZ18" s="766"/>
      <c r="EA18" s="228"/>
    </row>
    <row r="19" spans="1:131" s="229" customFormat="1" ht="26.25" customHeight="1" x14ac:dyDescent="0.2">
      <c r="A19" s="232">
        <v>13</v>
      </c>
      <c r="B19" s="767"/>
      <c r="C19" s="768"/>
      <c r="D19" s="768"/>
      <c r="E19" s="768"/>
      <c r="F19" s="768"/>
      <c r="G19" s="768"/>
      <c r="H19" s="768"/>
      <c r="I19" s="768"/>
      <c r="J19" s="768"/>
      <c r="K19" s="768"/>
      <c r="L19" s="768"/>
      <c r="M19" s="768"/>
      <c r="N19" s="768"/>
      <c r="O19" s="768"/>
      <c r="P19" s="769"/>
      <c r="Q19" s="770"/>
      <c r="R19" s="771"/>
      <c r="S19" s="771"/>
      <c r="T19" s="771"/>
      <c r="U19" s="771"/>
      <c r="V19" s="771"/>
      <c r="W19" s="771"/>
      <c r="X19" s="771"/>
      <c r="Y19" s="771"/>
      <c r="Z19" s="771"/>
      <c r="AA19" s="771"/>
      <c r="AB19" s="771"/>
      <c r="AC19" s="771"/>
      <c r="AD19" s="771"/>
      <c r="AE19" s="772"/>
      <c r="AF19" s="773"/>
      <c r="AG19" s="774"/>
      <c r="AH19" s="774"/>
      <c r="AI19" s="774"/>
      <c r="AJ19" s="775"/>
      <c r="AK19" s="756"/>
      <c r="AL19" s="757"/>
      <c r="AM19" s="757"/>
      <c r="AN19" s="757"/>
      <c r="AO19" s="757"/>
      <c r="AP19" s="757"/>
      <c r="AQ19" s="757"/>
      <c r="AR19" s="757"/>
      <c r="AS19" s="757"/>
      <c r="AT19" s="757"/>
      <c r="AU19" s="758"/>
      <c r="AV19" s="758"/>
      <c r="AW19" s="758"/>
      <c r="AX19" s="758"/>
      <c r="AY19" s="759"/>
      <c r="AZ19" s="226"/>
      <c r="BA19" s="226"/>
      <c r="BB19" s="226"/>
      <c r="BC19" s="226"/>
      <c r="BD19" s="226"/>
      <c r="BE19" s="227"/>
      <c r="BF19" s="227"/>
      <c r="BG19" s="227"/>
      <c r="BH19" s="227"/>
      <c r="BI19" s="227"/>
      <c r="BJ19" s="227"/>
      <c r="BK19" s="227"/>
      <c r="BL19" s="227"/>
      <c r="BM19" s="227"/>
      <c r="BN19" s="227"/>
      <c r="BO19" s="227"/>
      <c r="BP19" s="227"/>
      <c r="BQ19" s="232">
        <v>13</v>
      </c>
      <c r="BR19" s="233"/>
      <c r="BS19" s="760"/>
      <c r="BT19" s="761"/>
      <c r="BU19" s="761"/>
      <c r="BV19" s="761"/>
      <c r="BW19" s="761"/>
      <c r="BX19" s="761"/>
      <c r="BY19" s="761"/>
      <c r="BZ19" s="761"/>
      <c r="CA19" s="761"/>
      <c r="CB19" s="761"/>
      <c r="CC19" s="761"/>
      <c r="CD19" s="761"/>
      <c r="CE19" s="761"/>
      <c r="CF19" s="761"/>
      <c r="CG19" s="762"/>
      <c r="CH19" s="763"/>
      <c r="CI19" s="764"/>
      <c r="CJ19" s="764"/>
      <c r="CK19" s="764"/>
      <c r="CL19" s="765"/>
      <c r="CM19" s="763"/>
      <c r="CN19" s="764"/>
      <c r="CO19" s="764"/>
      <c r="CP19" s="764"/>
      <c r="CQ19" s="765"/>
      <c r="CR19" s="763"/>
      <c r="CS19" s="764"/>
      <c r="CT19" s="764"/>
      <c r="CU19" s="764"/>
      <c r="CV19" s="765"/>
      <c r="CW19" s="763"/>
      <c r="CX19" s="764"/>
      <c r="CY19" s="764"/>
      <c r="CZ19" s="764"/>
      <c r="DA19" s="765"/>
      <c r="DB19" s="763"/>
      <c r="DC19" s="764"/>
      <c r="DD19" s="764"/>
      <c r="DE19" s="764"/>
      <c r="DF19" s="765"/>
      <c r="DG19" s="763"/>
      <c r="DH19" s="764"/>
      <c r="DI19" s="764"/>
      <c r="DJ19" s="764"/>
      <c r="DK19" s="765"/>
      <c r="DL19" s="763"/>
      <c r="DM19" s="764"/>
      <c r="DN19" s="764"/>
      <c r="DO19" s="764"/>
      <c r="DP19" s="765"/>
      <c r="DQ19" s="763"/>
      <c r="DR19" s="764"/>
      <c r="DS19" s="764"/>
      <c r="DT19" s="764"/>
      <c r="DU19" s="765"/>
      <c r="DV19" s="760"/>
      <c r="DW19" s="761"/>
      <c r="DX19" s="761"/>
      <c r="DY19" s="761"/>
      <c r="DZ19" s="766"/>
      <c r="EA19" s="228"/>
    </row>
    <row r="20" spans="1:131" s="229" customFormat="1" ht="26.25" customHeight="1" x14ac:dyDescent="0.2">
      <c r="A20" s="232">
        <v>14</v>
      </c>
      <c r="B20" s="767"/>
      <c r="C20" s="768"/>
      <c r="D20" s="768"/>
      <c r="E20" s="768"/>
      <c r="F20" s="768"/>
      <c r="G20" s="768"/>
      <c r="H20" s="768"/>
      <c r="I20" s="768"/>
      <c r="J20" s="768"/>
      <c r="K20" s="768"/>
      <c r="L20" s="768"/>
      <c r="M20" s="768"/>
      <c r="N20" s="768"/>
      <c r="O20" s="768"/>
      <c r="P20" s="769"/>
      <c r="Q20" s="770"/>
      <c r="R20" s="771"/>
      <c r="S20" s="771"/>
      <c r="T20" s="771"/>
      <c r="U20" s="771"/>
      <c r="V20" s="771"/>
      <c r="W20" s="771"/>
      <c r="X20" s="771"/>
      <c r="Y20" s="771"/>
      <c r="Z20" s="771"/>
      <c r="AA20" s="771"/>
      <c r="AB20" s="771"/>
      <c r="AC20" s="771"/>
      <c r="AD20" s="771"/>
      <c r="AE20" s="772"/>
      <c r="AF20" s="773"/>
      <c r="AG20" s="774"/>
      <c r="AH20" s="774"/>
      <c r="AI20" s="774"/>
      <c r="AJ20" s="775"/>
      <c r="AK20" s="756"/>
      <c r="AL20" s="757"/>
      <c r="AM20" s="757"/>
      <c r="AN20" s="757"/>
      <c r="AO20" s="757"/>
      <c r="AP20" s="757"/>
      <c r="AQ20" s="757"/>
      <c r="AR20" s="757"/>
      <c r="AS20" s="757"/>
      <c r="AT20" s="757"/>
      <c r="AU20" s="758"/>
      <c r="AV20" s="758"/>
      <c r="AW20" s="758"/>
      <c r="AX20" s="758"/>
      <c r="AY20" s="759"/>
      <c r="AZ20" s="226"/>
      <c r="BA20" s="226"/>
      <c r="BB20" s="226"/>
      <c r="BC20" s="226"/>
      <c r="BD20" s="226"/>
      <c r="BE20" s="227"/>
      <c r="BF20" s="227"/>
      <c r="BG20" s="227"/>
      <c r="BH20" s="227"/>
      <c r="BI20" s="227"/>
      <c r="BJ20" s="227"/>
      <c r="BK20" s="227"/>
      <c r="BL20" s="227"/>
      <c r="BM20" s="227"/>
      <c r="BN20" s="227"/>
      <c r="BO20" s="227"/>
      <c r="BP20" s="227"/>
      <c r="BQ20" s="232">
        <v>14</v>
      </c>
      <c r="BR20" s="233"/>
      <c r="BS20" s="760"/>
      <c r="BT20" s="761"/>
      <c r="BU20" s="761"/>
      <c r="BV20" s="761"/>
      <c r="BW20" s="761"/>
      <c r="BX20" s="761"/>
      <c r="BY20" s="761"/>
      <c r="BZ20" s="761"/>
      <c r="CA20" s="761"/>
      <c r="CB20" s="761"/>
      <c r="CC20" s="761"/>
      <c r="CD20" s="761"/>
      <c r="CE20" s="761"/>
      <c r="CF20" s="761"/>
      <c r="CG20" s="762"/>
      <c r="CH20" s="763"/>
      <c r="CI20" s="764"/>
      <c r="CJ20" s="764"/>
      <c r="CK20" s="764"/>
      <c r="CL20" s="765"/>
      <c r="CM20" s="763"/>
      <c r="CN20" s="764"/>
      <c r="CO20" s="764"/>
      <c r="CP20" s="764"/>
      <c r="CQ20" s="765"/>
      <c r="CR20" s="763"/>
      <c r="CS20" s="764"/>
      <c r="CT20" s="764"/>
      <c r="CU20" s="764"/>
      <c r="CV20" s="765"/>
      <c r="CW20" s="763"/>
      <c r="CX20" s="764"/>
      <c r="CY20" s="764"/>
      <c r="CZ20" s="764"/>
      <c r="DA20" s="765"/>
      <c r="DB20" s="763"/>
      <c r="DC20" s="764"/>
      <c r="DD20" s="764"/>
      <c r="DE20" s="764"/>
      <c r="DF20" s="765"/>
      <c r="DG20" s="763"/>
      <c r="DH20" s="764"/>
      <c r="DI20" s="764"/>
      <c r="DJ20" s="764"/>
      <c r="DK20" s="765"/>
      <c r="DL20" s="763"/>
      <c r="DM20" s="764"/>
      <c r="DN20" s="764"/>
      <c r="DO20" s="764"/>
      <c r="DP20" s="765"/>
      <c r="DQ20" s="763"/>
      <c r="DR20" s="764"/>
      <c r="DS20" s="764"/>
      <c r="DT20" s="764"/>
      <c r="DU20" s="765"/>
      <c r="DV20" s="760"/>
      <c r="DW20" s="761"/>
      <c r="DX20" s="761"/>
      <c r="DY20" s="761"/>
      <c r="DZ20" s="766"/>
      <c r="EA20" s="228"/>
    </row>
    <row r="21" spans="1:131" s="229" customFormat="1" ht="26.25" customHeight="1" thickBot="1" x14ac:dyDescent="0.25">
      <c r="A21" s="232">
        <v>15</v>
      </c>
      <c r="B21" s="767"/>
      <c r="C21" s="768"/>
      <c r="D21" s="768"/>
      <c r="E21" s="768"/>
      <c r="F21" s="768"/>
      <c r="G21" s="768"/>
      <c r="H21" s="768"/>
      <c r="I21" s="768"/>
      <c r="J21" s="768"/>
      <c r="K21" s="768"/>
      <c r="L21" s="768"/>
      <c r="M21" s="768"/>
      <c r="N21" s="768"/>
      <c r="O21" s="768"/>
      <c r="P21" s="769"/>
      <c r="Q21" s="770"/>
      <c r="R21" s="771"/>
      <c r="S21" s="771"/>
      <c r="T21" s="771"/>
      <c r="U21" s="771"/>
      <c r="V21" s="771"/>
      <c r="W21" s="771"/>
      <c r="X21" s="771"/>
      <c r="Y21" s="771"/>
      <c r="Z21" s="771"/>
      <c r="AA21" s="771"/>
      <c r="AB21" s="771"/>
      <c r="AC21" s="771"/>
      <c r="AD21" s="771"/>
      <c r="AE21" s="772"/>
      <c r="AF21" s="773"/>
      <c r="AG21" s="774"/>
      <c r="AH21" s="774"/>
      <c r="AI21" s="774"/>
      <c r="AJ21" s="775"/>
      <c r="AK21" s="756"/>
      <c r="AL21" s="757"/>
      <c r="AM21" s="757"/>
      <c r="AN21" s="757"/>
      <c r="AO21" s="757"/>
      <c r="AP21" s="757"/>
      <c r="AQ21" s="757"/>
      <c r="AR21" s="757"/>
      <c r="AS21" s="757"/>
      <c r="AT21" s="757"/>
      <c r="AU21" s="758"/>
      <c r="AV21" s="758"/>
      <c r="AW21" s="758"/>
      <c r="AX21" s="758"/>
      <c r="AY21" s="759"/>
      <c r="AZ21" s="226"/>
      <c r="BA21" s="226"/>
      <c r="BB21" s="226"/>
      <c r="BC21" s="226"/>
      <c r="BD21" s="226"/>
      <c r="BE21" s="227"/>
      <c r="BF21" s="227"/>
      <c r="BG21" s="227"/>
      <c r="BH21" s="227"/>
      <c r="BI21" s="227"/>
      <c r="BJ21" s="227"/>
      <c r="BK21" s="227"/>
      <c r="BL21" s="227"/>
      <c r="BM21" s="227"/>
      <c r="BN21" s="227"/>
      <c r="BO21" s="227"/>
      <c r="BP21" s="227"/>
      <c r="BQ21" s="232">
        <v>15</v>
      </c>
      <c r="BR21" s="233"/>
      <c r="BS21" s="760"/>
      <c r="BT21" s="761"/>
      <c r="BU21" s="761"/>
      <c r="BV21" s="761"/>
      <c r="BW21" s="761"/>
      <c r="BX21" s="761"/>
      <c r="BY21" s="761"/>
      <c r="BZ21" s="761"/>
      <c r="CA21" s="761"/>
      <c r="CB21" s="761"/>
      <c r="CC21" s="761"/>
      <c r="CD21" s="761"/>
      <c r="CE21" s="761"/>
      <c r="CF21" s="761"/>
      <c r="CG21" s="762"/>
      <c r="CH21" s="763"/>
      <c r="CI21" s="764"/>
      <c r="CJ21" s="764"/>
      <c r="CK21" s="764"/>
      <c r="CL21" s="765"/>
      <c r="CM21" s="763"/>
      <c r="CN21" s="764"/>
      <c r="CO21" s="764"/>
      <c r="CP21" s="764"/>
      <c r="CQ21" s="765"/>
      <c r="CR21" s="763"/>
      <c r="CS21" s="764"/>
      <c r="CT21" s="764"/>
      <c r="CU21" s="764"/>
      <c r="CV21" s="765"/>
      <c r="CW21" s="763"/>
      <c r="CX21" s="764"/>
      <c r="CY21" s="764"/>
      <c r="CZ21" s="764"/>
      <c r="DA21" s="765"/>
      <c r="DB21" s="763"/>
      <c r="DC21" s="764"/>
      <c r="DD21" s="764"/>
      <c r="DE21" s="764"/>
      <c r="DF21" s="765"/>
      <c r="DG21" s="763"/>
      <c r="DH21" s="764"/>
      <c r="DI21" s="764"/>
      <c r="DJ21" s="764"/>
      <c r="DK21" s="765"/>
      <c r="DL21" s="763"/>
      <c r="DM21" s="764"/>
      <c r="DN21" s="764"/>
      <c r="DO21" s="764"/>
      <c r="DP21" s="765"/>
      <c r="DQ21" s="763"/>
      <c r="DR21" s="764"/>
      <c r="DS21" s="764"/>
      <c r="DT21" s="764"/>
      <c r="DU21" s="765"/>
      <c r="DV21" s="760"/>
      <c r="DW21" s="761"/>
      <c r="DX21" s="761"/>
      <c r="DY21" s="761"/>
      <c r="DZ21" s="766"/>
      <c r="EA21" s="228"/>
    </row>
    <row r="22" spans="1:131" s="229" customFormat="1" ht="26.25" customHeight="1" x14ac:dyDescent="0.2">
      <c r="A22" s="232">
        <v>16</v>
      </c>
      <c r="B22" s="767"/>
      <c r="C22" s="768"/>
      <c r="D22" s="768"/>
      <c r="E22" s="768"/>
      <c r="F22" s="768"/>
      <c r="G22" s="768"/>
      <c r="H22" s="768"/>
      <c r="I22" s="768"/>
      <c r="J22" s="768"/>
      <c r="K22" s="768"/>
      <c r="L22" s="768"/>
      <c r="M22" s="768"/>
      <c r="N22" s="768"/>
      <c r="O22" s="768"/>
      <c r="P22" s="769"/>
      <c r="Q22" s="786"/>
      <c r="R22" s="787"/>
      <c r="S22" s="787"/>
      <c r="T22" s="787"/>
      <c r="U22" s="787"/>
      <c r="V22" s="787"/>
      <c r="W22" s="787"/>
      <c r="X22" s="787"/>
      <c r="Y22" s="787"/>
      <c r="Z22" s="787"/>
      <c r="AA22" s="787"/>
      <c r="AB22" s="787"/>
      <c r="AC22" s="787"/>
      <c r="AD22" s="787"/>
      <c r="AE22" s="788"/>
      <c r="AF22" s="773"/>
      <c r="AG22" s="774"/>
      <c r="AH22" s="774"/>
      <c r="AI22" s="774"/>
      <c r="AJ22" s="775"/>
      <c r="AK22" s="789"/>
      <c r="AL22" s="790"/>
      <c r="AM22" s="790"/>
      <c r="AN22" s="790"/>
      <c r="AO22" s="790"/>
      <c r="AP22" s="790"/>
      <c r="AQ22" s="790"/>
      <c r="AR22" s="790"/>
      <c r="AS22" s="790"/>
      <c r="AT22" s="790"/>
      <c r="AU22" s="791"/>
      <c r="AV22" s="791"/>
      <c r="AW22" s="791"/>
      <c r="AX22" s="791"/>
      <c r="AY22" s="792"/>
      <c r="AZ22" s="793" t="s">
        <v>375</v>
      </c>
      <c r="BA22" s="793"/>
      <c r="BB22" s="793"/>
      <c r="BC22" s="793"/>
      <c r="BD22" s="794"/>
      <c r="BE22" s="227"/>
      <c r="BF22" s="227"/>
      <c r="BG22" s="227"/>
      <c r="BH22" s="227"/>
      <c r="BI22" s="227"/>
      <c r="BJ22" s="227"/>
      <c r="BK22" s="227"/>
      <c r="BL22" s="227"/>
      <c r="BM22" s="227"/>
      <c r="BN22" s="227"/>
      <c r="BO22" s="227"/>
      <c r="BP22" s="227"/>
      <c r="BQ22" s="232">
        <v>16</v>
      </c>
      <c r="BR22" s="233"/>
      <c r="BS22" s="760"/>
      <c r="BT22" s="761"/>
      <c r="BU22" s="761"/>
      <c r="BV22" s="761"/>
      <c r="BW22" s="761"/>
      <c r="BX22" s="761"/>
      <c r="BY22" s="761"/>
      <c r="BZ22" s="761"/>
      <c r="CA22" s="761"/>
      <c r="CB22" s="761"/>
      <c r="CC22" s="761"/>
      <c r="CD22" s="761"/>
      <c r="CE22" s="761"/>
      <c r="CF22" s="761"/>
      <c r="CG22" s="762"/>
      <c r="CH22" s="763"/>
      <c r="CI22" s="764"/>
      <c r="CJ22" s="764"/>
      <c r="CK22" s="764"/>
      <c r="CL22" s="765"/>
      <c r="CM22" s="763"/>
      <c r="CN22" s="764"/>
      <c r="CO22" s="764"/>
      <c r="CP22" s="764"/>
      <c r="CQ22" s="765"/>
      <c r="CR22" s="763"/>
      <c r="CS22" s="764"/>
      <c r="CT22" s="764"/>
      <c r="CU22" s="764"/>
      <c r="CV22" s="765"/>
      <c r="CW22" s="763"/>
      <c r="CX22" s="764"/>
      <c r="CY22" s="764"/>
      <c r="CZ22" s="764"/>
      <c r="DA22" s="765"/>
      <c r="DB22" s="763"/>
      <c r="DC22" s="764"/>
      <c r="DD22" s="764"/>
      <c r="DE22" s="764"/>
      <c r="DF22" s="765"/>
      <c r="DG22" s="763"/>
      <c r="DH22" s="764"/>
      <c r="DI22" s="764"/>
      <c r="DJ22" s="764"/>
      <c r="DK22" s="765"/>
      <c r="DL22" s="763"/>
      <c r="DM22" s="764"/>
      <c r="DN22" s="764"/>
      <c r="DO22" s="764"/>
      <c r="DP22" s="765"/>
      <c r="DQ22" s="763"/>
      <c r="DR22" s="764"/>
      <c r="DS22" s="764"/>
      <c r="DT22" s="764"/>
      <c r="DU22" s="765"/>
      <c r="DV22" s="760"/>
      <c r="DW22" s="761"/>
      <c r="DX22" s="761"/>
      <c r="DY22" s="761"/>
      <c r="DZ22" s="766"/>
      <c r="EA22" s="228"/>
    </row>
    <row r="23" spans="1:131" s="229" customFormat="1" ht="26.25" customHeight="1" thickBot="1" x14ac:dyDescent="0.25">
      <c r="A23" s="234" t="s">
        <v>376</v>
      </c>
      <c r="B23" s="776" t="s">
        <v>377</v>
      </c>
      <c r="C23" s="777"/>
      <c r="D23" s="777"/>
      <c r="E23" s="777"/>
      <c r="F23" s="777"/>
      <c r="G23" s="777"/>
      <c r="H23" s="777"/>
      <c r="I23" s="777"/>
      <c r="J23" s="777"/>
      <c r="K23" s="777"/>
      <c r="L23" s="777"/>
      <c r="M23" s="777"/>
      <c r="N23" s="777"/>
      <c r="O23" s="777"/>
      <c r="P23" s="778"/>
      <c r="Q23" s="779">
        <v>52913</v>
      </c>
      <c r="R23" s="780"/>
      <c r="S23" s="780"/>
      <c r="T23" s="780"/>
      <c r="U23" s="780"/>
      <c r="V23" s="780">
        <v>49422</v>
      </c>
      <c r="W23" s="780"/>
      <c r="X23" s="780"/>
      <c r="Y23" s="780"/>
      <c r="Z23" s="780"/>
      <c r="AA23" s="780">
        <v>3491</v>
      </c>
      <c r="AB23" s="780"/>
      <c r="AC23" s="780"/>
      <c r="AD23" s="780"/>
      <c r="AE23" s="781"/>
      <c r="AF23" s="782">
        <v>3296</v>
      </c>
      <c r="AG23" s="780"/>
      <c r="AH23" s="780"/>
      <c r="AI23" s="780"/>
      <c r="AJ23" s="783"/>
      <c r="AK23" s="784"/>
      <c r="AL23" s="785"/>
      <c r="AM23" s="785"/>
      <c r="AN23" s="785"/>
      <c r="AO23" s="785"/>
      <c r="AP23" s="780">
        <v>15282</v>
      </c>
      <c r="AQ23" s="780"/>
      <c r="AR23" s="780"/>
      <c r="AS23" s="780"/>
      <c r="AT23" s="780"/>
      <c r="AU23" s="796"/>
      <c r="AV23" s="796"/>
      <c r="AW23" s="796"/>
      <c r="AX23" s="796"/>
      <c r="AY23" s="797"/>
      <c r="AZ23" s="798" t="s">
        <v>122</v>
      </c>
      <c r="BA23" s="799"/>
      <c r="BB23" s="799"/>
      <c r="BC23" s="799"/>
      <c r="BD23" s="800"/>
      <c r="BE23" s="227"/>
      <c r="BF23" s="227"/>
      <c r="BG23" s="227"/>
      <c r="BH23" s="227"/>
      <c r="BI23" s="227"/>
      <c r="BJ23" s="227"/>
      <c r="BK23" s="227"/>
      <c r="BL23" s="227"/>
      <c r="BM23" s="227"/>
      <c r="BN23" s="227"/>
      <c r="BO23" s="227"/>
      <c r="BP23" s="227"/>
      <c r="BQ23" s="232">
        <v>17</v>
      </c>
      <c r="BR23" s="233"/>
      <c r="BS23" s="760"/>
      <c r="BT23" s="761"/>
      <c r="BU23" s="761"/>
      <c r="BV23" s="761"/>
      <c r="BW23" s="761"/>
      <c r="BX23" s="761"/>
      <c r="BY23" s="761"/>
      <c r="BZ23" s="761"/>
      <c r="CA23" s="761"/>
      <c r="CB23" s="761"/>
      <c r="CC23" s="761"/>
      <c r="CD23" s="761"/>
      <c r="CE23" s="761"/>
      <c r="CF23" s="761"/>
      <c r="CG23" s="762"/>
      <c r="CH23" s="763"/>
      <c r="CI23" s="764"/>
      <c r="CJ23" s="764"/>
      <c r="CK23" s="764"/>
      <c r="CL23" s="765"/>
      <c r="CM23" s="763"/>
      <c r="CN23" s="764"/>
      <c r="CO23" s="764"/>
      <c r="CP23" s="764"/>
      <c r="CQ23" s="765"/>
      <c r="CR23" s="763"/>
      <c r="CS23" s="764"/>
      <c r="CT23" s="764"/>
      <c r="CU23" s="764"/>
      <c r="CV23" s="765"/>
      <c r="CW23" s="763"/>
      <c r="CX23" s="764"/>
      <c r="CY23" s="764"/>
      <c r="CZ23" s="764"/>
      <c r="DA23" s="765"/>
      <c r="DB23" s="763"/>
      <c r="DC23" s="764"/>
      <c r="DD23" s="764"/>
      <c r="DE23" s="764"/>
      <c r="DF23" s="765"/>
      <c r="DG23" s="763"/>
      <c r="DH23" s="764"/>
      <c r="DI23" s="764"/>
      <c r="DJ23" s="764"/>
      <c r="DK23" s="765"/>
      <c r="DL23" s="763"/>
      <c r="DM23" s="764"/>
      <c r="DN23" s="764"/>
      <c r="DO23" s="764"/>
      <c r="DP23" s="765"/>
      <c r="DQ23" s="763"/>
      <c r="DR23" s="764"/>
      <c r="DS23" s="764"/>
      <c r="DT23" s="764"/>
      <c r="DU23" s="765"/>
      <c r="DV23" s="760"/>
      <c r="DW23" s="761"/>
      <c r="DX23" s="761"/>
      <c r="DY23" s="761"/>
      <c r="DZ23" s="766"/>
      <c r="EA23" s="228"/>
    </row>
    <row r="24" spans="1:131" s="229" customFormat="1" ht="26.25" customHeight="1" x14ac:dyDescent="0.2">
      <c r="A24" s="795" t="s">
        <v>378</v>
      </c>
      <c r="B24" s="795"/>
      <c r="C24" s="795"/>
      <c r="D24" s="795"/>
      <c r="E24" s="795"/>
      <c r="F24" s="795"/>
      <c r="G24" s="795"/>
      <c r="H24" s="795"/>
      <c r="I24" s="795"/>
      <c r="J24" s="795"/>
      <c r="K24" s="795"/>
      <c r="L24" s="795"/>
      <c r="M24" s="795"/>
      <c r="N24" s="795"/>
      <c r="O24" s="795"/>
      <c r="P24" s="795"/>
      <c r="Q24" s="795"/>
      <c r="R24" s="795"/>
      <c r="S24" s="795"/>
      <c r="T24" s="795"/>
      <c r="U24" s="795"/>
      <c r="V24" s="795"/>
      <c r="W24" s="795"/>
      <c r="X24" s="795"/>
      <c r="Y24" s="795"/>
      <c r="Z24" s="795"/>
      <c r="AA24" s="795"/>
      <c r="AB24" s="795"/>
      <c r="AC24" s="795"/>
      <c r="AD24" s="795"/>
      <c r="AE24" s="795"/>
      <c r="AF24" s="795"/>
      <c r="AG24" s="795"/>
      <c r="AH24" s="795"/>
      <c r="AI24" s="795"/>
      <c r="AJ24" s="795"/>
      <c r="AK24" s="795"/>
      <c r="AL24" s="795"/>
      <c r="AM24" s="795"/>
      <c r="AN24" s="795"/>
      <c r="AO24" s="795"/>
      <c r="AP24" s="795"/>
      <c r="AQ24" s="795"/>
      <c r="AR24" s="795"/>
      <c r="AS24" s="795"/>
      <c r="AT24" s="795"/>
      <c r="AU24" s="795"/>
      <c r="AV24" s="795"/>
      <c r="AW24" s="795"/>
      <c r="AX24" s="795"/>
      <c r="AY24" s="795"/>
      <c r="AZ24" s="226"/>
      <c r="BA24" s="226"/>
      <c r="BB24" s="226"/>
      <c r="BC24" s="226"/>
      <c r="BD24" s="226"/>
      <c r="BE24" s="227"/>
      <c r="BF24" s="227"/>
      <c r="BG24" s="227"/>
      <c r="BH24" s="227"/>
      <c r="BI24" s="227"/>
      <c r="BJ24" s="227"/>
      <c r="BK24" s="227"/>
      <c r="BL24" s="227"/>
      <c r="BM24" s="227"/>
      <c r="BN24" s="227"/>
      <c r="BO24" s="227"/>
      <c r="BP24" s="227"/>
      <c r="BQ24" s="232">
        <v>18</v>
      </c>
      <c r="BR24" s="233"/>
      <c r="BS24" s="760"/>
      <c r="BT24" s="761"/>
      <c r="BU24" s="761"/>
      <c r="BV24" s="761"/>
      <c r="BW24" s="761"/>
      <c r="BX24" s="761"/>
      <c r="BY24" s="761"/>
      <c r="BZ24" s="761"/>
      <c r="CA24" s="761"/>
      <c r="CB24" s="761"/>
      <c r="CC24" s="761"/>
      <c r="CD24" s="761"/>
      <c r="CE24" s="761"/>
      <c r="CF24" s="761"/>
      <c r="CG24" s="762"/>
      <c r="CH24" s="763"/>
      <c r="CI24" s="764"/>
      <c r="CJ24" s="764"/>
      <c r="CK24" s="764"/>
      <c r="CL24" s="765"/>
      <c r="CM24" s="763"/>
      <c r="CN24" s="764"/>
      <c r="CO24" s="764"/>
      <c r="CP24" s="764"/>
      <c r="CQ24" s="765"/>
      <c r="CR24" s="763"/>
      <c r="CS24" s="764"/>
      <c r="CT24" s="764"/>
      <c r="CU24" s="764"/>
      <c r="CV24" s="765"/>
      <c r="CW24" s="763"/>
      <c r="CX24" s="764"/>
      <c r="CY24" s="764"/>
      <c r="CZ24" s="764"/>
      <c r="DA24" s="765"/>
      <c r="DB24" s="763"/>
      <c r="DC24" s="764"/>
      <c r="DD24" s="764"/>
      <c r="DE24" s="764"/>
      <c r="DF24" s="765"/>
      <c r="DG24" s="763"/>
      <c r="DH24" s="764"/>
      <c r="DI24" s="764"/>
      <c r="DJ24" s="764"/>
      <c r="DK24" s="765"/>
      <c r="DL24" s="763"/>
      <c r="DM24" s="764"/>
      <c r="DN24" s="764"/>
      <c r="DO24" s="764"/>
      <c r="DP24" s="765"/>
      <c r="DQ24" s="763"/>
      <c r="DR24" s="764"/>
      <c r="DS24" s="764"/>
      <c r="DT24" s="764"/>
      <c r="DU24" s="765"/>
      <c r="DV24" s="760"/>
      <c r="DW24" s="761"/>
      <c r="DX24" s="761"/>
      <c r="DY24" s="761"/>
      <c r="DZ24" s="766"/>
      <c r="EA24" s="228"/>
    </row>
    <row r="25" spans="1:131" ht="26.25" customHeight="1" thickBot="1" x14ac:dyDescent="0.25">
      <c r="A25" s="712" t="s">
        <v>379</v>
      </c>
      <c r="B25" s="712"/>
      <c r="C25" s="712"/>
      <c r="D25" s="712"/>
      <c r="E25" s="712"/>
      <c r="F25" s="712"/>
      <c r="G25" s="712"/>
      <c r="H25" s="712"/>
      <c r="I25" s="712"/>
      <c r="J25" s="712"/>
      <c r="K25" s="712"/>
      <c r="L25" s="712"/>
      <c r="M25" s="712"/>
      <c r="N25" s="712"/>
      <c r="O25" s="712"/>
      <c r="P25" s="712"/>
      <c r="Q25" s="712"/>
      <c r="R25" s="712"/>
      <c r="S25" s="712"/>
      <c r="T25" s="712"/>
      <c r="U25" s="712"/>
      <c r="V25" s="712"/>
      <c r="W25" s="712"/>
      <c r="X25" s="712"/>
      <c r="Y25" s="712"/>
      <c r="Z25" s="712"/>
      <c r="AA25" s="712"/>
      <c r="AB25" s="712"/>
      <c r="AC25" s="712"/>
      <c r="AD25" s="712"/>
      <c r="AE25" s="712"/>
      <c r="AF25" s="712"/>
      <c r="AG25" s="712"/>
      <c r="AH25" s="712"/>
      <c r="AI25" s="712"/>
      <c r="AJ25" s="712"/>
      <c r="AK25" s="712"/>
      <c r="AL25" s="712"/>
      <c r="AM25" s="712"/>
      <c r="AN25" s="712"/>
      <c r="AO25" s="712"/>
      <c r="AP25" s="712"/>
      <c r="AQ25" s="712"/>
      <c r="AR25" s="712"/>
      <c r="AS25" s="712"/>
      <c r="AT25" s="712"/>
      <c r="AU25" s="712"/>
      <c r="AV25" s="712"/>
      <c r="AW25" s="712"/>
      <c r="AX25" s="712"/>
      <c r="AY25" s="712"/>
      <c r="AZ25" s="712"/>
      <c r="BA25" s="712"/>
      <c r="BB25" s="712"/>
      <c r="BC25" s="712"/>
      <c r="BD25" s="712"/>
      <c r="BE25" s="712"/>
      <c r="BF25" s="712"/>
      <c r="BG25" s="712"/>
      <c r="BH25" s="712"/>
      <c r="BI25" s="712"/>
      <c r="BJ25" s="226"/>
      <c r="BK25" s="226"/>
      <c r="BL25" s="226"/>
      <c r="BM25" s="226"/>
      <c r="BN25" s="226"/>
      <c r="BO25" s="235"/>
      <c r="BP25" s="235"/>
      <c r="BQ25" s="232">
        <v>19</v>
      </c>
      <c r="BR25" s="233"/>
      <c r="BS25" s="760"/>
      <c r="BT25" s="761"/>
      <c r="BU25" s="761"/>
      <c r="BV25" s="761"/>
      <c r="BW25" s="761"/>
      <c r="BX25" s="761"/>
      <c r="BY25" s="761"/>
      <c r="BZ25" s="761"/>
      <c r="CA25" s="761"/>
      <c r="CB25" s="761"/>
      <c r="CC25" s="761"/>
      <c r="CD25" s="761"/>
      <c r="CE25" s="761"/>
      <c r="CF25" s="761"/>
      <c r="CG25" s="762"/>
      <c r="CH25" s="763"/>
      <c r="CI25" s="764"/>
      <c r="CJ25" s="764"/>
      <c r="CK25" s="764"/>
      <c r="CL25" s="765"/>
      <c r="CM25" s="763"/>
      <c r="CN25" s="764"/>
      <c r="CO25" s="764"/>
      <c r="CP25" s="764"/>
      <c r="CQ25" s="765"/>
      <c r="CR25" s="763"/>
      <c r="CS25" s="764"/>
      <c r="CT25" s="764"/>
      <c r="CU25" s="764"/>
      <c r="CV25" s="765"/>
      <c r="CW25" s="763"/>
      <c r="CX25" s="764"/>
      <c r="CY25" s="764"/>
      <c r="CZ25" s="764"/>
      <c r="DA25" s="765"/>
      <c r="DB25" s="763"/>
      <c r="DC25" s="764"/>
      <c r="DD25" s="764"/>
      <c r="DE25" s="764"/>
      <c r="DF25" s="765"/>
      <c r="DG25" s="763"/>
      <c r="DH25" s="764"/>
      <c r="DI25" s="764"/>
      <c r="DJ25" s="764"/>
      <c r="DK25" s="765"/>
      <c r="DL25" s="763"/>
      <c r="DM25" s="764"/>
      <c r="DN25" s="764"/>
      <c r="DO25" s="764"/>
      <c r="DP25" s="765"/>
      <c r="DQ25" s="763"/>
      <c r="DR25" s="764"/>
      <c r="DS25" s="764"/>
      <c r="DT25" s="764"/>
      <c r="DU25" s="765"/>
      <c r="DV25" s="760"/>
      <c r="DW25" s="761"/>
      <c r="DX25" s="761"/>
      <c r="DY25" s="761"/>
      <c r="DZ25" s="766"/>
      <c r="EA25" s="224"/>
    </row>
    <row r="26" spans="1:131" ht="26.25" customHeight="1" x14ac:dyDescent="0.2">
      <c r="A26" s="714" t="s">
        <v>357</v>
      </c>
      <c r="B26" s="715"/>
      <c r="C26" s="715"/>
      <c r="D26" s="715"/>
      <c r="E26" s="715"/>
      <c r="F26" s="715"/>
      <c r="G26" s="715"/>
      <c r="H26" s="715"/>
      <c r="I26" s="715"/>
      <c r="J26" s="715"/>
      <c r="K26" s="715"/>
      <c r="L26" s="715"/>
      <c r="M26" s="715"/>
      <c r="N26" s="715"/>
      <c r="O26" s="715"/>
      <c r="P26" s="716"/>
      <c r="Q26" s="720" t="s">
        <v>380</v>
      </c>
      <c r="R26" s="721"/>
      <c r="S26" s="721"/>
      <c r="T26" s="721"/>
      <c r="U26" s="722"/>
      <c r="V26" s="720" t="s">
        <v>381</v>
      </c>
      <c r="W26" s="721"/>
      <c r="X26" s="721"/>
      <c r="Y26" s="721"/>
      <c r="Z26" s="722"/>
      <c r="AA26" s="720" t="s">
        <v>382</v>
      </c>
      <c r="AB26" s="721"/>
      <c r="AC26" s="721"/>
      <c r="AD26" s="721"/>
      <c r="AE26" s="721"/>
      <c r="AF26" s="801" t="s">
        <v>383</v>
      </c>
      <c r="AG26" s="802"/>
      <c r="AH26" s="802"/>
      <c r="AI26" s="802"/>
      <c r="AJ26" s="803"/>
      <c r="AK26" s="721" t="s">
        <v>384</v>
      </c>
      <c r="AL26" s="721"/>
      <c r="AM26" s="721"/>
      <c r="AN26" s="721"/>
      <c r="AO26" s="722"/>
      <c r="AP26" s="720" t="s">
        <v>385</v>
      </c>
      <c r="AQ26" s="721"/>
      <c r="AR26" s="721"/>
      <c r="AS26" s="721"/>
      <c r="AT26" s="722"/>
      <c r="AU26" s="720" t="s">
        <v>386</v>
      </c>
      <c r="AV26" s="721"/>
      <c r="AW26" s="721"/>
      <c r="AX26" s="721"/>
      <c r="AY26" s="722"/>
      <c r="AZ26" s="720" t="s">
        <v>387</v>
      </c>
      <c r="BA26" s="721"/>
      <c r="BB26" s="721"/>
      <c r="BC26" s="721"/>
      <c r="BD26" s="722"/>
      <c r="BE26" s="720" t="s">
        <v>364</v>
      </c>
      <c r="BF26" s="721"/>
      <c r="BG26" s="721"/>
      <c r="BH26" s="721"/>
      <c r="BI26" s="727"/>
      <c r="BJ26" s="226"/>
      <c r="BK26" s="226"/>
      <c r="BL26" s="226"/>
      <c r="BM26" s="226"/>
      <c r="BN26" s="226"/>
      <c r="BO26" s="235"/>
      <c r="BP26" s="235"/>
      <c r="BQ26" s="232">
        <v>20</v>
      </c>
      <c r="BR26" s="233"/>
      <c r="BS26" s="760"/>
      <c r="BT26" s="761"/>
      <c r="BU26" s="761"/>
      <c r="BV26" s="761"/>
      <c r="BW26" s="761"/>
      <c r="BX26" s="761"/>
      <c r="BY26" s="761"/>
      <c r="BZ26" s="761"/>
      <c r="CA26" s="761"/>
      <c r="CB26" s="761"/>
      <c r="CC26" s="761"/>
      <c r="CD26" s="761"/>
      <c r="CE26" s="761"/>
      <c r="CF26" s="761"/>
      <c r="CG26" s="762"/>
      <c r="CH26" s="763"/>
      <c r="CI26" s="764"/>
      <c r="CJ26" s="764"/>
      <c r="CK26" s="764"/>
      <c r="CL26" s="765"/>
      <c r="CM26" s="763"/>
      <c r="CN26" s="764"/>
      <c r="CO26" s="764"/>
      <c r="CP26" s="764"/>
      <c r="CQ26" s="765"/>
      <c r="CR26" s="763"/>
      <c r="CS26" s="764"/>
      <c r="CT26" s="764"/>
      <c r="CU26" s="764"/>
      <c r="CV26" s="765"/>
      <c r="CW26" s="763"/>
      <c r="CX26" s="764"/>
      <c r="CY26" s="764"/>
      <c r="CZ26" s="764"/>
      <c r="DA26" s="765"/>
      <c r="DB26" s="763"/>
      <c r="DC26" s="764"/>
      <c r="DD26" s="764"/>
      <c r="DE26" s="764"/>
      <c r="DF26" s="765"/>
      <c r="DG26" s="763"/>
      <c r="DH26" s="764"/>
      <c r="DI26" s="764"/>
      <c r="DJ26" s="764"/>
      <c r="DK26" s="765"/>
      <c r="DL26" s="763"/>
      <c r="DM26" s="764"/>
      <c r="DN26" s="764"/>
      <c r="DO26" s="764"/>
      <c r="DP26" s="765"/>
      <c r="DQ26" s="763"/>
      <c r="DR26" s="764"/>
      <c r="DS26" s="764"/>
      <c r="DT26" s="764"/>
      <c r="DU26" s="765"/>
      <c r="DV26" s="760"/>
      <c r="DW26" s="761"/>
      <c r="DX26" s="761"/>
      <c r="DY26" s="761"/>
      <c r="DZ26" s="766"/>
      <c r="EA26" s="224"/>
    </row>
    <row r="27" spans="1:131" ht="26.25" customHeight="1" thickBot="1" x14ac:dyDescent="0.25">
      <c r="A27" s="717"/>
      <c r="B27" s="718"/>
      <c r="C27" s="718"/>
      <c r="D27" s="718"/>
      <c r="E27" s="718"/>
      <c r="F27" s="718"/>
      <c r="G27" s="718"/>
      <c r="H27" s="718"/>
      <c r="I27" s="718"/>
      <c r="J27" s="718"/>
      <c r="K27" s="718"/>
      <c r="L27" s="718"/>
      <c r="M27" s="718"/>
      <c r="N27" s="718"/>
      <c r="O27" s="718"/>
      <c r="P27" s="719"/>
      <c r="Q27" s="723"/>
      <c r="R27" s="724"/>
      <c r="S27" s="724"/>
      <c r="T27" s="724"/>
      <c r="U27" s="725"/>
      <c r="V27" s="723"/>
      <c r="W27" s="724"/>
      <c r="X27" s="724"/>
      <c r="Y27" s="724"/>
      <c r="Z27" s="725"/>
      <c r="AA27" s="723"/>
      <c r="AB27" s="724"/>
      <c r="AC27" s="724"/>
      <c r="AD27" s="724"/>
      <c r="AE27" s="724"/>
      <c r="AF27" s="804"/>
      <c r="AG27" s="805"/>
      <c r="AH27" s="805"/>
      <c r="AI27" s="805"/>
      <c r="AJ27" s="806"/>
      <c r="AK27" s="724"/>
      <c r="AL27" s="724"/>
      <c r="AM27" s="724"/>
      <c r="AN27" s="724"/>
      <c r="AO27" s="725"/>
      <c r="AP27" s="723"/>
      <c r="AQ27" s="724"/>
      <c r="AR27" s="724"/>
      <c r="AS27" s="724"/>
      <c r="AT27" s="725"/>
      <c r="AU27" s="723"/>
      <c r="AV27" s="724"/>
      <c r="AW27" s="724"/>
      <c r="AX27" s="724"/>
      <c r="AY27" s="725"/>
      <c r="AZ27" s="723"/>
      <c r="BA27" s="724"/>
      <c r="BB27" s="724"/>
      <c r="BC27" s="724"/>
      <c r="BD27" s="725"/>
      <c r="BE27" s="723"/>
      <c r="BF27" s="724"/>
      <c r="BG27" s="724"/>
      <c r="BH27" s="724"/>
      <c r="BI27" s="729"/>
      <c r="BJ27" s="226"/>
      <c r="BK27" s="226"/>
      <c r="BL27" s="226"/>
      <c r="BM27" s="226"/>
      <c r="BN27" s="226"/>
      <c r="BO27" s="235"/>
      <c r="BP27" s="235"/>
      <c r="BQ27" s="232">
        <v>21</v>
      </c>
      <c r="BR27" s="233"/>
      <c r="BS27" s="760"/>
      <c r="BT27" s="761"/>
      <c r="BU27" s="761"/>
      <c r="BV27" s="761"/>
      <c r="BW27" s="761"/>
      <c r="BX27" s="761"/>
      <c r="BY27" s="761"/>
      <c r="BZ27" s="761"/>
      <c r="CA27" s="761"/>
      <c r="CB27" s="761"/>
      <c r="CC27" s="761"/>
      <c r="CD27" s="761"/>
      <c r="CE27" s="761"/>
      <c r="CF27" s="761"/>
      <c r="CG27" s="762"/>
      <c r="CH27" s="763"/>
      <c r="CI27" s="764"/>
      <c r="CJ27" s="764"/>
      <c r="CK27" s="764"/>
      <c r="CL27" s="765"/>
      <c r="CM27" s="763"/>
      <c r="CN27" s="764"/>
      <c r="CO27" s="764"/>
      <c r="CP27" s="764"/>
      <c r="CQ27" s="765"/>
      <c r="CR27" s="763"/>
      <c r="CS27" s="764"/>
      <c r="CT27" s="764"/>
      <c r="CU27" s="764"/>
      <c r="CV27" s="765"/>
      <c r="CW27" s="763"/>
      <c r="CX27" s="764"/>
      <c r="CY27" s="764"/>
      <c r="CZ27" s="764"/>
      <c r="DA27" s="765"/>
      <c r="DB27" s="763"/>
      <c r="DC27" s="764"/>
      <c r="DD27" s="764"/>
      <c r="DE27" s="764"/>
      <c r="DF27" s="765"/>
      <c r="DG27" s="763"/>
      <c r="DH27" s="764"/>
      <c r="DI27" s="764"/>
      <c r="DJ27" s="764"/>
      <c r="DK27" s="765"/>
      <c r="DL27" s="763"/>
      <c r="DM27" s="764"/>
      <c r="DN27" s="764"/>
      <c r="DO27" s="764"/>
      <c r="DP27" s="765"/>
      <c r="DQ27" s="763"/>
      <c r="DR27" s="764"/>
      <c r="DS27" s="764"/>
      <c r="DT27" s="764"/>
      <c r="DU27" s="765"/>
      <c r="DV27" s="760"/>
      <c r="DW27" s="761"/>
      <c r="DX27" s="761"/>
      <c r="DY27" s="761"/>
      <c r="DZ27" s="766"/>
      <c r="EA27" s="224"/>
    </row>
    <row r="28" spans="1:131" ht="26.25" customHeight="1" thickTop="1" x14ac:dyDescent="0.2">
      <c r="A28" s="236">
        <v>1</v>
      </c>
      <c r="B28" s="736" t="s">
        <v>388</v>
      </c>
      <c r="C28" s="737"/>
      <c r="D28" s="737"/>
      <c r="E28" s="737"/>
      <c r="F28" s="737"/>
      <c r="G28" s="737"/>
      <c r="H28" s="737"/>
      <c r="I28" s="737"/>
      <c r="J28" s="737"/>
      <c r="K28" s="737"/>
      <c r="L28" s="737"/>
      <c r="M28" s="737"/>
      <c r="N28" s="737"/>
      <c r="O28" s="737"/>
      <c r="P28" s="738"/>
      <c r="Q28" s="809">
        <v>9772</v>
      </c>
      <c r="R28" s="810"/>
      <c r="S28" s="810"/>
      <c r="T28" s="810"/>
      <c r="U28" s="810"/>
      <c r="V28" s="810">
        <v>9755</v>
      </c>
      <c r="W28" s="810"/>
      <c r="X28" s="810"/>
      <c r="Y28" s="810"/>
      <c r="Z28" s="810"/>
      <c r="AA28" s="810">
        <v>17</v>
      </c>
      <c r="AB28" s="810"/>
      <c r="AC28" s="810"/>
      <c r="AD28" s="810"/>
      <c r="AE28" s="811"/>
      <c r="AF28" s="812">
        <v>17</v>
      </c>
      <c r="AG28" s="810"/>
      <c r="AH28" s="810"/>
      <c r="AI28" s="810"/>
      <c r="AJ28" s="813"/>
      <c r="AK28" s="814">
        <v>855</v>
      </c>
      <c r="AL28" s="815"/>
      <c r="AM28" s="815"/>
      <c r="AN28" s="815"/>
      <c r="AO28" s="815"/>
      <c r="AP28" s="815" t="s">
        <v>566</v>
      </c>
      <c r="AQ28" s="815"/>
      <c r="AR28" s="815"/>
      <c r="AS28" s="815"/>
      <c r="AT28" s="815"/>
      <c r="AU28" s="815" t="s">
        <v>566</v>
      </c>
      <c r="AV28" s="815"/>
      <c r="AW28" s="815"/>
      <c r="AX28" s="815"/>
      <c r="AY28" s="815"/>
      <c r="AZ28" s="816" t="s">
        <v>566</v>
      </c>
      <c r="BA28" s="816"/>
      <c r="BB28" s="816"/>
      <c r="BC28" s="816"/>
      <c r="BD28" s="816"/>
      <c r="BE28" s="807"/>
      <c r="BF28" s="807"/>
      <c r="BG28" s="807"/>
      <c r="BH28" s="807"/>
      <c r="BI28" s="808"/>
      <c r="BJ28" s="226"/>
      <c r="BK28" s="226"/>
      <c r="BL28" s="226"/>
      <c r="BM28" s="226"/>
      <c r="BN28" s="226"/>
      <c r="BO28" s="235"/>
      <c r="BP28" s="235"/>
      <c r="BQ28" s="232">
        <v>22</v>
      </c>
      <c r="BR28" s="233"/>
      <c r="BS28" s="760"/>
      <c r="BT28" s="761"/>
      <c r="BU28" s="761"/>
      <c r="BV28" s="761"/>
      <c r="BW28" s="761"/>
      <c r="BX28" s="761"/>
      <c r="BY28" s="761"/>
      <c r="BZ28" s="761"/>
      <c r="CA28" s="761"/>
      <c r="CB28" s="761"/>
      <c r="CC28" s="761"/>
      <c r="CD28" s="761"/>
      <c r="CE28" s="761"/>
      <c r="CF28" s="761"/>
      <c r="CG28" s="762"/>
      <c r="CH28" s="763"/>
      <c r="CI28" s="764"/>
      <c r="CJ28" s="764"/>
      <c r="CK28" s="764"/>
      <c r="CL28" s="765"/>
      <c r="CM28" s="763"/>
      <c r="CN28" s="764"/>
      <c r="CO28" s="764"/>
      <c r="CP28" s="764"/>
      <c r="CQ28" s="765"/>
      <c r="CR28" s="763"/>
      <c r="CS28" s="764"/>
      <c r="CT28" s="764"/>
      <c r="CU28" s="764"/>
      <c r="CV28" s="765"/>
      <c r="CW28" s="763"/>
      <c r="CX28" s="764"/>
      <c r="CY28" s="764"/>
      <c r="CZ28" s="764"/>
      <c r="DA28" s="765"/>
      <c r="DB28" s="763"/>
      <c r="DC28" s="764"/>
      <c r="DD28" s="764"/>
      <c r="DE28" s="764"/>
      <c r="DF28" s="765"/>
      <c r="DG28" s="763"/>
      <c r="DH28" s="764"/>
      <c r="DI28" s="764"/>
      <c r="DJ28" s="764"/>
      <c r="DK28" s="765"/>
      <c r="DL28" s="763"/>
      <c r="DM28" s="764"/>
      <c r="DN28" s="764"/>
      <c r="DO28" s="764"/>
      <c r="DP28" s="765"/>
      <c r="DQ28" s="763"/>
      <c r="DR28" s="764"/>
      <c r="DS28" s="764"/>
      <c r="DT28" s="764"/>
      <c r="DU28" s="765"/>
      <c r="DV28" s="760"/>
      <c r="DW28" s="761"/>
      <c r="DX28" s="761"/>
      <c r="DY28" s="761"/>
      <c r="DZ28" s="766"/>
      <c r="EA28" s="224"/>
    </row>
    <row r="29" spans="1:131" ht="26.25" customHeight="1" x14ac:dyDescent="0.2">
      <c r="A29" s="236">
        <v>2</v>
      </c>
      <c r="B29" s="767" t="s">
        <v>389</v>
      </c>
      <c r="C29" s="768"/>
      <c r="D29" s="768"/>
      <c r="E29" s="768"/>
      <c r="F29" s="768"/>
      <c r="G29" s="768"/>
      <c r="H29" s="768"/>
      <c r="I29" s="768"/>
      <c r="J29" s="768"/>
      <c r="K29" s="768"/>
      <c r="L29" s="768"/>
      <c r="M29" s="768"/>
      <c r="N29" s="768"/>
      <c r="O29" s="768"/>
      <c r="P29" s="769"/>
      <c r="Q29" s="770">
        <v>6267</v>
      </c>
      <c r="R29" s="771"/>
      <c r="S29" s="771"/>
      <c r="T29" s="771"/>
      <c r="U29" s="771"/>
      <c r="V29" s="771">
        <v>6102</v>
      </c>
      <c r="W29" s="771"/>
      <c r="X29" s="771"/>
      <c r="Y29" s="771"/>
      <c r="Z29" s="771"/>
      <c r="AA29" s="771">
        <v>164</v>
      </c>
      <c r="AB29" s="771"/>
      <c r="AC29" s="771"/>
      <c r="AD29" s="771"/>
      <c r="AE29" s="772"/>
      <c r="AF29" s="773">
        <v>164</v>
      </c>
      <c r="AG29" s="774"/>
      <c r="AH29" s="774"/>
      <c r="AI29" s="774"/>
      <c r="AJ29" s="775"/>
      <c r="AK29" s="821">
        <v>953</v>
      </c>
      <c r="AL29" s="817"/>
      <c r="AM29" s="817"/>
      <c r="AN29" s="817"/>
      <c r="AO29" s="817"/>
      <c r="AP29" s="817" t="s">
        <v>566</v>
      </c>
      <c r="AQ29" s="817"/>
      <c r="AR29" s="817"/>
      <c r="AS29" s="817"/>
      <c r="AT29" s="817"/>
      <c r="AU29" s="817" t="s">
        <v>566</v>
      </c>
      <c r="AV29" s="817"/>
      <c r="AW29" s="817"/>
      <c r="AX29" s="817"/>
      <c r="AY29" s="817"/>
      <c r="AZ29" s="818" t="s">
        <v>566</v>
      </c>
      <c r="BA29" s="818"/>
      <c r="BB29" s="818"/>
      <c r="BC29" s="818"/>
      <c r="BD29" s="818"/>
      <c r="BE29" s="819"/>
      <c r="BF29" s="819"/>
      <c r="BG29" s="819"/>
      <c r="BH29" s="819"/>
      <c r="BI29" s="820"/>
      <c r="BJ29" s="226"/>
      <c r="BK29" s="226"/>
      <c r="BL29" s="226"/>
      <c r="BM29" s="226"/>
      <c r="BN29" s="226"/>
      <c r="BO29" s="235"/>
      <c r="BP29" s="235"/>
      <c r="BQ29" s="232">
        <v>23</v>
      </c>
      <c r="BR29" s="233"/>
      <c r="BS29" s="760"/>
      <c r="BT29" s="761"/>
      <c r="BU29" s="761"/>
      <c r="BV29" s="761"/>
      <c r="BW29" s="761"/>
      <c r="BX29" s="761"/>
      <c r="BY29" s="761"/>
      <c r="BZ29" s="761"/>
      <c r="CA29" s="761"/>
      <c r="CB29" s="761"/>
      <c r="CC29" s="761"/>
      <c r="CD29" s="761"/>
      <c r="CE29" s="761"/>
      <c r="CF29" s="761"/>
      <c r="CG29" s="762"/>
      <c r="CH29" s="763"/>
      <c r="CI29" s="764"/>
      <c r="CJ29" s="764"/>
      <c r="CK29" s="764"/>
      <c r="CL29" s="765"/>
      <c r="CM29" s="763"/>
      <c r="CN29" s="764"/>
      <c r="CO29" s="764"/>
      <c r="CP29" s="764"/>
      <c r="CQ29" s="765"/>
      <c r="CR29" s="763"/>
      <c r="CS29" s="764"/>
      <c r="CT29" s="764"/>
      <c r="CU29" s="764"/>
      <c r="CV29" s="765"/>
      <c r="CW29" s="763"/>
      <c r="CX29" s="764"/>
      <c r="CY29" s="764"/>
      <c r="CZ29" s="764"/>
      <c r="DA29" s="765"/>
      <c r="DB29" s="763"/>
      <c r="DC29" s="764"/>
      <c r="DD29" s="764"/>
      <c r="DE29" s="764"/>
      <c r="DF29" s="765"/>
      <c r="DG29" s="763"/>
      <c r="DH29" s="764"/>
      <c r="DI29" s="764"/>
      <c r="DJ29" s="764"/>
      <c r="DK29" s="765"/>
      <c r="DL29" s="763"/>
      <c r="DM29" s="764"/>
      <c r="DN29" s="764"/>
      <c r="DO29" s="764"/>
      <c r="DP29" s="765"/>
      <c r="DQ29" s="763"/>
      <c r="DR29" s="764"/>
      <c r="DS29" s="764"/>
      <c r="DT29" s="764"/>
      <c r="DU29" s="765"/>
      <c r="DV29" s="760"/>
      <c r="DW29" s="761"/>
      <c r="DX29" s="761"/>
      <c r="DY29" s="761"/>
      <c r="DZ29" s="766"/>
      <c r="EA29" s="224"/>
    </row>
    <row r="30" spans="1:131" ht="26.25" customHeight="1" x14ac:dyDescent="0.2">
      <c r="A30" s="236">
        <v>3</v>
      </c>
      <c r="B30" s="767" t="s">
        <v>390</v>
      </c>
      <c r="C30" s="768"/>
      <c r="D30" s="768"/>
      <c r="E30" s="768"/>
      <c r="F30" s="768"/>
      <c r="G30" s="768"/>
      <c r="H30" s="768"/>
      <c r="I30" s="768"/>
      <c r="J30" s="768"/>
      <c r="K30" s="768"/>
      <c r="L30" s="768"/>
      <c r="M30" s="768"/>
      <c r="N30" s="768"/>
      <c r="O30" s="768"/>
      <c r="P30" s="769"/>
      <c r="Q30" s="770">
        <v>1171</v>
      </c>
      <c r="R30" s="771"/>
      <c r="S30" s="771"/>
      <c r="T30" s="771"/>
      <c r="U30" s="771"/>
      <c r="V30" s="771">
        <v>1158</v>
      </c>
      <c r="W30" s="771"/>
      <c r="X30" s="771"/>
      <c r="Y30" s="771"/>
      <c r="Z30" s="771"/>
      <c r="AA30" s="771">
        <v>13</v>
      </c>
      <c r="AB30" s="771"/>
      <c r="AC30" s="771"/>
      <c r="AD30" s="771"/>
      <c r="AE30" s="772"/>
      <c r="AF30" s="773">
        <v>13</v>
      </c>
      <c r="AG30" s="774"/>
      <c r="AH30" s="774"/>
      <c r="AI30" s="774"/>
      <c r="AJ30" s="775"/>
      <c r="AK30" s="821">
        <v>188</v>
      </c>
      <c r="AL30" s="817"/>
      <c r="AM30" s="817"/>
      <c r="AN30" s="817"/>
      <c r="AO30" s="817"/>
      <c r="AP30" s="817" t="s">
        <v>566</v>
      </c>
      <c r="AQ30" s="817"/>
      <c r="AR30" s="817"/>
      <c r="AS30" s="817"/>
      <c r="AT30" s="817"/>
      <c r="AU30" s="817" t="s">
        <v>566</v>
      </c>
      <c r="AV30" s="817"/>
      <c r="AW30" s="817"/>
      <c r="AX30" s="817"/>
      <c r="AY30" s="817"/>
      <c r="AZ30" s="818" t="s">
        <v>566</v>
      </c>
      <c r="BA30" s="818"/>
      <c r="BB30" s="818"/>
      <c r="BC30" s="818"/>
      <c r="BD30" s="818"/>
      <c r="BE30" s="819"/>
      <c r="BF30" s="819"/>
      <c r="BG30" s="819"/>
      <c r="BH30" s="819"/>
      <c r="BI30" s="820"/>
      <c r="BJ30" s="226"/>
      <c r="BK30" s="226"/>
      <c r="BL30" s="226"/>
      <c r="BM30" s="226"/>
      <c r="BN30" s="226"/>
      <c r="BO30" s="235"/>
      <c r="BP30" s="235"/>
      <c r="BQ30" s="232">
        <v>24</v>
      </c>
      <c r="BR30" s="233"/>
      <c r="BS30" s="760"/>
      <c r="BT30" s="761"/>
      <c r="BU30" s="761"/>
      <c r="BV30" s="761"/>
      <c r="BW30" s="761"/>
      <c r="BX30" s="761"/>
      <c r="BY30" s="761"/>
      <c r="BZ30" s="761"/>
      <c r="CA30" s="761"/>
      <c r="CB30" s="761"/>
      <c r="CC30" s="761"/>
      <c r="CD30" s="761"/>
      <c r="CE30" s="761"/>
      <c r="CF30" s="761"/>
      <c r="CG30" s="762"/>
      <c r="CH30" s="763"/>
      <c r="CI30" s="764"/>
      <c r="CJ30" s="764"/>
      <c r="CK30" s="764"/>
      <c r="CL30" s="765"/>
      <c r="CM30" s="763"/>
      <c r="CN30" s="764"/>
      <c r="CO30" s="764"/>
      <c r="CP30" s="764"/>
      <c r="CQ30" s="765"/>
      <c r="CR30" s="763"/>
      <c r="CS30" s="764"/>
      <c r="CT30" s="764"/>
      <c r="CU30" s="764"/>
      <c r="CV30" s="765"/>
      <c r="CW30" s="763"/>
      <c r="CX30" s="764"/>
      <c r="CY30" s="764"/>
      <c r="CZ30" s="764"/>
      <c r="DA30" s="765"/>
      <c r="DB30" s="763"/>
      <c r="DC30" s="764"/>
      <c r="DD30" s="764"/>
      <c r="DE30" s="764"/>
      <c r="DF30" s="765"/>
      <c r="DG30" s="763"/>
      <c r="DH30" s="764"/>
      <c r="DI30" s="764"/>
      <c r="DJ30" s="764"/>
      <c r="DK30" s="765"/>
      <c r="DL30" s="763"/>
      <c r="DM30" s="764"/>
      <c r="DN30" s="764"/>
      <c r="DO30" s="764"/>
      <c r="DP30" s="765"/>
      <c r="DQ30" s="763"/>
      <c r="DR30" s="764"/>
      <c r="DS30" s="764"/>
      <c r="DT30" s="764"/>
      <c r="DU30" s="765"/>
      <c r="DV30" s="760"/>
      <c r="DW30" s="761"/>
      <c r="DX30" s="761"/>
      <c r="DY30" s="761"/>
      <c r="DZ30" s="766"/>
      <c r="EA30" s="224"/>
    </row>
    <row r="31" spans="1:131" ht="26.25" customHeight="1" x14ac:dyDescent="0.2">
      <c r="A31" s="236">
        <v>4</v>
      </c>
      <c r="B31" s="767" t="s">
        <v>391</v>
      </c>
      <c r="C31" s="768"/>
      <c r="D31" s="768"/>
      <c r="E31" s="768"/>
      <c r="F31" s="768"/>
      <c r="G31" s="768"/>
      <c r="H31" s="768"/>
      <c r="I31" s="768"/>
      <c r="J31" s="768"/>
      <c r="K31" s="768"/>
      <c r="L31" s="768"/>
      <c r="M31" s="768"/>
      <c r="N31" s="768"/>
      <c r="O31" s="768"/>
      <c r="P31" s="769"/>
      <c r="Q31" s="770">
        <v>594</v>
      </c>
      <c r="R31" s="771"/>
      <c r="S31" s="771"/>
      <c r="T31" s="771"/>
      <c r="U31" s="771"/>
      <c r="V31" s="771">
        <v>556</v>
      </c>
      <c r="W31" s="771"/>
      <c r="X31" s="771"/>
      <c r="Y31" s="771"/>
      <c r="Z31" s="771"/>
      <c r="AA31" s="771">
        <v>38</v>
      </c>
      <c r="AB31" s="771"/>
      <c r="AC31" s="771"/>
      <c r="AD31" s="771"/>
      <c r="AE31" s="772"/>
      <c r="AF31" s="773">
        <v>1797</v>
      </c>
      <c r="AG31" s="774"/>
      <c r="AH31" s="774"/>
      <c r="AI31" s="774"/>
      <c r="AJ31" s="775"/>
      <c r="AK31" s="821">
        <v>173</v>
      </c>
      <c r="AL31" s="817"/>
      <c r="AM31" s="817"/>
      <c r="AN31" s="817"/>
      <c r="AO31" s="817"/>
      <c r="AP31" s="817">
        <v>136</v>
      </c>
      <c r="AQ31" s="817"/>
      <c r="AR31" s="817"/>
      <c r="AS31" s="817"/>
      <c r="AT31" s="817"/>
      <c r="AU31" s="817">
        <v>13</v>
      </c>
      <c r="AV31" s="817"/>
      <c r="AW31" s="817"/>
      <c r="AX31" s="817"/>
      <c r="AY31" s="817"/>
      <c r="AZ31" s="818" t="s">
        <v>566</v>
      </c>
      <c r="BA31" s="818"/>
      <c r="BB31" s="818"/>
      <c r="BC31" s="818"/>
      <c r="BD31" s="818"/>
      <c r="BE31" s="819" t="s">
        <v>392</v>
      </c>
      <c r="BF31" s="819"/>
      <c r="BG31" s="819"/>
      <c r="BH31" s="819"/>
      <c r="BI31" s="820"/>
      <c r="BJ31" s="226"/>
      <c r="BK31" s="226"/>
      <c r="BL31" s="226"/>
      <c r="BM31" s="226"/>
      <c r="BN31" s="226"/>
      <c r="BO31" s="235"/>
      <c r="BP31" s="235"/>
      <c r="BQ31" s="232">
        <v>25</v>
      </c>
      <c r="BR31" s="233"/>
      <c r="BS31" s="760"/>
      <c r="BT31" s="761"/>
      <c r="BU31" s="761"/>
      <c r="BV31" s="761"/>
      <c r="BW31" s="761"/>
      <c r="BX31" s="761"/>
      <c r="BY31" s="761"/>
      <c r="BZ31" s="761"/>
      <c r="CA31" s="761"/>
      <c r="CB31" s="761"/>
      <c r="CC31" s="761"/>
      <c r="CD31" s="761"/>
      <c r="CE31" s="761"/>
      <c r="CF31" s="761"/>
      <c r="CG31" s="762"/>
      <c r="CH31" s="763"/>
      <c r="CI31" s="764"/>
      <c r="CJ31" s="764"/>
      <c r="CK31" s="764"/>
      <c r="CL31" s="765"/>
      <c r="CM31" s="763"/>
      <c r="CN31" s="764"/>
      <c r="CO31" s="764"/>
      <c r="CP31" s="764"/>
      <c r="CQ31" s="765"/>
      <c r="CR31" s="763"/>
      <c r="CS31" s="764"/>
      <c r="CT31" s="764"/>
      <c r="CU31" s="764"/>
      <c r="CV31" s="765"/>
      <c r="CW31" s="763"/>
      <c r="CX31" s="764"/>
      <c r="CY31" s="764"/>
      <c r="CZ31" s="764"/>
      <c r="DA31" s="765"/>
      <c r="DB31" s="763"/>
      <c r="DC31" s="764"/>
      <c r="DD31" s="764"/>
      <c r="DE31" s="764"/>
      <c r="DF31" s="765"/>
      <c r="DG31" s="763"/>
      <c r="DH31" s="764"/>
      <c r="DI31" s="764"/>
      <c r="DJ31" s="764"/>
      <c r="DK31" s="765"/>
      <c r="DL31" s="763"/>
      <c r="DM31" s="764"/>
      <c r="DN31" s="764"/>
      <c r="DO31" s="764"/>
      <c r="DP31" s="765"/>
      <c r="DQ31" s="763"/>
      <c r="DR31" s="764"/>
      <c r="DS31" s="764"/>
      <c r="DT31" s="764"/>
      <c r="DU31" s="765"/>
      <c r="DV31" s="760"/>
      <c r="DW31" s="761"/>
      <c r="DX31" s="761"/>
      <c r="DY31" s="761"/>
      <c r="DZ31" s="766"/>
      <c r="EA31" s="224"/>
    </row>
    <row r="32" spans="1:131" ht="26.25" customHeight="1" x14ac:dyDescent="0.2">
      <c r="A32" s="236">
        <v>5</v>
      </c>
      <c r="B32" s="767" t="s">
        <v>393</v>
      </c>
      <c r="C32" s="768"/>
      <c r="D32" s="768"/>
      <c r="E32" s="768"/>
      <c r="F32" s="768"/>
      <c r="G32" s="768"/>
      <c r="H32" s="768"/>
      <c r="I32" s="768"/>
      <c r="J32" s="768"/>
      <c r="K32" s="768"/>
      <c r="L32" s="768"/>
      <c r="M32" s="768"/>
      <c r="N32" s="768"/>
      <c r="O32" s="768"/>
      <c r="P32" s="769"/>
      <c r="Q32" s="770">
        <v>3021</v>
      </c>
      <c r="R32" s="771"/>
      <c r="S32" s="771"/>
      <c r="T32" s="771"/>
      <c r="U32" s="771"/>
      <c r="V32" s="771">
        <v>2843</v>
      </c>
      <c r="W32" s="771"/>
      <c r="X32" s="771"/>
      <c r="Y32" s="771"/>
      <c r="Z32" s="771"/>
      <c r="AA32" s="771">
        <v>179</v>
      </c>
      <c r="AB32" s="771"/>
      <c r="AC32" s="771"/>
      <c r="AD32" s="771"/>
      <c r="AE32" s="772"/>
      <c r="AF32" s="773">
        <v>1969</v>
      </c>
      <c r="AG32" s="774"/>
      <c r="AH32" s="774"/>
      <c r="AI32" s="774"/>
      <c r="AJ32" s="775"/>
      <c r="AK32" s="821">
        <v>179</v>
      </c>
      <c r="AL32" s="817"/>
      <c r="AM32" s="817"/>
      <c r="AN32" s="817"/>
      <c r="AO32" s="817"/>
      <c r="AP32" s="817">
        <v>2489</v>
      </c>
      <c r="AQ32" s="817"/>
      <c r="AR32" s="817"/>
      <c r="AS32" s="817"/>
      <c r="AT32" s="817"/>
      <c r="AU32" s="817">
        <v>138</v>
      </c>
      <c r="AV32" s="817"/>
      <c r="AW32" s="817"/>
      <c r="AX32" s="817"/>
      <c r="AY32" s="817"/>
      <c r="AZ32" s="818" t="s">
        <v>566</v>
      </c>
      <c r="BA32" s="818"/>
      <c r="BB32" s="818"/>
      <c r="BC32" s="818"/>
      <c r="BD32" s="818"/>
      <c r="BE32" s="819" t="s">
        <v>392</v>
      </c>
      <c r="BF32" s="819"/>
      <c r="BG32" s="819"/>
      <c r="BH32" s="819"/>
      <c r="BI32" s="820"/>
      <c r="BJ32" s="226"/>
      <c r="BK32" s="226"/>
      <c r="BL32" s="226"/>
      <c r="BM32" s="226"/>
      <c r="BN32" s="226"/>
      <c r="BO32" s="235"/>
      <c r="BP32" s="235"/>
      <c r="BQ32" s="232">
        <v>26</v>
      </c>
      <c r="BR32" s="233"/>
      <c r="BS32" s="760"/>
      <c r="BT32" s="761"/>
      <c r="BU32" s="761"/>
      <c r="BV32" s="761"/>
      <c r="BW32" s="761"/>
      <c r="BX32" s="761"/>
      <c r="BY32" s="761"/>
      <c r="BZ32" s="761"/>
      <c r="CA32" s="761"/>
      <c r="CB32" s="761"/>
      <c r="CC32" s="761"/>
      <c r="CD32" s="761"/>
      <c r="CE32" s="761"/>
      <c r="CF32" s="761"/>
      <c r="CG32" s="762"/>
      <c r="CH32" s="763"/>
      <c r="CI32" s="764"/>
      <c r="CJ32" s="764"/>
      <c r="CK32" s="764"/>
      <c r="CL32" s="765"/>
      <c r="CM32" s="763"/>
      <c r="CN32" s="764"/>
      <c r="CO32" s="764"/>
      <c r="CP32" s="764"/>
      <c r="CQ32" s="765"/>
      <c r="CR32" s="763"/>
      <c r="CS32" s="764"/>
      <c r="CT32" s="764"/>
      <c r="CU32" s="764"/>
      <c r="CV32" s="765"/>
      <c r="CW32" s="763"/>
      <c r="CX32" s="764"/>
      <c r="CY32" s="764"/>
      <c r="CZ32" s="764"/>
      <c r="DA32" s="765"/>
      <c r="DB32" s="763"/>
      <c r="DC32" s="764"/>
      <c r="DD32" s="764"/>
      <c r="DE32" s="764"/>
      <c r="DF32" s="765"/>
      <c r="DG32" s="763"/>
      <c r="DH32" s="764"/>
      <c r="DI32" s="764"/>
      <c r="DJ32" s="764"/>
      <c r="DK32" s="765"/>
      <c r="DL32" s="763"/>
      <c r="DM32" s="764"/>
      <c r="DN32" s="764"/>
      <c r="DO32" s="764"/>
      <c r="DP32" s="765"/>
      <c r="DQ32" s="763"/>
      <c r="DR32" s="764"/>
      <c r="DS32" s="764"/>
      <c r="DT32" s="764"/>
      <c r="DU32" s="765"/>
      <c r="DV32" s="760"/>
      <c r="DW32" s="761"/>
      <c r="DX32" s="761"/>
      <c r="DY32" s="761"/>
      <c r="DZ32" s="766"/>
      <c r="EA32" s="224"/>
    </row>
    <row r="33" spans="1:131" ht="26.25" customHeight="1" x14ac:dyDescent="0.2">
      <c r="A33" s="236">
        <v>6</v>
      </c>
      <c r="B33" s="767"/>
      <c r="C33" s="768"/>
      <c r="D33" s="768"/>
      <c r="E33" s="768"/>
      <c r="F33" s="768"/>
      <c r="G33" s="768"/>
      <c r="H33" s="768"/>
      <c r="I33" s="768"/>
      <c r="J33" s="768"/>
      <c r="K33" s="768"/>
      <c r="L33" s="768"/>
      <c r="M33" s="768"/>
      <c r="N33" s="768"/>
      <c r="O33" s="768"/>
      <c r="P33" s="769"/>
      <c r="Q33" s="770"/>
      <c r="R33" s="771"/>
      <c r="S33" s="771"/>
      <c r="T33" s="771"/>
      <c r="U33" s="771"/>
      <c r="V33" s="771"/>
      <c r="W33" s="771"/>
      <c r="X33" s="771"/>
      <c r="Y33" s="771"/>
      <c r="Z33" s="771"/>
      <c r="AA33" s="771"/>
      <c r="AB33" s="771"/>
      <c r="AC33" s="771"/>
      <c r="AD33" s="771"/>
      <c r="AE33" s="772"/>
      <c r="AF33" s="773"/>
      <c r="AG33" s="774"/>
      <c r="AH33" s="774"/>
      <c r="AI33" s="774"/>
      <c r="AJ33" s="775"/>
      <c r="AK33" s="821"/>
      <c r="AL33" s="817"/>
      <c r="AM33" s="817"/>
      <c r="AN33" s="817"/>
      <c r="AO33" s="817"/>
      <c r="AP33" s="817"/>
      <c r="AQ33" s="817"/>
      <c r="AR33" s="817"/>
      <c r="AS33" s="817"/>
      <c r="AT33" s="817"/>
      <c r="AU33" s="817"/>
      <c r="AV33" s="817"/>
      <c r="AW33" s="817"/>
      <c r="AX33" s="817"/>
      <c r="AY33" s="817"/>
      <c r="AZ33" s="818"/>
      <c r="BA33" s="818"/>
      <c r="BB33" s="818"/>
      <c r="BC33" s="818"/>
      <c r="BD33" s="818"/>
      <c r="BE33" s="819"/>
      <c r="BF33" s="819"/>
      <c r="BG33" s="819"/>
      <c r="BH33" s="819"/>
      <c r="BI33" s="820"/>
      <c r="BJ33" s="226"/>
      <c r="BK33" s="226"/>
      <c r="BL33" s="226"/>
      <c r="BM33" s="226"/>
      <c r="BN33" s="226"/>
      <c r="BO33" s="235"/>
      <c r="BP33" s="235"/>
      <c r="BQ33" s="232">
        <v>27</v>
      </c>
      <c r="BR33" s="233"/>
      <c r="BS33" s="760"/>
      <c r="BT33" s="761"/>
      <c r="BU33" s="761"/>
      <c r="BV33" s="761"/>
      <c r="BW33" s="761"/>
      <c r="BX33" s="761"/>
      <c r="BY33" s="761"/>
      <c r="BZ33" s="761"/>
      <c r="CA33" s="761"/>
      <c r="CB33" s="761"/>
      <c r="CC33" s="761"/>
      <c r="CD33" s="761"/>
      <c r="CE33" s="761"/>
      <c r="CF33" s="761"/>
      <c r="CG33" s="762"/>
      <c r="CH33" s="763"/>
      <c r="CI33" s="764"/>
      <c r="CJ33" s="764"/>
      <c r="CK33" s="764"/>
      <c r="CL33" s="765"/>
      <c r="CM33" s="763"/>
      <c r="CN33" s="764"/>
      <c r="CO33" s="764"/>
      <c r="CP33" s="764"/>
      <c r="CQ33" s="765"/>
      <c r="CR33" s="763"/>
      <c r="CS33" s="764"/>
      <c r="CT33" s="764"/>
      <c r="CU33" s="764"/>
      <c r="CV33" s="765"/>
      <c r="CW33" s="763"/>
      <c r="CX33" s="764"/>
      <c r="CY33" s="764"/>
      <c r="CZ33" s="764"/>
      <c r="DA33" s="765"/>
      <c r="DB33" s="763"/>
      <c r="DC33" s="764"/>
      <c r="DD33" s="764"/>
      <c r="DE33" s="764"/>
      <c r="DF33" s="765"/>
      <c r="DG33" s="763"/>
      <c r="DH33" s="764"/>
      <c r="DI33" s="764"/>
      <c r="DJ33" s="764"/>
      <c r="DK33" s="765"/>
      <c r="DL33" s="763"/>
      <c r="DM33" s="764"/>
      <c r="DN33" s="764"/>
      <c r="DO33" s="764"/>
      <c r="DP33" s="765"/>
      <c r="DQ33" s="763"/>
      <c r="DR33" s="764"/>
      <c r="DS33" s="764"/>
      <c r="DT33" s="764"/>
      <c r="DU33" s="765"/>
      <c r="DV33" s="760"/>
      <c r="DW33" s="761"/>
      <c r="DX33" s="761"/>
      <c r="DY33" s="761"/>
      <c r="DZ33" s="766"/>
      <c r="EA33" s="224"/>
    </row>
    <row r="34" spans="1:131" ht="26.25" customHeight="1" x14ac:dyDescent="0.2">
      <c r="A34" s="236">
        <v>7</v>
      </c>
      <c r="B34" s="767"/>
      <c r="C34" s="768"/>
      <c r="D34" s="768"/>
      <c r="E34" s="768"/>
      <c r="F34" s="768"/>
      <c r="G34" s="768"/>
      <c r="H34" s="768"/>
      <c r="I34" s="768"/>
      <c r="J34" s="768"/>
      <c r="K34" s="768"/>
      <c r="L34" s="768"/>
      <c r="M34" s="768"/>
      <c r="N34" s="768"/>
      <c r="O34" s="768"/>
      <c r="P34" s="769"/>
      <c r="Q34" s="770"/>
      <c r="R34" s="771"/>
      <c r="S34" s="771"/>
      <c r="T34" s="771"/>
      <c r="U34" s="771"/>
      <c r="V34" s="771"/>
      <c r="W34" s="771"/>
      <c r="X34" s="771"/>
      <c r="Y34" s="771"/>
      <c r="Z34" s="771"/>
      <c r="AA34" s="771"/>
      <c r="AB34" s="771"/>
      <c r="AC34" s="771"/>
      <c r="AD34" s="771"/>
      <c r="AE34" s="772"/>
      <c r="AF34" s="773"/>
      <c r="AG34" s="774"/>
      <c r="AH34" s="774"/>
      <c r="AI34" s="774"/>
      <c r="AJ34" s="775"/>
      <c r="AK34" s="821"/>
      <c r="AL34" s="817"/>
      <c r="AM34" s="817"/>
      <c r="AN34" s="817"/>
      <c r="AO34" s="817"/>
      <c r="AP34" s="817"/>
      <c r="AQ34" s="817"/>
      <c r="AR34" s="817"/>
      <c r="AS34" s="817"/>
      <c r="AT34" s="817"/>
      <c r="AU34" s="817"/>
      <c r="AV34" s="817"/>
      <c r="AW34" s="817"/>
      <c r="AX34" s="817"/>
      <c r="AY34" s="817"/>
      <c r="AZ34" s="818"/>
      <c r="BA34" s="818"/>
      <c r="BB34" s="818"/>
      <c r="BC34" s="818"/>
      <c r="BD34" s="818"/>
      <c r="BE34" s="819"/>
      <c r="BF34" s="819"/>
      <c r="BG34" s="819"/>
      <c r="BH34" s="819"/>
      <c r="BI34" s="820"/>
      <c r="BJ34" s="226"/>
      <c r="BK34" s="226"/>
      <c r="BL34" s="226"/>
      <c r="BM34" s="226"/>
      <c r="BN34" s="226"/>
      <c r="BO34" s="235"/>
      <c r="BP34" s="235"/>
      <c r="BQ34" s="232">
        <v>28</v>
      </c>
      <c r="BR34" s="233"/>
      <c r="BS34" s="760"/>
      <c r="BT34" s="761"/>
      <c r="BU34" s="761"/>
      <c r="BV34" s="761"/>
      <c r="BW34" s="761"/>
      <c r="BX34" s="761"/>
      <c r="BY34" s="761"/>
      <c r="BZ34" s="761"/>
      <c r="CA34" s="761"/>
      <c r="CB34" s="761"/>
      <c r="CC34" s="761"/>
      <c r="CD34" s="761"/>
      <c r="CE34" s="761"/>
      <c r="CF34" s="761"/>
      <c r="CG34" s="762"/>
      <c r="CH34" s="763"/>
      <c r="CI34" s="764"/>
      <c r="CJ34" s="764"/>
      <c r="CK34" s="764"/>
      <c r="CL34" s="765"/>
      <c r="CM34" s="763"/>
      <c r="CN34" s="764"/>
      <c r="CO34" s="764"/>
      <c r="CP34" s="764"/>
      <c r="CQ34" s="765"/>
      <c r="CR34" s="763"/>
      <c r="CS34" s="764"/>
      <c r="CT34" s="764"/>
      <c r="CU34" s="764"/>
      <c r="CV34" s="765"/>
      <c r="CW34" s="763"/>
      <c r="CX34" s="764"/>
      <c r="CY34" s="764"/>
      <c r="CZ34" s="764"/>
      <c r="DA34" s="765"/>
      <c r="DB34" s="763"/>
      <c r="DC34" s="764"/>
      <c r="DD34" s="764"/>
      <c r="DE34" s="764"/>
      <c r="DF34" s="765"/>
      <c r="DG34" s="763"/>
      <c r="DH34" s="764"/>
      <c r="DI34" s="764"/>
      <c r="DJ34" s="764"/>
      <c r="DK34" s="765"/>
      <c r="DL34" s="763"/>
      <c r="DM34" s="764"/>
      <c r="DN34" s="764"/>
      <c r="DO34" s="764"/>
      <c r="DP34" s="765"/>
      <c r="DQ34" s="763"/>
      <c r="DR34" s="764"/>
      <c r="DS34" s="764"/>
      <c r="DT34" s="764"/>
      <c r="DU34" s="765"/>
      <c r="DV34" s="760"/>
      <c r="DW34" s="761"/>
      <c r="DX34" s="761"/>
      <c r="DY34" s="761"/>
      <c r="DZ34" s="766"/>
      <c r="EA34" s="224"/>
    </row>
    <row r="35" spans="1:131" ht="26.25" customHeight="1" x14ac:dyDescent="0.2">
      <c r="A35" s="236">
        <v>8</v>
      </c>
      <c r="B35" s="767"/>
      <c r="C35" s="768"/>
      <c r="D35" s="768"/>
      <c r="E35" s="768"/>
      <c r="F35" s="768"/>
      <c r="G35" s="768"/>
      <c r="H35" s="768"/>
      <c r="I35" s="768"/>
      <c r="J35" s="768"/>
      <c r="K35" s="768"/>
      <c r="L35" s="768"/>
      <c r="M35" s="768"/>
      <c r="N35" s="768"/>
      <c r="O35" s="768"/>
      <c r="P35" s="769"/>
      <c r="Q35" s="770"/>
      <c r="R35" s="771"/>
      <c r="S35" s="771"/>
      <c r="T35" s="771"/>
      <c r="U35" s="771"/>
      <c r="V35" s="771"/>
      <c r="W35" s="771"/>
      <c r="X35" s="771"/>
      <c r="Y35" s="771"/>
      <c r="Z35" s="771"/>
      <c r="AA35" s="771"/>
      <c r="AB35" s="771"/>
      <c r="AC35" s="771"/>
      <c r="AD35" s="771"/>
      <c r="AE35" s="772"/>
      <c r="AF35" s="773"/>
      <c r="AG35" s="774"/>
      <c r="AH35" s="774"/>
      <c r="AI35" s="774"/>
      <c r="AJ35" s="775"/>
      <c r="AK35" s="821"/>
      <c r="AL35" s="817"/>
      <c r="AM35" s="817"/>
      <c r="AN35" s="817"/>
      <c r="AO35" s="817"/>
      <c r="AP35" s="817"/>
      <c r="AQ35" s="817"/>
      <c r="AR35" s="817"/>
      <c r="AS35" s="817"/>
      <c r="AT35" s="817"/>
      <c r="AU35" s="817"/>
      <c r="AV35" s="817"/>
      <c r="AW35" s="817"/>
      <c r="AX35" s="817"/>
      <c r="AY35" s="817"/>
      <c r="AZ35" s="818"/>
      <c r="BA35" s="818"/>
      <c r="BB35" s="818"/>
      <c r="BC35" s="818"/>
      <c r="BD35" s="818"/>
      <c r="BE35" s="819"/>
      <c r="BF35" s="819"/>
      <c r="BG35" s="819"/>
      <c r="BH35" s="819"/>
      <c r="BI35" s="820"/>
      <c r="BJ35" s="226"/>
      <c r="BK35" s="226"/>
      <c r="BL35" s="226"/>
      <c r="BM35" s="226"/>
      <c r="BN35" s="226"/>
      <c r="BO35" s="235"/>
      <c r="BP35" s="235"/>
      <c r="BQ35" s="232">
        <v>29</v>
      </c>
      <c r="BR35" s="233"/>
      <c r="BS35" s="760"/>
      <c r="BT35" s="761"/>
      <c r="BU35" s="761"/>
      <c r="BV35" s="761"/>
      <c r="BW35" s="761"/>
      <c r="BX35" s="761"/>
      <c r="BY35" s="761"/>
      <c r="BZ35" s="761"/>
      <c r="CA35" s="761"/>
      <c r="CB35" s="761"/>
      <c r="CC35" s="761"/>
      <c r="CD35" s="761"/>
      <c r="CE35" s="761"/>
      <c r="CF35" s="761"/>
      <c r="CG35" s="762"/>
      <c r="CH35" s="763"/>
      <c r="CI35" s="764"/>
      <c r="CJ35" s="764"/>
      <c r="CK35" s="764"/>
      <c r="CL35" s="765"/>
      <c r="CM35" s="763"/>
      <c r="CN35" s="764"/>
      <c r="CO35" s="764"/>
      <c r="CP35" s="764"/>
      <c r="CQ35" s="765"/>
      <c r="CR35" s="763"/>
      <c r="CS35" s="764"/>
      <c r="CT35" s="764"/>
      <c r="CU35" s="764"/>
      <c r="CV35" s="765"/>
      <c r="CW35" s="763"/>
      <c r="CX35" s="764"/>
      <c r="CY35" s="764"/>
      <c r="CZ35" s="764"/>
      <c r="DA35" s="765"/>
      <c r="DB35" s="763"/>
      <c r="DC35" s="764"/>
      <c r="DD35" s="764"/>
      <c r="DE35" s="764"/>
      <c r="DF35" s="765"/>
      <c r="DG35" s="763"/>
      <c r="DH35" s="764"/>
      <c r="DI35" s="764"/>
      <c r="DJ35" s="764"/>
      <c r="DK35" s="765"/>
      <c r="DL35" s="763"/>
      <c r="DM35" s="764"/>
      <c r="DN35" s="764"/>
      <c r="DO35" s="764"/>
      <c r="DP35" s="765"/>
      <c r="DQ35" s="763"/>
      <c r="DR35" s="764"/>
      <c r="DS35" s="764"/>
      <c r="DT35" s="764"/>
      <c r="DU35" s="765"/>
      <c r="DV35" s="760"/>
      <c r="DW35" s="761"/>
      <c r="DX35" s="761"/>
      <c r="DY35" s="761"/>
      <c r="DZ35" s="766"/>
      <c r="EA35" s="224"/>
    </row>
    <row r="36" spans="1:131" ht="26.25" customHeight="1" x14ac:dyDescent="0.2">
      <c r="A36" s="236">
        <v>9</v>
      </c>
      <c r="B36" s="767"/>
      <c r="C36" s="768"/>
      <c r="D36" s="768"/>
      <c r="E36" s="768"/>
      <c r="F36" s="768"/>
      <c r="G36" s="768"/>
      <c r="H36" s="768"/>
      <c r="I36" s="768"/>
      <c r="J36" s="768"/>
      <c r="K36" s="768"/>
      <c r="L36" s="768"/>
      <c r="M36" s="768"/>
      <c r="N36" s="768"/>
      <c r="O36" s="768"/>
      <c r="P36" s="769"/>
      <c r="Q36" s="770"/>
      <c r="R36" s="771"/>
      <c r="S36" s="771"/>
      <c r="T36" s="771"/>
      <c r="U36" s="771"/>
      <c r="V36" s="771"/>
      <c r="W36" s="771"/>
      <c r="X36" s="771"/>
      <c r="Y36" s="771"/>
      <c r="Z36" s="771"/>
      <c r="AA36" s="771"/>
      <c r="AB36" s="771"/>
      <c r="AC36" s="771"/>
      <c r="AD36" s="771"/>
      <c r="AE36" s="772"/>
      <c r="AF36" s="773"/>
      <c r="AG36" s="774"/>
      <c r="AH36" s="774"/>
      <c r="AI36" s="774"/>
      <c r="AJ36" s="775"/>
      <c r="AK36" s="821"/>
      <c r="AL36" s="817"/>
      <c r="AM36" s="817"/>
      <c r="AN36" s="817"/>
      <c r="AO36" s="817"/>
      <c r="AP36" s="817"/>
      <c r="AQ36" s="817"/>
      <c r="AR36" s="817"/>
      <c r="AS36" s="817"/>
      <c r="AT36" s="817"/>
      <c r="AU36" s="817"/>
      <c r="AV36" s="817"/>
      <c r="AW36" s="817"/>
      <c r="AX36" s="817"/>
      <c r="AY36" s="817"/>
      <c r="AZ36" s="818"/>
      <c r="BA36" s="818"/>
      <c r="BB36" s="818"/>
      <c r="BC36" s="818"/>
      <c r="BD36" s="818"/>
      <c r="BE36" s="819"/>
      <c r="BF36" s="819"/>
      <c r="BG36" s="819"/>
      <c r="BH36" s="819"/>
      <c r="BI36" s="820"/>
      <c r="BJ36" s="226"/>
      <c r="BK36" s="226"/>
      <c r="BL36" s="226"/>
      <c r="BM36" s="226"/>
      <c r="BN36" s="226"/>
      <c r="BO36" s="235"/>
      <c r="BP36" s="235"/>
      <c r="BQ36" s="232">
        <v>30</v>
      </c>
      <c r="BR36" s="233"/>
      <c r="BS36" s="760"/>
      <c r="BT36" s="761"/>
      <c r="BU36" s="761"/>
      <c r="BV36" s="761"/>
      <c r="BW36" s="761"/>
      <c r="BX36" s="761"/>
      <c r="BY36" s="761"/>
      <c r="BZ36" s="761"/>
      <c r="CA36" s="761"/>
      <c r="CB36" s="761"/>
      <c r="CC36" s="761"/>
      <c r="CD36" s="761"/>
      <c r="CE36" s="761"/>
      <c r="CF36" s="761"/>
      <c r="CG36" s="762"/>
      <c r="CH36" s="763"/>
      <c r="CI36" s="764"/>
      <c r="CJ36" s="764"/>
      <c r="CK36" s="764"/>
      <c r="CL36" s="765"/>
      <c r="CM36" s="763"/>
      <c r="CN36" s="764"/>
      <c r="CO36" s="764"/>
      <c r="CP36" s="764"/>
      <c r="CQ36" s="765"/>
      <c r="CR36" s="763"/>
      <c r="CS36" s="764"/>
      <c r="CT36" s="764"/>
      <c r="CU36" s="764"/>
      <c r="CV36" s="765"/>
      <c r="CW36" s="763"/>
      <c r="CX36" s="764"/>
      <c r="CY36" s="764"/>
      <c r="CZ36" s="764"/>
      <c r="DA36" s="765"/>
      <c r="DB36" s="763"/>
      <c r="DC36" s="764"/>
      <c r="DD36" s="764"/>
      <c r="DE36" s="764"/>
      <c r="DF36" s="765"/>
      <c r="DG36" s="763"/>
      <c r="DH36" s="764"/>
      <c r="DI36" s="764"/>
      <c r="DJ36" s="764"/>
      <c r="DK36" s="765"/>
      <c r="DL36" s="763"/>
      <c r="DM36" s="764"/>
      <c r="DN36" s="764"/>
      <c r="DO36" s="764"/>
      <c r="DP36" s="765"/>
      <c r="DQ36" s="763"/>
      <c r="DR36" s="764"/>
      <c r="DS36" s="764"/>
      <c r="DT36" s="764"/>
      <c r="DU36" s="765"/>
      <c r="DV36" s="760"/>
      <c r="DW36" s="761"/>
      <c r="DX36" s="761"/>
      <c r="DY36" s="761"/>
      <c r="DZ36" s="766"/>
      <c r="EA36" s="224"/>
    </row>
    <row r="37" spans="1:131" ht="26.25" customHeight="1" x14ac:dyDescent="0.2">
      <c r="A37" s="236">
        <v>10</v>
      </c>
      <c r="B37" s="767"/>
      <c r="C37" s="768"/>
      <c r="D37" s="768"/>
      <c r="E37" s="768"/>
      <c r="F37" s="768"/>
      <c r="G37" s="768"/>
      <c r="H37" s="768"/>
      <c r="I37" s="768"/>
      <c r="J37" s="768"/>
      <c r="K37" s="768"/>
      <c r="L37" s="768"/>
      <c r="M37" s="768"/>
      <c r="N37" s="768"/>
      <c r="O37" s="768"/>
      <c r="P37" s="769"/>
      <c r="Q37" s="770"/>
      <c r="R37" s="771"/>
      <c r="S37" s="771"/>
      <c r="T37" s="771"/>
      <c r="U37" s="771"/>
      <c r="V37" s="771"/>
      <c r="W37" s="771"/>
      <c r="X37" s="771"/>
      <c r="Y37" s="771"/>
      <c r="Z37" s="771"/>
      <c r="AA37" s="771"/>
      <c r="AB37" s="771"/>
      <c r="AC37" s="771"/>
      <c r="AD37" s="771"/>
      <c r="AE37" s="772"/>
      <c r="AF37" s="773"/>
      <c r="AG37" s="774"/>
      <c r="AH37" s="774"/>
      <c r="AI37" s="774"/>
      <c r="AJ37" s="775"/>
      <c r="AK37" s="821"/>
      <c r="AL37" s="817"/>
      <c r="AM37" s="817"/>
      <c r="AN37" s="817"/>
      <c r="AO37" s="817"/>
      <c r="AP37" s="817"/>
      <c r="AQ37" s="817"/>
      <c r="AR37" s="817"/>
      <c r="AS37" s="817"/>
      <c r="AT37" s="817"/>
      <c r="AU37" s="817"/>
      <c r="AV37" s="817"/>
      <c r="AW37" s="817"/>
      <c r="AX37" s="817"/>
      <c r="AY37" s="817"/>
      <c r="AZ37" s="818"/>
      <c r="BA37" s="818"/>
      <c r="BB37" s="818"/>
      <c r="BC37" s="818"/>
      <c r="BD37" s="818"/>
      <c r="BE37" s="819"/>
      <c r="BF37" s="819"/>
      <c r="BG37" s="819"/>
      <c r="BH37" s="819"/>
      <c r="BI37" s="820"/>
      <c r="BJ37" s="226"/>
      <c r="BK37" s="226"/>
      <c r="BL37" s="226"/>
      <c r="BM37" s="226"/>
      <c r="BN37" s="226"/>
      <c r="BO37" s="235"/>
      <c r="BP37" s="235"/>
      <c r="BQ37" s="232">
        <v>31</v>
      </c>
      <c r="BR37" s="233"/>
      <c r="BS37" s="760"/>
      <c r="BT37" s="761"/>
      <c r="BU37" s="761"/>
      <c r="BV37" s="761"/>
      <c r="BW37" s="761"/>
      <c r="BX37" s="761"/>
      <c r="BY37" s="761"/>
      <c r="BZ37" s="761"/>
      <c r="CA37" s="761"/>
      <c r="CB37" s="761"/>
      <c r="CC37" s="761"/>
      <c r="CD37" s="761"/>
      <c r="CE37" s="761"/>
      <c r="CF37" s="761"/>
      <c r="CG37" s="762"/>
      <c r="CH37" s="763"/>
      <c r="CI37" s="764"/>
      <c r="CJ37" s="764"/>
      <c r="CK37" s="764"/>
      <c r="CL37" s="765"/>
      <c r="CM37" s="763"/>
      <c r="CN37" s="764"/>
      <c r="CO37" s="764"/>
      <c r="CP37" s="764"/>
      <c r="CQ37" s="765"/>
      <c r="CR37" s="763"/>
      <c r="CS37" s="764"/>
      <c r="CT37" s="764"/>
      <c r="CU37" s="764"/>
      <c r="CV37" s="765"/>
      <c r="CW37" s="763"/>
      <c r="CX37" s="764"/>
      <c r="CY37" s="764"/>
      <c r="CZ37" s="764"/>
      <c r="DA37" s="765"/>
      <c r="DB37" s="763"/>
      <c r="DC37" s="764"/>
      <c r="DD37" s="764"/>
      <c r="DE37" s="764"/>
      <c r="DF37" s="765"/>
      <c r="DG37" s="763"/>
      <c r="DH37" s="764"/>
      <c r="DI37" s="764"/>
      <c r="DJ37" s="764"/>
      <c r="DK37" s="765"/>
      <c r="DL37" s="763"/>
      <c r="DM37" s="764"/>
      <c r="DN37" s="764"/>
      <c r="DO37" s="764"/>
      <c r="DP37" s="765"/>
      <c r="DQ37" s="763"/>
      <c r="DR37" s="764"/>
      <c r="DS37" s="764"/>
      <c r="DT37" s="764"/>
      <c r="DU37" s="765"/>
      <c r="DV37" s="760"/>
      <c r="DW37" s="761"/>
      <c r="DX37" s="761"/>
      <c r="DY37" s="761"/>
      <c r="DZ37" s="766"/>
      <c r="EA37" s="224"/>
    </row>
    <row r="38" spans="1:131" ht="26.25" customHeight="1" x14ac:dyDescent="0.2">
      <c r="A38" s="236">
        <v>11</v>
      </c>
      <c r="B38" s="767"/>
      <c r="C38" s="768"/>
      <c r="D38" s="768"/>
      <c r="E38" s="768"/>
      <c r="F38" s="768"/>
      <c r="G38" s="768"/>
      <c r="H38" s="768"/>
      <c r="I38" s="768"/>
      <c r="J38" s="768"/>
      <c r="K38" s="768"/>
      <c r="L38" s="768"/>
      <c r="M38" s="768"/>
      <c r="N38" s="768"/>
      <c r="O38" s="768"/>
      <c r="P38" s="769"/>
      <c r="Q38" s="770"/>
      <c r="R38" s="771"/>
      <c r="S38" s="771"/>
      <c r="T38" s="771"/>
      <c r="U38" s="771"/>
      <c r="V38" s="771"/>
      <c r="W38" s="771"/>
      <c r="X38" s="771"/>
      <c r="Y38" s="771"/>
      <c r="Z38" s="771"/>
      <c r="AA38" s="771"/>
      <c r="AB38" s="771"/>
      <c r="AC38" s="771"/>
      <c r="AD38" s="771"/>
      <c r="AE38" s="772"/>
      <c r="AF38" s="773"/>
      <c r="AG38" s="774"/>
      <c r="AH38" s="774"/>
      <c r="AI38" s="774"/>
      <c r="AJ38" s="775"/>
      <c r="AK38" s="821"/>
      <c r="AL38" s="817"/>
      <c r="AM38" s="817"/>
      <c r="AN38" s="817"/>
      <c r="AO38" s="817"/>
      <c r="AP38" s="817"/>
      <c r="AQ38" s="817"/>
      <c r="AR38" s="817"/>
      <c r="AS38" s="817"/>
      <c r="AT38" s="817"/>
      <c r="AU38" s="817"/>
      <c r="AV38" s="817"/>
      <c r="AW38" s="817"/>
      <c r="AX38" s="817"/>
      <c r="AY38" s="817"/>
      <c r="AZ38" s="818"/>
      <c r="BA38" s="818"/>
      <c r="BB38" s="818"/>
      <c r="BC38" s="818"/>
      <c r="BD38" s="818"/>
      <c r="BE38" s="819"/>
      <c r="BF38" s="819"/>
      <c r="BG38" s="819"/>
      <c r="BH38" s="819"/>
      <c r="BI38" s="820"/>
      <c r="BJ38" s="226"/>
      <c r="BK38" s="226"/>
      <c r="BL38" s="226"/>
      <c r="BM38" s="226"/>
      <c r="BN38" s="226"/>
      <c r="BO38" s="235"/>
      <c r="BP38" s="235"/>
      <c r="BQ38" s="232">
        <v>32</v>
      </c>
      <c r="BR38" s="233"/>
      <c r="BS38" s="760"/>
      <c r="BT38" s="761"/>
      <c r="BU38" s="761"/>
      <c r="BV38" s="761"/>
      <c r="BW38" s="761"/>
      <c r="BX38" s="761"/>
      <c r="BY38" s="761"/>
      <c r="BZ38" s="761"/>
      <c r="CA38" s="761"/>
      <c r="CB38" s="761"/>
      <c r="CC38" s="761"/>
      <c r="CD38" s="761"/>
      <c r="CE38" s="761"/>
      <c r="CF38" s="761"/>
      <c r="CG38" s="762"/>
      <c r="CH38" s="763"/>
      <c r="CI38" s="764"/>
      <c r="CJ38" s="764"/>
      <c r="CK38" s="764"/>
      <c r="CL38" s="765"/>
      <c r="CM38" s="763"/>
      <c r="CN38" s="764"/>
      <c r="CO38" s="764"/>
      <c r="CP38" s="764"/>
      <c r="CQ38" s="765"/>
      <c r="CR38" s="763"/>
      <c r="CS38" s="764"/>
      <c r="CT38" s="764"/>
      <c r="CU38" s="764"/>
      <c r="CV38" s="765"/>
      <c r="CW38" s="763"/>
      <c r="CX38" s="764"/>
      <c r="CY38" s="764"/>
      <c r="CZ38" s="764"/>
      <c r="DA38" s="765"/>
      <c r="DB38" s="763"/>
      <c r="DC38" s="764"/>
      <c r="DD38" s="764"/>
      <c r="DE38" s="764"/>
      <c r="DF38" s="765"/>
      <c r="DG38" s="763"/>
      <c r="DH38" s="764"/>
      <c r="DI38" s="764"/>
      <c r="DJ38" s="764"/>
      <c r="DK38" s="765"/>
      <c r="DL38" s="763"/>
      <c r="DM38" s="764"/>
      <c r="DN38" s="764"/>
      <c r="DO38" s="764"/>
      <c r="DP38" s="765"/>
      <c r="DQ38" s="763"/>
      <c r="DR38" s="764"/>
      <c r="DS38" s="764"/>
      <c r="DT38" s="764"/>
      <c r="DU38" s="765"/>
      <c r="DV38" s="760"/>
      <c r="DW38" s="761"/>
      <c r="DX38" s="761"/>
      <c r="DY38" s="761"/>
      <c r="DZ38" s="766"/>
      <c r="EA38" s="224"/>
    </row>
    <row r="39" spans="1:131" ht="26.25" customHeight="1" x14ac:dyDescent="0.2">
      <c r="A39" s="236">
        <v>12</v>
      </c>
      <c r="B39" s="767"/>
      <c r="C39" s="768"/>
      <c r="D39" s="768"/>
      <c r="E39" s="768"/>
      <c r="F39" s="768"/>
      <c r="G39" s="768"/>
      <c r="H39" s="768"/>
      <c r="I39" s="768"/>
      <c r="J39" s="768"/>
      <c r="K39" s="768"/>
      <c r="L39" s="768"/>
      <c r="M39" s="768"/>
      <c r="N39" s="768"/>
      <c r="O39" s="768"/>
      <c r="P39" s="769"/>
      <c r="Q39" s="770"/>
      <c r="R39" s="771"/>
      <c r="S39" s="771"/>
      <c r="T39" s="771"/>
      <c r="U39" s="771"/>
      <c r="V39" s="771"/>
      <c r="W39" s="771"/>
      <c r="X39" s="771"/>
      <c r="Y39" s="771"/>
      <c r="Z39" s="771"/>
      <c r="AA39" s="771"/>
      <c r="AB39" s="771"/>
      <c r="AC39" s="771"/>
      <c r="AD39" s="771"/>
      <c r="AE39" s="772"/>
      <c r="AF39" s="773"/>
      <c r="AG39" s="774"/>
      <c r="AH39" s="774"/>
      <c r="AI39" s="774"/>
      <c r="AJ39" s="775"/>
      <c r="AK39" s="821"/>
      <c r="AL39" s="817"/>
      <c r="AM39" s="817"/>
      <c r="AN39" s="817"/>
      <c r="AO39" s="817"/>
      <c r="AP39" s="817"/>
      <c r="AQ39" s="817"/>
      <c r="AR39" s="817"/>
      <c r="AS39" s="817"/>
      <c r="AT39" s="817"/>
      <c r="AU39" s="817"/>
      <c r="AV39" s="817"/>
      <c r="AW39" s="817"/>
      <c r="AX39" s="817"/>
      <c r="AY39" s="817"/>
      <c r="AZ39" s="818"/>
      <c r="BA39" s="818"/>
      <c r="BB39" s="818"/>
      <c r="BC39" s="818"/>
      <c r="BD39" s="818"/>
      <c r="BE39" s="819"/>
      <c r="BF39" s="819"/>
      <c r="BG39" s="819"/>
      <c r="BH39" s="819"/>
      <c r="BI39" s="820"/>
      <c r="BJ39" s="226"/>
      <c r="BK39" s="226"/>
      <c r="BL39" s="226"/>
      <c r="BM39" s="226"/>
      <c r="BN39" s="226"/>
      <c r="BO39" s="235"/>
      <c r="BP39" s="235"/>
      <c r="BQ39" s="232">
        <v>33</v>
      </c>
      <c r="BR39" s="233"/>
      <c r="BS39" s="760"/>
      <c r="BT39" s="761"/>
      <c r="BU39" s="761"/>
      <c r="BV39" s="761"/>
      <c r="BW39" s="761"/>
      <c r="BX39" s="761"/>
      <c r="BY39" s="761"/>
      <c r="BZ39" s="761"/>
      <c r="CA39" s="761"/>
      <c r="CB39" s="761"/>
      <c r="CC39" s="761"/>
      <c r="CD39" s="761"/>
      <c r="CE39" s="761"/>
      <c r="CF39" s="761"/>
      <c r="CG39" s="762"/>
      <c r="CH39" s="763"/>
      <c r="CI39" s="764"/>
      <c r="CJ39" s="764"/>
      <c r="CK39" s="764"/>
      <c r="CL39" s="765"/>
      <c r="CM39" s="763"/>
      <c r="CN39" s="764"/>
      <c r="CO39" s="764"/>
      <c r="CP39" s="764"/>
      <c r="CQ39" s="765"/>
      <c r="CR39" s="763"/>
      <c r="CS39" s="764"/>
      <c r="CT39" s="764"/>
      <c r="CU39" s="764"/>
      <c r="CV39" s="765"/>
      <c r="CW39" s="763"/>
      <c r="CX39" s="764"/>
      <c r="CY39" s="764"/>
      <c r="CZ39" s="764"/>
      <c r="DA39" s="765"/>
      <c r="DB39" s="763"/>
      <c r="DC39" s="764"/>
      <c r="DD39" s="764"/>
      <c r="DE39" s="764"/>
      <c r="DF39" s="765"/>
      <c r="DG39" s="763"/>
      <c r="DH39" s="764"/>
      <c r="DI39" s="764"/>
      <c r="DJ39" s="764"/>
      <c r="DK39" s="765"/>
      <c r="DL39" s="763"/>
      <c r="DM39" s="764"/>
      <c r="DN39" s="764"/>
      <c r="DO39" s="764"/>
      <c r="DP39" s="765"/>
      <c r="DQ39" s="763"/>
      <c r="DR39" s="764"/>
      <c r="DS39" s="764"/>
      <c r="DT39" s="764"/>
      <c r="DU39" s="765"/>
      <c r="DV39" s="760"/>
      <c r="DW39" s="761"/>
      <c r="DX39" s="761"/>
      <c r="DY39" s="761"/>
      <c r="DZ39" s="766"/>
      <c r="EA39" s="224"/>
    </row>
    <row r="40" spans="1:131" ht="26.25" customHeight="1" x14ac:dyDescent="0.2">
      <c r="A40" s="232">
        <v>13</v>
      </c>
      <c r="B40" s="767"/>
      <c r="C40" s="768"/>
      <c r="D40" s="768"/>
      <c r="E40" s="768"/>
      <c r="F40" s="768"/>
      <c r="G40" s="768"/>
      <c r="H40" s="768"/>
      <c r="I40" s="768"/>
      <c r="J40" s="768"/>
      <c r="K40" s="768"/>
      <c r="L40" s="768"/>
      <c r="M40" s="768"/>
      <c r="N40" s="768"/>
      <c r="O40" s="768"/>
      <c r="P40" s="769"/>
      <c r="Q40" s="770"/>
      <c r="R40" s="771"/>
      <c r="S40" s="771"/>
      <c r="T40" s="771"/>
      <c r="U40" s="771"/>
      <c r="V40" s="771"/>
      <c r="W40" s="771"/>
      <c r="X40" s="771"/>
      <c r="Y40" s="771"/>
      <c r="Z40" s="771"/>
      <c r="AA40" s="771"/>
      <c r="AB40" s="771"/>
      <c r="AC40" s="771"/>
      <c r="AD40" s="771"/>
      <c r="AE40" s="772"/>
      <c r="AF40" s="773"/>
      <c r="AG40" s="774"/>
      <c r="AH40" s="774"/>
      <c r="AI40" s="774"/>
      <c r="AJ40" s="775"/>
      <c r="AK40" s="821"/>
      <c r="AL40" s="817"/>
      <c r="AM40" s="817"/>
      <c r="AN40" s="817"/>
      <c r="AO40" s="817"/>
      <c r="AP40" s="817"/>
      <c r="AQ40" s="817"/>
      <c r="AR40" s="817"/>
      <c r="AS40" s="817"/>
      <c r="AT40" s="817"/>
      <c r="AU40" s="817"/>
      <c r="AV40" s="817"/>
      <c r="AW40" s="817"/>
      <c r="AX40" s="817"/>
      <c r="AY40" s="817"/>
      <c r="AZ40" s="818"/>
      <c r="BA40" s="818"/>
      <c r="BB40" s="818"/>
      <c r="BC40" s="818"/>
      <c r="BD40" s="818"/>
      <c r="BE40" s="819"/>
      <c r="BF40" s="819"/>
      <c r="BG40" s="819"/>
      <c r="BH40" s="819"/>
      <c r="BI40" s="820"/>
      <c r="BJ40" s="226"/>
      <c r="BK40" s="226"/>
      <c r="BL40" s="226"/>
      <c r="BM40" s="226"/>
      <c r="BN40" s="226"/>
      <c r="BO40" s="235"/>
      <c r="BP40" s="235"/>
      <c r="BQ40" s="232">
        <v>34</v>
      </c>
      <c r="BR40" s="233"/>
      <c r="BS40" s="760"/>
      <c r="BT40" s="761"/>
      <c r="BU40" s="761"/>
      <c r="BV40" s="761"/>
      <c r="BW40" s="761"/>
      <c r="BX40" s="761"/>
      <c r="BY40" s="761"/>
      <c r="BZ40" s="761"/>
      <c r="CA40" s="761"/>
      <c r="CB40" s="761"/>
      <c r="CC40" s="761"/>
      <c r="CD40" s="761"/>
      <c r="CE40" s="761"/>
      <c r="CF40" s="761"/>
      <c r="CG40" s="762"/>
      <c r="CH40" s="763"/>
      <c r="CI40" s="764"/>
      <c r="CJ40" s="764"/>
      <c r="CK40" s="764"/>
      <c r="CL40" s="765"/>
      <c r="CM40" s="763"/>
      <c r="CN40" s="764"/>
      <c r="CO40" s="764"/>
      <c r="CP40" s="764"/>
      <c r="CQ40" s="765"/>
      <c r="CR40" s="763"/>
      <c r="CS40" s="764"/>
      <c r="CT40" s="764"/>
      <c r="CU40" s="764"/>
      <c r="CV40" s="765"/>
      <c r="CW40" s="763"/>
      <c r="CX40" s="764"/>
      <c r="CY40" s="764"/>
      <c r="CZ40" s="764"/>
      <c r="DA40" s="765"/>
      <c r="DB40" s="763"/>
      <c r="DC40" s="764"/>
      <c r="DD40" s="764"/>
      <c r="DE40" s="764"/>
      <c r="DF40" s="765"/>
      <c r="DG40" s="763"/>
      <c r="DH40" s="764"/>
      <c r="DI40" s="764"/>
      <c r="DJ40" s="764"/>
      <c r="DK40" s="765"/>
      <c r="DL40" s="763"/>
      <c r="DM40" s="764"/>
      <c r="DN40" s="764"/>
      <c r="DO40" s="764"/>
      <c r="DP40" s="765"/>
      <c r="DQ40" s="763"/>
      <c r="DR40" s="764"/>
      <c r="DS40" s="764"/>
      <c r="DT40" s="764"/>
      <c r="DU40" s="765"/>
      <c r="DV40" s="760"/>
      <c r="DW40" s="761"/>
      <c r="DX40" s="761"/>
      <c r="DY40" s="761"/>
      <c r="DZ40" s="766"/>
      <c r="EA40" s="224"/>
    </row>
    <row r="41" spans="1:131" ht="26.25" customHeight="1" x14ac:dyDescent="0.2">
      <c r="A41" s="232">
        <v>14</v>
      </c>
      <c r="B41" s="767"/>
      <c r="C41" s="768"/>
      <c r="D41" s="768"/>
      <c r="E41" s="768"/>
      <c r="F41" s="768"/>
      <c r="G41" s="768"/>
      <c r="H41" s="768"/>
      <c r="I41" s="768"/>
      <c r="J41" s="768"/>
      <c r="K41" s="768"/>
      <c r="L41" s="768"/>
      <c r="M41" s="768"/>
      <c r="N41" s="768"/>
      <c r="O41" s="768"/>
      <c r="P41" s="769"/>
      <c r="Q41" s="770"/>
      <c r="R41" s="771"/>
      <c r="S41" s="771"/>
      <c r="T41" s="771"/>
      <c r="U41" s="771"/>
      <c r="V41" s="771"/>
      <c r="W41" s="771"/>
      <c r="X41" s="771"/>
      <c r="Y41" s="771"/>
      <c r="Z41" s="771"/>
      <c r="AA41" s="771"/>
      <c r="AB41" s="771"/>
      <c r="AC41" s="771"/>
      <c r="AD41" s="771"/>
      <c r="AE41" s="772"/>
      <c r="AF41" s="773"/>
      <c r="AG41" s="774"/>
      <c r="AH41" s="774"/>
      <c r="AI41" s="774"/>
      <c r="AJ41" s="775"/>
      <c r="AK41" s="821"/>
      <c r="AL41" s="817"/>
      <c r="AM41" s="817"/>
      <c r="AN41" s="817"/>
      <c r="AO41" s="817"/>
      <c r="AP41" s="817"/>
      <c r="AQ41" s="817"/>
      <c r="AR41" s="817"/>
      <c r="AS41" s="817"/>
      <c r="AT41" s="817"/>
      <c r="AU41" s="817"/>
      <c r="AV41" s="817"/>
      <c r="AW41" s="817"/>
      <c r="AX41" s="817"/>
      <c r="AY41" s="817"/>
      <c r="AZ41" s="818"/>
      <c r="BA41" s="818"/>
      <c r="BB41" s="818"/>
      <c r="BC41" s="818"/>
      <c r="BD41" s="818"/>
      <c r="BE41" s="819"/>
      <c r="BF41" s="819"/>
      <c r="BG41" s="819"/>
      <c r="BH41" s="819"/>
      <c r="BI41" s="820"/>
      <c r="BJ41" s="226"/>
      <c r="BK41" s="226"/>
      <c r="BL41" s="226"/>
      <c r="BM41" s="226"/>
      <c r="BN41" s="226"/>
      <c r="BO41" s="235"/>
      <c r="BP41" s="235"/>
      <c r="BQ41" s="232">
        <v>35</v>
      </c>
      <c r="BR41" s="233"/>
      <c r="BS41" s="760"/>
      <c r="BT41" s="761"/>
      <c r="BU41" s="761"/>
      <c r="BV41" s="761"/>
      <c r="BW41" s="761"/>
      <c r="BX41" s="761"/>
      <c r="BY41" s="761"/>
      <c r="BZ41" s="761"/>
      <c r="CA41" s="761"/>
      <c r="CB41" s="761"/>
      <c r="CC41" s="761"/>
      <c r="CD41" s="761"/>
      <c r="CE41" s="761"/>
      <c r="CF41" s="761"/>
      <c r="CG41" s="762"/>
      <c r="CH41" s="763"/>
      <c r="CI41" s="764"/>
      <c r="CJ41" s="764"/>
      <c r="CK41" s="764"/>
      <c r="CL41" s="765"/>
      <c r="CM41" s="763"/>
      <c r="CN41" s="764"/>
      <c r="CO41" s="764"/>
      <c r="CP41" s="764"/>
      <c r="CQ41" s="765"/>
      <c r="CR41" s="763"/>
      <c r="CS41" s="764"/>
      <c r="CT41" s="764"/>
      <c r="CU41" s="764"/>
      <c r="CV41" s="765"/>
      <c r="CW41" s="763"/>
      <c r="CX41" s="764"/>
      <c r="CY41" s="764"/>
      <c r="CZ41" s="764"/>
      <c r="DA41" s="765"/>
      <c r="DB41" s="763"/>
      <c r="DC41" s="764"/>
      <c r="DD41" s="764"/>
      <c r="DE41" s="764"/>
      <c r="DF41" s="765"/>
      <c r="DG41" s="763"/>
      <c r="DH41" s="764"/>
      <c r="DI41" s="764"/>
      <c r="DJ41" s="764"/>
      <c r="DK41" s="765"/>
      <c r="DL41" s="763"/>
      <c r="DM41" s="764"/>
      <c r="DN41" s="764"/>
      <c r="DO41" s="764"/>
      <c r="DP41" s="765"/>
      <c r="DQ41" s="763"/>
      <c r="DR41" s="764"/>
      <c r="DS41" s="764"/>
      <c r="DT41" s="764"/>
      <c r="DU41" s="765"/>
      <c r="DV41" s="760"/>
      <c r="DW41" s="761"/>
      <c r="DX41" s="761"/>
      <c r="DY41" s="761"/>
      <c r="DZ41" s="766"/>
      <c r="EA41" s="224"/>
    </row>
    <row r="42" spans="1:131" ht="26.25" customHeight="1" x14ac:dyDescent="0.2">
      <c r="A42" s="232">
        <v>15</v>
      </c>
      <c r="B42" s="767"/>
      <c r="C42" s="768"/>
      <c r="D42" s="768"/>
      <c r="E42" s="768"/>
      <c r="F42" s="768"/>
      <c r="G42" s="768"/>
      <c r="H42" s="768"/>
      <c r="I42" s="768"/>
      <c r="J42" s="768"/>
      <c r="K42" s="768"/>
      <c r="L42" s="768"/>
      <c r="M42" s="768"/>
      <c r="N42" s="768"/>
      <c r="O42" s="768"/>
      <c r="P42" s="769"/>
      <c r="Q42" s="770"/>
      <c r="R42" s="771"/>
      <c r="S42" s="771"/>
      <c r="T42" s="771"/>
      <c r="U42" s="771"/>
      <c r="V42" s="771"/>
      <c r="W42" s="771"/>
      <c r="X42" s="771"/>
      <c r="Y42" s="771"/>
      <c r="Z42" s="771"/>
      <c r="AA42" s="771"/>
      <c r="AB42" s="771"/>
      <c r="AC42" s="771"/>
      <c r="AD42" s="771"/>
      <c r="AE42" s="772"/>
      <c r="AF42" s="773"/>
      <c r="AG42" s="774"/>
      <c r="AH42" s="774"/>
      <c r="AI42" s="774"/>
      <c r="AJ42" s="775"/>
      <c r="AK42" s="821"/>
      <c r="AL42" s="817"/>
      <c r="AM42" s="817"/>
      <c r="AN42" s="817"/>
      <c r="AO42" s="817"/>
      <c r="AP42" s="817"/>
      <c r="AQ42" s="817"/>
      <c r="AR42" s="817"/>
      <c r="AS42" s="817"/>
      <c r="AT42" s="817"/>
      <c r="AU42" s="817"/>
      <c r="AV42" s="817"/>
      <c r="AW42" s="817"/>
      <c r="AX42" s="817"/>
      <c r="AY42" s="817"/>
      <c r="AZ42" s="818"/>
      <c r="BA42" s="818"/>
      <c r="BB42" s="818"/>
      <c r="BC42" s="818"/>
      <c r="BD42" s="818"/>
      <c r="BE42" s="819"/>
      <c r="BF42" s="819"/>
      <c r="BG42" s="819"/>
      <c r="BH42" s="819"/>
      <c r="BI42" s="820"/>
      <c r="BJ42" s="226"/>
      <c r="BK42" s="226"/>
      <c r="BL42" s="226"/>
      <c r="BM42" s="226"/>
      <c r="BN42" s="226"/>
      <c r="BO42" s="235"/>
      <c r="BP42" s="235"/>
      <c r="BQ42" s="232">
        <v>36</v>
      </c>
      <c r="BR42" s="233"/>
      <c r="BS42" s="760"/>
      <c r="BT42" s="761"/>
      <c r="BU42" s="761"/>
      <c r="BV42" s="761"/>
      <c r="BW42" s="761"/>
      <c r="BX42" s="761"/>
      <c r="BY42" s="761"/>
      <c r="BZ42" s="761"/>
      <c r="CA42" s="761"/>
      <c r="CB42" s="761"/>
      <c r="CC42" s="761"/>
      <c r="CD42" s="761"/>
      <c r="CE42" s="761"/>
      <c r="CF42" s="761"/>
      <c r="CG42" s="762"/>
      <c r="CH42" s="763"/>
      <c r="CI42" s="764"/>
      <c r="CJ42" s="764"/>
      <c r="CK42" s="764"/>
      <c r="CL42" s="765"/>
      <c r="CM42" s="763"/>
      <c r="CN42" s="764"/>
      <c r="CO42" s="764"/>
      <c r="CP42" s="764"/>
      <c r="CQ42" s="765"/>
      <c r="CR42" s="763"/>
      <c r="CS42" s="764"/>
      <c r="CT42" s="764"/>
      <c r="CU42" s="764"/>
      <c r="CV42" s="765"/>
      <c r="CW42" s="763"/>
      <c r="CX42" s="764"/>
      <c r="CY42" s="764"/>
      <c r="CZ42" s="764"/>
      <c r="DA42" s="765"/>
      <c r="DB42" s="763"/>
      <c r="DC42" s="764"/>
      <c r="DD42" s="764"/>
      <c r="DE42" s="764"/>
      <c r="DF42" s="765"/>
      <c r="DG42" s="763"/>
      <c r="DH42" s="764"/>
      <c r="DI42" s="764"/>
      <c r="DJ42" s="764"/>
      <c r="DK42" s="765"/>
      <c r="DL42" s="763"/>
      <c r="DM42" s="764"/>
      <c r="DN42" s="764"/>
      <c r="DO42" s="764"/>
      <c r="DP42" s="765"/>
      <c r="DQ42" s="763"/>
      <c r="DR42" s="764"/>
      <c r="DS42" s="764"/>
      <c r="DT42" s="764"/>
      <c r="DU42" s="765"/>
      <c r="DV42" s="760"/>
      <c r="DW42" s="761"/>
      <c r="DX42" s="761"/>
      <c r="DY42" s="761"/>
      <c r="DZ42" s="766"/>
      <c r="EA42" s="224"/>
    </row>
    <row r="43" spans="1:131" ht="26.25" customHeight="1" x14ac:dyDescent="0.2">
      <c r="A43" s="232">
        <v>16</v>
      </c>
      <c r="B43" s="767"/>
      <c r="C43" s="768"/>
      <c r="D43" s="768"/>
      <c r="E43" s="768"/>
      <c r="F43" s="768"/>
      <c r="G43" s="768"/>
      <c r="H43" s="768"/>
      <c r="I43" s="768"/>
      <c r="J43" s="768"/>
      <c r="K43" s="768"/>
      <c r="L43" s="768"/>
      <c r="M43" s="768"/>
      <c r="N43" s="768"/>
      <c r="O43" s="768"/>
      <c r="P43" s="769"/>
      <c r="Q43" s="770"/>
      <c r="R43" s="771"/>
      <c r="S43" s="771"/>
      <c r="T43" s="771"/>
      <c r="U43" s="771"/>
      <c r="V43" s="771"/>
      <c r="W43" s="771"/>
      <c r="X43" s="771"/>
      <c r="Y43" s="771"/>
      <c r="Z43" s="771"/>
      <c r="AA43" s="771"/>
      <c r="AB43" s="771"/>
      <c r="AC43" s="771"/>
      <c r="AD43" s="771"/>
      <c r="AE43" s="772"/>
      <c r="AF43" s="773"/>
      <c r="AG43" s="774"/>
      <c r="AH43" s="774"/>
      <c r="AI43" s="774"/>
      <c r="AJ43" s="775"/>
      <c r="AK43" s="821"/>
      <c r="AL43" s="817"/>
      <c r="AM43" s="817"/>
      <c r="AN43" s="817"/>
      <c r="AO43" s="817"/>
      <c r="AP43" s="817"/>
      <c r="AQ43" s="817"/>
      <c r="AR43" s="817"/>
      <c r="AS43" s="817"/>
      <c r="AT43" s="817"/>
      <c r="AU43" s="817"/>
      <c r="AV43" s="817"/>
      <c r="AW43" s="817"/>
      <c r="AX43" s="817"/>
      <c r="AY43" s="817"/>
      <c r="AZ43" s="818"/>
      <c r="BA43" s="818"/>
      <c r="BB43" s="818"/>
      <c r="BC43" s="818"/>
      <c r="BD43" s="818"/>
      <c r="BE43" s="819"/>
      <c r="BF43" s="819"/>
      <c r="BG43" s="819"/>
      <c r="BH43" s="819"/>
      <c r="BI43" s="820"/>
      <c r="BJ43" s="226"/>
      <c r="BK43" s="226"/>
      <c r="BL43" s="226"/>
      <c r="BM43" s="226"/>
      <c r="BN43" s="226"/>
      <c r="BO43" s="235"/>
      <c r="BP43" s="235"/>
      <c r="BQ43" s="232">
        <v>37</v>
      </c>
      <c r="BR43" s="233"/>
      <c r="BS43" s="760"/>
      <c r="BT43" s="761"/>
      <c r="BU43" s="761"/>
      <c r="BV43" s="761"/>
      <c r="BW43" s="761"/>
      <c r="BX43" s="761"/>
      <c r="BY43" s="761"/>
      <c r="BZ43" s="761"/>
      <c r="CA43" s="761"/>
      <c r="CB43" s="761"/>
      <c r="CC43" s="761"/>
      <c r="CD43" s="761"/>
      <c r="CE43" s="761"/>
      <c r="CF43" s="761"/>
      <c r="CG43" s="762"/>
      <c r="CH43" s="763"/>
      <c r="CI43" s="764"/>
      <c r="CJ43" s="764"/>
      <c r="CK43" s="764"/>
      <c r="CL43" s="765"/>
      <c r="CM43" s="763"/>
      <c r="CN43" s="764"/>
      <c r="CO43" s="764"/>
      <c r="CP43" s="764"/>
      <c r="CQ43" s="765"/>
      <c r="CR43" s="763"/>
      <c r="CS43" s="764"/>
      <c r="CT43" s="764"/>
      <c r="CU43" s="764"/>
      <c r="CV43" s="765"/>
      <c r="CW43" s="763"/>
      <c r="CX43" s="764"/>
      <c r="CY43" s="764"/>
      <c r="CZ43" s="764"/>
      <c r="DA43" s="765"/>
      <c r="DB43" s="763"/>
      <c r="DC43" s="764"/>
      <c r="DD43" s="764"/>
      <c r="DE43" s="764"/>
      <c r="DF43" s="765"/>
      <c r="DG43" s="763"/>
      <c r="DH43" s="764"/>
      <c r="DI43" s="764"/>
      <c r="DJ43" s="764"/>
      <c r="DK43" s="765"/>
      <c r="DL43" s="763"/>
      <c r="DM43" s="764"/>
      <c r="DN43" s="764"/>
      <c r="DO43" s="764"/>
      <c r="DP43" s="765"/>
      <c r="DQ43" s="763"/>
      <c r="DR43" s="764"/>
      <c r="DS43" s="764"/>
      <c r="DT43" s="764"/>
      <c r="DU43" s="765"/>
      <c r="DV43" s="760"/>
      <c r="DW43" s="761"/>
      <c r="DX43" s="761"/>
      <c r="DY43" s="761"/>
      <c r="DZ43" s="766"/>
      <c r="EA43" s="224"/>
    </row>
    <row r="44" spans="1:131" ht="26.25" customHeight="1" x14ac:dyDescent="0.2">
      <c r="A44" s="232">
        <v>17</v>
      </c>
      <c r="B44" s="767"/>
      <c r="C44" s="768"/>
      <c r="D44" s="768"/>
      <c r="E44" s="768"/>
      <c r="F44" s="768"/>
      <c r="G44" s="768"/>
      <c r="H44" s="768"/>
      <c r="I44" s="768"/>
      <c r="J44" s="768"/>
      <c r="K44" s="768"/>
      <c r="L44" s="768"/>
      <c r="M44" s="768"/>
      <c r="N44" s="768"/>
      <c r="O44" s="768"/>
      <c r="P44" s="769"/>
      <c r="Q44" s="770"/>
      <c r="R44" s="771"/>
      <c r="S44" s="771"/>
      <c r="T44" s="771"/>
      <c r="U44" s="771"/>
      <c r="V44" s="771"/>
      <c r="W44" s="771"/>
      <c r="X44" s="771"/>
      <c r="Y44" s="771"/>
      <c r="Z44" s="771"/>
      <c r="AA44" s="771"/>
      <c r="AB44" s="771"/>
      <c r="AC44" s="771"/>
      <c r="AD44" s="771"/>
      <c r="AE44" s="772"/>
      <c r="AF44" s="773"/>
      <c r="AG44" s="774"/>
      <c r="AH44" s="774"/>
      <c r="AI44" s="774"/>
      <c r="AJ44" s="775"/>
      <c r="AK44" s="821"/>
      <c r="AL44" s="817"/>
      <c r="AM44" s="817"/>
      <c r="AN44" s="817"/>
      <c r="AO44" s="817"/>
      <c r="AP44" s="817"/>
      <c r="AQ44" s="817"/>
      <c r="AR44" s="817"/>
      <c r="AS44" s="817"/>
      <c r="AT44" s="817"/>
      <c r="AU44" s="817"/>
      <c r="AV44" s="817"/>
      <c r="AW44" s="817"/>
      <c r="AX44" s="817"/>
      <c r="AY44" s="817"/>
      <c r="AZ44" s="818"/>
      <c r="BA44" s="818"/>
      <c r="BB44" s="818"/>
      <c r="BC44" s="818"/>
      <c r="BD44" s="818"/>
      <c r="BE44" s="819"/>
      <c r="BF44" s="819"/>
      <c r="BG44" s="819"/>
      <c r="BH44" s="819"/>
      <c r="BI44" s="820"/>
      <c r="BJ44" s="226"/>
      <c r="BK44" s="226"/>
      <c r="BL44" s="226"/>
      <c r="BM44" s="226"/>
      <c r="BN44" s="226"/>
      <c r="BO44" s="235"/>
      <c r="BP44" s="235"/>
      <c r="BQ44" s="232">
        <v>38</v>
      </c>
      <c r="BR44" s="233"/>
      <c r="BS44" s="760"/>
      <c r="BT44" s="761"/>
      <c r="BU44" s="761"/>
      <c r="BV44" s="761"/>
      <c r="BW44" s="761"/>
      <c r="BX44" s="761"/>
      <c r="BY44" s="761"/>
      <c r="BZ44" s="761"/>
      <c r="CA44" s="761"/>
      <c r="CB44" s="761"/>
      <c r="CC44" s="761"/>
      <c r="CD44" s="761"/>
      <c r="CE44" s="761"/>
      <c r="CF44" s="761"/>
      <c r="CG44" s="762"/>
      <c r="CH44" s="763"/>
      <c r="CI44" s="764"/>
      <c r="CJ44" s="764"/>
      <c r="CK44" s="764"/>
      <c r="CL44" s="765"/>
      <c r="CM44" s="763"/>
      <c r="CN44" s="764"/>
      <c r="CO44" s="764"/>
      <c r="CP44" s="764"/>
      <c r="CQ44" s="765"/>
      <c r="CR44" s="763"/>
      <c r="CS44" s="764"/>
      <c r="CT44" s="764"/>
      <c r="CU44" s="764"/>
      <c r="CV44" s="765"/>
      <c r="CW44" s="763"/>
      <c r="CX44" s="764"/>
      <c r="CY44" s="764"/>
      <c r="CZ44" s="764"/>
      <c r="DA44" s="765"/>
      <c r="DB44" s="763"/>
      <c r="DC44" s="764"/>
      <c r="DD44" s="764"/>
      <c r="DE44" s="764"/>
      <c r="DF44" s="765"/>
      <c r="DG44" s="763"/>
      <c r="DH44" s="764"/>
      <c r="DI44" s="764"/>
      <c r="DJ44" s="764"/>
      <c r="DK44" s="765"/>
      <c r="DL44" s="763"/>
      <c r="DM44" s="764"/>
      <c r="DN44" s="764"/>
      <c r="DO44" s="764"/>
      <c r="DP44" s="765"/>
      <c r="DQ44" s="763"/>
      <c r="DR44" s="764"/>
      <c r="DS44" s="764"/>
      <c r="DT44" s="764"/>
      <c r="DU44" s="765"/>
      <c r="DV44" s="760"/>
      <c r="DW44" s="761"/>
      <c r="DX44" s="761"/>
      <c r="DY44" s="761"/>
      <c r="DZ44" s="766"/>
      <c r="EA44" s="224"/>
    </row>
    <row r="45" spans="1:131" ht="26.25" customHeight="1" x14ac:dyDescent="0.2">
      <c r="A45" s="232">
        <v>18</v>
      </c>
      <c r="B45" s="767"/>
      <c r="C45" s="768"/>
      <c r="D45" s="768"/>
      <c r="E45" s="768"/>
      <c r="F45" s="768"/>
      <c r="G45" s="768"/>
      <c r="H45" s="768"/>
      <c r="I45" s="768"/>
      <c r="J45" s="768"/>
      <c r="K45" s="768"/>
      <c r="L45" s="768"/>
      <c r="M45" s="768"/>
      <c r="N45" s="768"/>
      <c r="O45" s="768"/>
      <c r="P45" s="769"/>
      <c r="Q45" s="770"/>
      <c r="R45" s="771"/>
      <c r="S45" s="771"/>
      <c r="T45" s="771"/>
      <c r="U45" s="771"/>
      <c r="V45" s="771"/>
      <c r="W45" s="771"/>
      <c r="X45" s="771"/>
      <c r="Y45" s="771"/>
      <c r="Z45" s="771"/>
      <c r="AA45" s="771"/>
      <c r="AB45" s="771"/>
      <c r="AC45" s="771"/>
      <c r="AD45" s="771"/>
      <c r="AE45" s="772"/>
      <c r="AF45" s="773"/>
      <c r="AG45" s="774"/>
      <c r="AH45" s="774"/>
      <c r="AI45" s="774"/>
      <c r="AJ45" s="775"/>
      <c r="AK45" s="821"/>
      <c r="AL45" s="817"/>
      <c r="AM45" s="817"/>
      <c r="AN45" s="817"/>
      <c r="AO45" s="817"/>
      <c r="AP45" s="817"/>
      <c r="AQ45" s="817"/>
      <c r="AR45" s="817"/>
      <c r="AS45" s="817"/>
      <c r="AT45" s="817"/>
      <c r="AU45" s="817"/>
      <c r="AV45" s="817"/>
      <c r="AW45" s="817"/>
      <c r="AX45" s="817"/>
      <c r="AY45" s="817"/>
      <c r="AZ45" s="818"/>
      <c r="BA45" s="818"/>
      <c r="BB45" s="818"/>
      <c r="BC45" s="818"/>
      <c r="BD45" s="818"/>
      <c r="BE45" s="819"/>
      <c r="BF45" s="819"/>
      <c r="BG45" s="819"/>
      <c r="BH45" s="819"/>
      <c r="BI45" s="820"/>
      <c r="BJ45" s="226"/>
      <c r="BK45" s="226"/>
      <c r="BL45" s="226"/>
      <c r="BM45" s="226"/>
      <c r="BN45" s="226"/>
      <c r="BO45" s="235"/>
      <c r="BP45" s="235"/>
      <c r="BQ45" s="232">
        <v>39</v>
      </c>
      <c r="BR45" s="233"/>
      <c r="BS45" s="760"/>
      <c r="BT45" s="761"/>
      <c r="BU45" s="761"/>
      <c r="BV45" s="761"/>
      <c r="BW45" s="761"/>
      <c r="BX45" s="761"/>
      <c r="BY45" s="761"/>
      <c r="BZ45" s="761"/>
      <c r="CA45" s="761"/>
      <c r="CB45" s="761"/>
      <c r="CC45" s="761"/>
      <c r="CD45" s="761"/>
      <c r="CE45" s="761"/>
      <c r="CF45" s="761"/>
      <c r="CG45" s="762"/>
      <c r="CH45" s="763"/>
      <c r="CI45" s="764"/>
      <c r="CJ45" s="764"/>
      <c r="CK45" s="764"/>
      <c r="CL45" s="765"/>
      <c r="CM45" s="763"/>
      <c r="CN45" s="764"/>
      <c r="CO45" s="764"/>
      <c r="CP45" s="764"/>
      <c r="CQ45" s="765"/>
      <c r="CR45" s="763"/>
      <c r="CS45" s="764"/>
      <c r="CT45" s="764"/>
      <c r="CU45" s="764"/>
      <c r="CV45" s="765"/>
      <c r="CW45" s="763"/>
      <c r="CX45" s="764"/>
      <c r="CY45" s="764"/>
      <c r="CZ45" s="764"/>
      <c r="DA45" s="765"/>
      <c r="DB45" s="763"/>
      <c r="DC45" s="764"/>
      <c r="DD45" s="764"/>
      <c r="DE45" s="764"/>
      <c r="DF45" s="765"/>
      <c r="DG45" s="763"/>
      <c r="DH45" s="764"/>
      <c r="DI45" s="764"/>
      <c r="DJ45" s="764"/>
      <c r="DK45" s="765"/>
      <c r="DL45" s="763"/>
      <c r="DM45" s="764"/>
      <c r="DN45" s="764"/>
      <c r="DO45" s="764"/>
      <c r="DP45" s="765"/>
      <c r="DQ45" s="763"/>
      <c r="DR45" s="764"/>
      <c r="DS45" s="764"/>
      <c r="DT45" s="764"/>
      <c r="DU45" s="765"/>
      <c r="DV45" s="760"/>
      <c r="DW45" s="761"/>
      <c r="DX45" s="761"/>
      <c r="DY45" s="761"/>
      <c r="DZ45" s="766"/>
      <c r="EA45" s="224"/>
    </row>
    <row r="46" spans="1:131" ht="26.25" customHeight="1" x14ac:dyDescent="0.2">
      <c r="A46" s="232">
        <v>19</v>
      </c>
      <c r="B46" s="767"/>
      <c r="C46" s="768"/>
      <c r="D46" s="768"/>
      <c r="E46" s="768"/>
      <c r="F46" s="768"/>
      <c r="G46" s="768"/>
      <c r="H46" s="768"/>
      <c r="I46" s="768"/>
      <c r="J46" s="768"/>
      <c r="K46" s="768"/>
      <c r="L46" s="768"/>
      <c r="M46" s="768"/>
      <c r="N46" s="768"/>
      <c r="O46" s="768"/>
      <c r="P46" s="769"/>
      <c r="Q46" s="770"/>
      <c r="R46" s="771"/>
      <c r="S46" s="771"/>
      <c r="T46" s="771"/>
      <c r="U46" s="771"/>
      <c r="V46" s="771"/>
      <c r="W46" s="771"/>
      <c r="X46" s="771"/>
      <c r="Y46" s="771"/>
      <c r="Z46" s="771"/>
      <c r="AA46" s="771"/>
      <c r="AB46" s="771"/>
      <c r="AC46" s="771"/>
      <c r="AD46" s="771"/>
      <c r="AE46" s="772"/>
      <c r="AF46" s="773"/>
      <c r="AG46" s="774"/>
      <c r="AH46" s="774"/>
      <c r="AI46" s="774"/>
      <c r="AJ46" s="775"/>
      <c r="AK46" s="821"/>
      <c r="AL46" s="817"/>
      <c r="AM46" s="817"/>
      <c r="AN46" s="817"/>
      <c r="AO46" s="817"/>
      <c r="AP46" s="817"/>
      <c r="AQ46" s="817"/>
      <c r="AR46" s="817"/>
      <c r="AS46" s="817"/>
      <c r="AT46" s="817"/>
      <c r="AU46" s="817"/>
      <c r="AV46" s="817"/>
      <c r="AW46" s="817"/>
      <c r="AX46" s="817"/>
      <c r="AY46" s="817"/>
      <c r="AZ46" s="818"/>
      <c r="BA46" s="818"/>
      <c r="BB46" s="818"/>
      <c r="BC46" s="818"/>
      <c r="BD46" s="818"/>
      <c r="BE46" s="819"/>
      <c r="BF46" s="819"/>
      <c r="BG46" s="819"/>
      <c r="BH46" s="819"/>
      <c r="BI46" s="820"/>
      <c r="BJ46" s="226"/>
      <c r="BK46" s="226"/>
      <c r="BL46" s="226"/>
      <c r="BM46" s="226"/>
      <c r="BN46" s="226"/>
      <c r="BO46" s="235"/>
      <c r="BP46" s="235"/>
      <c r="BQ46" s="232">
        <v>40</v>
      </c>
      <c r="BR46" s="233"/>
      <c r="BS46" s="760"/>
      <c r="BT46" s="761"/>
      <c r="BU46" s="761"/>
      <c r="BV46" s="761"/>
      <c r="BW46" s="761"/>
      <c r="BX46" s="761"/>
      <c r="BY46" s="761"/>
      <c r="BZ46" s="761"/>
      <c r="CA46" s="761"/>
      <c r="CB46" s="761"/>
      <c r="CC46" s="761"/>
      <c r="CD46" s="761"/>
      <c r="CE46" s="761"/>
      <c r="CF46" s="761"/>
      <c r="CG46" s="762"/>
      <c r="CH46" s="763"/>
      <c r="CI46" s="764"/>
      <c r="CJ46" s="764"/>
      <c r="CK46" s="764"/>
      <c r="CL46" s="765"/>
      <c r="CM46" s="763"/>
      <c r="CN46" s="764"/>
      <c r="CO46" s="764"/>
      <c r="CP46" s="764"/>
      <c r="CQ46" s="765"/>
      <c r="CR46" s="763"/>
      <c r="CS46" s="764"/>
      <c r="CT46" s="764"/>
      <c r="CU46" s="764"/>
      <c r="CV46" s="765"/>
      <c r="CW46" s="763"/>
      <c r="CX46" s="764"/>
      <c r="CY46" s="764"/>
      <c r="CZ46" s="764"/>
      <c r="DA46" s="765"/>
      <c r="DB46" s="763"/>
      <c r="DC46" s="764"/>
      <c r="DD46" s="764"/>
      <c r="DE46" s="764"/>
      <c r="DF46" s="765"/>
      <c r="DG46" s="763"/>
      <c r="DH46" s="764"/>
      <c r="DI46" s="764"/>
      <c r="DJ46" s="764"/>
      <c r="DK46" s="765"/>
      <c r="DL46" s="763"/>
      <c r="DM46" s="764"/>
      <c r="DN46" s="764"/>
      <c r="DO46" s="764"/>
      <c r="DP46" s="765"/>
      <c r="DQ46" s="763"/>
      <c r="DR46" s="764"/>
      <c r="DS46" s="764"/>
      <c r="DT46" s="764"/>
      <c r="DU46" s="765"/>
      <c r="DV46" s="760"/>
      <c r="DW46" s="761"/>
      <c r="DX46" s="761"/>
      <c r="DY46" s="761"/>
      <c r="DZ46" s="766"/>
      <c r="EA46" s="224"/>
    </row>
    <row r="47" spans="1:131" ht="26.25" customHeight="1" x14ac:dyDescent="0.2">
      <c r="A47" s="232">
        <v>20</v>
      </c>
      <c r="B47" s="767"/>
      <c r="C47" s="768"/>
      <c r="D47" s="768"/>
      <c r="E47" s="768"/>
      <c r="F47" s="768"/>
      <c r="G47" s="768"/>
      <c r="H47" s="768"/>
      <c r="I47" s="768"/>
      <c r="J47" s="768"/>
      <c r="K47" s="768"/>
      <c r="L47" s="768"/>
      <c r="M47" s="768"/>
      <c r="N47" s="768"/>
      <c r="O47" s="768"/>
      <c r="P47" s="769"/>
      <c r="Q47" s="770"/>
      <c r="R47" s="771"/>
      <c r="S47" s="771"/>
      <c r="T47" s="771"/>
      <c r="U47" s="771"/>
      <c r="V47" s="771"/>
      <c r="W47" s="771"/>
      <c r="X47" s="771"/>
      <c r="Y47" s="771"/>
      <c r="Z47" s="771"/>
      <c r="AA47" s="771"/>
      <c r="AB47" s="771"/>
      <c r="AC47" s="771"/>
      <c r="AD47" s="771"/>
      <c r="AE47" s="772"/>
      <c r="AF47" s="773"/>
      <c r="AG47" s="774"/>
      <c r="AH47" s="774"/>
      <c r="AI47" s="774"/>
      <c r="AJ47" s="775"/>
      <c r="AK47" s="821"/>
      <c r="AL47" s="817"/>
      <c r="AM47" s="817"/>
      <c r="AN47" s="817"/>
      <c r="AO47" s="817"/>
      <c r="AP47" s="817"/>
      <c r="AQ47" s="817"/>
      <c r="AR47" s="817"/>
      <c r="AS47" s="817"/>
      <c r="AT47" s="817"/>
      <c r="AU47" s="817"/>
      <c r="AV47" s="817"/>
      <c r="AW47" s="817"/>
      <c r="AX47" s="817"/>
      <c r="AY47" s="817"/>
      <c r="AZ47" s="818"/>
      <c r="BA47" s="818"/>
      <c r="BB47" s="818"/>
      <c r="BC47" s="818"/>
      <c r="BD47" s="818"/>
      <c r="BE47" s="819"/>
      <c r="BF47" s="819"/>
      <c r="BG47" s="819"/>
      <c r="BH47" s="819"/>
      <c r="BI47" s="820"/>
      <c r="BJ47" s="226"/>
      <c r="BK47" s="226"/>
      <c r="BL47" s="226"/>
      <c r="BM47" s="226"/>
      <c r="BN47" s="226"/>
      <c r="BO47" s="235"/>
      <c r="BP47" s="235"/>
      <c r="BQ47" s="232">
        <v>41</v>
      </c>
      <c r="BR47" s="233"/>
      <c r="BS47" s="760"/>
      <c r="BT47" s="761"/>
      <c r="BU47" s="761"/>
      <c r="BV47" s="761"/>
      <c r="BW47" s="761"/>
      <c r="BX47" s="761"/>
      <c r="BY47" s="761"/>
      <c r="BZ47" s="761"/>
      <c r="CA47" s="761"/>
      <c r="CB47" s="761"/>
      <c r="CC47" s="761"/>
      <c r="CD47" s="761"/>
      <c r="CE47" s="761"/>
      <c r="CF47" s="761"/>
      <c r="CG47" s="762"/>
      <c r="CH47" s="763"/>
      <c r="CI47" s="764"/>
      <c r="CJ47" s="764"/>
      <c r="CK47" s="764"/>
      <c r="CL47" s="765"/>
      <c r="CM47" s="763"/>
      <c r="CN47" s="764"/>
      <c r="CO47" s="764"/>
      <c r="CP47" s="764"/>
      <c r="CQ47" s="765"/>
      <c r="CR47" s="763"/>
      <c r="CS47" s="764"/>
      <c r="CT47" s="764"/>
      <c r="CU47" s="764"/>
      <c r="CV47" s="765"/>
      <c r="CW47" s="763"/>
      <c r="CX47" s="764"/>
      <c r="CY47" s="764"/>
      <c r="CZ47" s="764"/>
      <c r="DA47" s="765"/>
      <c r="DB47" s="763"/>
      <c r="DC47" s="764"/>
      <c r="DD47" s="764"/>
      <c r="DE47" s="764"/>
      <c r="DF47" s="765"/>
      <c r="DG47" s="763"/>
      <c r="DH47" s="764"/>
      <c r="DI47" s="764"/>
      <c r="DJ47" s="764"/>
      <c r="DK47" s="765"/>
      <c r="DL47" s="763"/>
      <c r="DM47" s="764"/>
      <c r="DN47" s="764"/>
      <c r="DO47" s="764"/>
      <c r="DP47" s="765"/>
      <c r="DQ47" s="763"/>
      <c r="DR47" s="764"/>
      <c r="DS47" s="764"/>
      <c r="DT47" s="764"/>
      <c r="DU47" s="765"/>
      <c r="DV47" s="760"/>
      <c r="DW47" s="761"/>
      <c r="DX47" s="761"/>
      <c r="DY47" s="761"/>
      <c r="DZ47" s="766"/>
      <c r="EA47" s="224"/>
    </row>
    <row r="48" spans="1:131" ht="26.25" customHeight="1" x14ac:dyDescent="0.2">
      <c r="A48" s="232">
        <v>21</v>
      </c>
      <c r="B48" s="767"/>
      <c r="C48" s="768"/>
      <c r="D48" s="768"/>
      <c r="E48" s="768"/>
      <c r="F48" s="768"/>
      <c r="G48" s="768"/>
      <c r="H48" s="768"/>
      <c r="I48" s="768"/>
      <c r="J48" s="768"/>
      <c r="K48" s="768"/>
      <c r="L48" s="768"/>
      <c r="M48" s="768"/>
      <c r="N48" s="768"/>
      <c r="O48" s="768"/>
      <c r="P48" s="769"/>
      <c r="Q48" s="770"/>
      <c r="R48" s="771"/>
      <c r="S48" s="771"/>
      <c r="T48" s="771"/>
      <c r="U48" s="771"/>
      <c r="V48" s="771"/>
      <c r="W48" s="771"/>
      <c r="X48" s="771"/>
      <c r="Y48" s="771"/>
      <c r="Z48" s="771"/>
      <c r="AA48" s="771"/>
      <c r="AB48" s="771"/>
      <c r="AC48" s="771"/>
      <c r="AD48" s="771"/>
      <c r="AE48" s="772"/>
      <c r="AF48" s="773"/>
      <c r="AG48" s="774"/>
      <c r="AH48" s="774"/>
      <c r="AI48" s="774"/>
      <c r="AJ48" s="775"/>
      <c r="AK48" s="821"/>
      <c r="AL48" s="817"/>
      <c r="AM48" s="817"/>
      <c r="AN48" s="817"/>
      <c r="AO48" s="817"/>
      <c r="AP48" s="817"/>
      <c r="AQ48" s="817"/>
      <c r="AR48" s="817"/>
      <c r="AS48" s="817"/>
      <c r="AT48" s="817"/>
      <c r="AU48" s="817"/>
      <c r="AV48" s="817"/>
      <c r="AW48" s="817"/>
      <c r="AX48" s="817"/>
      <c r="AY48" s="817"/>
      <c r="AZ48" s="818"/>
      <c r="BA48" s="818"/>
      <c r="BB48" s="818"/>
      <c r="BC48" s="818"/>
      <c r="BD48" s="818"/>
      <c r="BE48" s="819"/>
      <c r="BF48" s="819"/>
      <c r="BG48" s="819"/>
      <c r="BH48" s="819"/>
      <c r="BI48" s="820"/>
      <c r="BJ48" s="226"/>
      <c r="BK48" s="226"/>
      <c r="BL48" s="226"/>
      <c r="BM48" s="226"/>
      <c r="BN48" s="226"/>
      <c r="BO48" s="235"/>
      <c r="BP48" s="235"/>
      <c r="BQ48" s="232">
        <v>42</v>
      </c>
      <c r="BR48" s="233"/>
      <c r="BS48" s="760"/>
      <c r="BT48" s="761"/>
      <c r="BU48" s="761"/>
      <c r="BV48" s="761"/>
      <c r="BW48" s="761"/>
      <c r="BX48" s="761"/>
      <c r="BY48" s="761"/>
      <c r="BZ48" s="761"/>
      <c r="CA48" s="761"/>
      <c r="CB48" s="761"/>
      <c r="CC48" s="761"/>
      <c r="CD48" s="761"/>
      <c r="CE48" s="761"/>
      <c r="CF48" s="761"/>
      <c r="CG48" s="762"/>
      <c r="CH48" s="763"/>
      <c r="CI48" s="764"/>
      <c r="CJ48" s="764"/>
      <c r="CK48" s="764"/>
      <c r="CL48" s="765"/>
      <c r="CM48" s="763"/>
      <c r="CN48" s="764"/>
      <c r="CO48" s="764"/>
      <c r="CP48" s="764"/>
      <c r="CQ48" s="765"/>
      <c r="CR48" s="763"/>
      <c r="CS48" s="764"/>
      <c r="CT48" s="764"/>
      <c r="CU48" s="764"/>
      <c r="CV48" s="765"/>
      <c r="CW48" s="763"/>
      <c r="CX48" s="764"/>
      <c r="CY48" s="764"/>
      <c r="CZ48" s="764"/>
      <c r="DA48" s="765"/>
      <c r="DB48" s="763"/>
      <c r="DC48" s="764"/>
      <c r="DD48" s="764"/>
      <c r="DE48" s="764"/>
      <c r="DF48" s="765"/>
      <c r="DG48" s="763"/>
      <c r="DH48" s="764"/>
      <c r="DI48" s="764"/>
      <c r="DJ48" s="764"/>
      <c r="DK48" s="765"/>
      <c r="DL48" s="763"/>
      <c r="DM48" s="764"/>
      <c r="DN48" s="764"/>
      <c r="DO48" s="764"/>
      <c r="DP48" s="765"/>
      <c r="DQ48" s="763"/>
      <c r="DR48" s="764"/>
      <c r="DS48" s="764"/>
      <c r="DT48" s="764"/>
      <c r="DU48" s="765"/>
      <c r="DV48" s="760"/>
      <c r="DW48" s="761"/>
      <c r="DX48" s="761"/>
      <c r="DY48" s="761"/>
      <c r="DZ48" s="766"/>
      <c r="EA48" s="224"/>
    </row>
    <row r="49" spans="1:131" ht="26.25" customHeight="1" x14ac:dyDescent="0.2">
      <c r="A49" s="232">
        <v>22</v>
      </c>
      <c r="B49" s="767"/>
      <c r="C49" s="768"/>
      <c r="D49" s="768"/>
      <c r="E49" s="768"/>
      <c r="F49" s="768"/>
      <c r="G49" s="768"/>
      <c r="H49" s="768"/>
      <c r="I49" s="768"/>
      <c r="J49" s="768"/>
      <c r="K49" s="768"/>
      <c r="L49" s="768"/>
      <c r="M49" s="768"/>
      <c r="N49" s="768"/>
      <c r="O49" s="768"/>
      <c r="P49" s="769"/>
      <c r="Q49" s="770"/>
      <c r="R49" s="771"/>
      <c r="S49" s="771"/>
      <c r="T49" s="771"/>
      <c r="U49" s="771"/>
      <c r="V49" s="771"/>
      <c r="W49" s="771"/>
      <c r="X49" s="771"/>
      <c r="Y49" s="771"/>
      <c r="Z49" s="771"/>
      <c r="AA49" s="771"/>
      <c r="AB49" s="771"/>
      <c r="AC49" s="771"/>
      <c r="AD49" s="771"/>
      <c r="AE49" s="772"/>
      <c r="AF49" s="773"/>
      <c r="AG49" s="774"/>
      <c r="AH49" s="774"/>
      <c r="AI49" s="774"/>
      <c r="AJ49" s="775"/>
      <c r="AK49" s="821"/>
      <c r="AL49" s="817"/>
      <c r="AM49" s="817"/>
      <c r="AN49" s="817"/>
      <c r="AO49" s="817"/>
      <c r="AP49" s="817"/>
      <c r="AQ49" s="817"/>
      <c r="AR49" s="817"/>
      <c r="AS49" s="817"/>
      <c r="AT49" s="817"/>
      <c r="AU49" s="817"/>
      <c r="AV49" s="817"/>
      <c r="AW49" s="817"/>
      <c r="AX49" s="817"/>
      <c r="AY49" s="817"/>
      <c r="AZ49" s="818"/>
      <c r="BA49" s="818"/>
      <c r="BB49" s="818"/>
      <c r="BC49" s="818"/>
      <c r="BD49" s="818"/>
      <c r="BE49" s="819"/>
      <c r="BF49" s="819"/>
      <c r="BG49" s="819"/>
      <c r="BH49" s="819"/>
      <c r="BI49" s="820"/>
      <c r="BJ49" s="226"/>
      <c r="BK49" s="226"/>
      <c r="BL49" s="226"/>
      <c r="BM49" s="226"/>
      <c r="BN49" s="226"/>
      <c r="BO49" s="235"/>
      <c r="BP49" s="235"/>
      <c r="BQ49" s="232">
        <v>43</v>
      </c>
      <c r="BR49" s="233"/>
      <c r="BS49" s="760"/>
      <c r="BT49" s="761"/>
      <c r="BU49" s="761"/>
      <c r="BV49" s="761"/>
      <c r="BW49" s="761"/>
      <c r="BX49" s="761"/>
      <c r="BY49" s="761"/>
      <c r="BZ49" s="761"/>
      <c r="CA49" s="761"/>
      <c r="CB49" s="761"/>
      <c r="CC49" s="761"/>
      <c r="CD49" s="761"/>
      <c r="CE49" s="761"/>
      <c r="CF49" s="761"/>
      <c r="CG49" s="762"/>
      <c r="CH49" s="763"/>
      <c r="CI49" s="764"/>
      <c r="CJ49" s="764"/>
      <c r="CK49" s="764"/>
      <c r="CL49" s="765"/>
      <c r="CM49" s="763"/>
      <c r="CN49" s="764"/>
      <c r="CO49" s="764"/>
      <c r="CP49" s="764"/>
      <c r="CQ49" s="765"/>
      <c r="CR49" s="763"/>
      <c r="CS49" s="764"/>
      <c r="CT49" s="764"/>
      <c r="CU49" s="764"/>
      <c r="CV49" s="765"/>
      <c r="CW49" s="763"/>
      <c r="CX49" s="764"/>
      <c r="CY49" s="764"/>
      <c r="CZ49" s="764"/>
      <c r="DA49" s="765"/>
      <c r="DB49" s="763"/>
      <c r="DC49" s="764"/>
      <c r="DD49" s="764"/>
      <c r="DE49" s="764"/>
      <c r="DF49" s="765"/>
      <c r="DG49" s="763"/>
      <c r="DH49" s="764"/>
      <c r="DI49" s="764"/>
      <c r="DJ49" s="764"/>
      <c r="DK49" s="765"/>
      <c r="DL49" s="763"/>
      <c r="DM49" s="764"/>
      <c r="DN49" s="764"/>
      <c r="DO49" s="764"/>
      <c r="DP49" s="765"/>
      <c r="DQ49" s="763"/>
      <c r="DR49" s="764"/>
      <c r="DS49" s="764"/>
      <c r="DT49" s="764"/>
      <c r="DU49" s="765"/>
      <c r="DV49" s="760"/>
      <c r="DW49" s="761"/>
      <c r="DX49" s="761"/>
      <c r="DY49" s="761"/>
      <c r="DZ49" s="766"/>
      <c r="EA49" s="224"/>
    </row>
    <row r="50" spans="1:131" ht="26.25" customHeight="1" x14ac:dyDescent="0.2">
      <c r="A50" s="232">
        <v>23</v>
      </c>
      <c r="B50" s="767"/>
      <c r="C50" s="768"/>
      <c r="D50" s="768"/>
      <c r="E50" s="768"/>
      <c r="F50" s="768"/>
      <c r="G50" s="768"/>
      <c r="H50" s="768"/>
      <c r="I50" s="768"/>
      <c r="J50" s="768"/>
      <c r="K50" s="768"/>
      <c r="L50" s="768"/>
      <c r="M50" s="768"/>
      <c r="N50" s="768"/>
      <c r="O50" s="768"/>
      <c r="P50" s="769"/>
      <c r="Q50" s="822"/>
      <c r="R50" s="823"/>
      <c r="S50" s="823"/>
      <c r="T50" s="823"/>
      <c r="U50" s="823"/>
      <c r="V50" s="823"/>
      <c r="W50" s="823"/>
      <c r="X50" s="823"/>
      <c r="Y50" s="823"/>
      <c r="Z50" s="823"/>
      <c r="AA50" s="823"/>
      <c r="AB50" s="823"/>
      <c r="AC50" s="823"/>
      <c r="AD50" s="823"/>
      <c r="AE50" s="824"/>
      <c r="AF50" s="773"/>
      <c r="AG50" s="774"/>
      <c r="AH50" s="774"/>
      <c r="AI50" s="774"/>
      <c r="AJ50" s="775"/>
      <c r="AK50" s="826"/>
      <c r="AL50" s="823"/>
      <c r="AM50" s="823"/>
      <c r="AN50" s="823"/>
      <c r="AO50" s="823"/>
      <c r="AP50" s="823"/>
      <c r="AQ50" s="823"/>
      <c r="AR50" s="823"/>
      <c r="AS50" s="823"/>
      <c r="AT50" s="823"/>
      <c r="AU50" s="823"/>
      <c r="AV50" s="823"/>
      <c r="AW50" s="823"/>
      <c r="AX50" s="823"/>
      <c r="AY50" s="823"/>
      <c r="AZ50" s="825"/>
      <c r="BA50" s="825"/>
      <c r="BB50" s="825"/>
      <c r="BC50" s="825"/>
      <c r="BD50" s="825"/>
      <c r="BE50" s="819"/>
      <c r="BF50" s="819"/>
      <c r="BG50" s="819"/>
      <c r="BH50" s="819"/>
      <c r="BI50" s="820"/>
      <c r="BJ50" s="226"/>
      <c r="BK50" s="226"/>
      <c r="BL50" s="226"/>
      <c r="BM50" s="226"/>
      <c r="BN50" s="226"/>
      <c r="BO50" s="235"/>
      <c r="BP50" s="235"/>
      <c r="BQ50" s="232">
        <v>44</v>
      </c>
      <c r="BR50" s="233"/>
      <c r="BS50" s="760"/>
      <c r="BT50" s="761"/>
      <c r="BU50" s="761"/>
      <c r="BV50" s="761"/>
      <c r="BW50" s="761"/>
      <c r="BX50" s="761"/>
      <c r="BY50" s="761"/>
      <c r="BZ50" s="761"/>
      <c r="CA50" s="761"/>
      <c r="CB50" s="761"/>
      <c r="CC50" s="761"/>
      <c r="CD50" s="761"/>
      <c r="CE50" s="761"/>
      <c r="CF50" s="761"/>
      <c r="CG50" s="762"/>
      <c r="CH50" s="763"/>
      <c r="CI50" s="764"/>
      <c r="CJ50" s="764"/>
      <c r="CK50" s="764"/>
      <c r="CL50" s="765"/>
      <c r="CM50" s="763"/>
      <c r="CN50" s="764"/>
      <c r="CO50" s="764"/>
      <c r="CP50" s="764"/>
      <c r="CQ50" s="765"/>
      <c r="CR50" s="763"/>
      <c r="CS50" s="764"/>
      <c r="CT50" s="764"/>
      <c r="CU50" s="764"/>
      <c r="CV50" s="765"/>
      <c r="CW50" s="763"/>
      <c r="CX50" s="764"/>
      <c r="CY50" s="764"/>
      <c r="CZ50" s="764"/>
      <c r="DA50" s="765"/>
      <c r="DB50" s="763"/>
      <c r="DC50" s="764"/>
      <c r="DD50" s="764"/>
      <c r="DE50" s="764"/>
      <c r="DF50" s="765"/>
      <c r="DG50" s="763"/>
      <c r="DH50" s="764"/>
      <c r="DI50" s="764"/>
      <c r="DJ50" s="764"/>
      <c r="DK50" s="765"/>
      <c r="DL50" s="763"/>
      <c r="DM50" s="764"/>
      <c r="DN50" s="764"/>
      <c r="DO50" s="764"/>
      <c r="DP50" s="765"/>
      <c r="DQ50" s="763"/>
      <c r="DR50" s="764"/>
      <c r="DS50" s="764"/>
      <c r="DT50" s="764"/>
      <c r="DU50" s="765"/>
      <c r="DV50" s="760"/>
      <c r="DW50" s="761"/>
      <c r="DX50" s="761"/>
      <c r="DY50" s="761"/>
      <c r="DZ50" s="766"/>
      <c r="EA50" s="224"/>
    </row>
    <row r="51" spans="1:131" ht="26.25" customHeight="1" x14ac:dyDescent="0.2">
      <c r="A51" s="232">
        <v>24</v>
      </c>
      <c r="B51" s="767"/>
      <c r="C51" s="768"/>
      <c r="D51" s="768"/>
      <c r="E51" s="768"/>
      <c r="F51" s="768"/>
      <c r="G51" s="768"/>
      <c r="H51" s="768"/>
      <c r="I51" s="768"/>
      <c r="J51" s="768"/>
      <c r="K51" s="768"/>
      <c r="L51" s="768"/>
      <c r="M51" s="768"/>
      <c r="N51" s="768"/>
      <c r="O51" s="768"/>
      <c r="P51" s="769"/>
      <c r="Q51" s="822"/>
      <c r="R51" s="823"/>
      <c r="S51" s="823"/>
      <c r="T51" s="823"/>
      <c r="U51" s="823"/>
      <c r="V51" s="823"/>
      <c r="W51" s="823"/>
      <c r="X51" s="823"/>
      <c r="Y51" s="823"/>
      <c r="Z51" s="823"/>
      <c r="AA51" s="823"/>
      <c r="AB51" s="823"/>
      <c r="AC51" s="823"/>
      <c r="AD51" s="823"/>
      <c r="AE51" s="824"/>
      <c r="AF51" s="773"/>
      <c r="AG51" s="774"/>
      <c r="AH51" s="774"/>
      <c r="AI51" s="774"/>
      <c r="AJ51" s="775"/>
      <c r="AK51" s="826"/>
      <c r="AL51" s="823"/>
      <c r="AM51" s="823"/>
      <c r="AN51" s="823"/>
      <c r="AO51" s="823"/>
      <c r="AP51" s="823"/>
      <c r="AQ51" s="823"/>
      <c r="AR51" s="823"/>
      <c r="AS51" s="823"/>
      <c r="AT51" s="823"/>
      <c r="AU51" s="823"/>
      <c r="AV51" s="823"/>
      <c r="AW51" s="823"/>
      <c r="AX51" s="823"/>
      <c r="AY51" s="823"/>
      <c r="AZ51" s="825"/>
      <c r="BA51" s="825"/>
      <c r="BB51" s="825"/>
      <c r="BC51" s="825"/>
      <c r="BD51" s="825"/>
      <c r="BE51" s="819"/>
      <c r="BF51" s="819"/>
      <c r="BG51" s="819"/>
      <c r="BH51" s="819"/>
      <c r="BI51" s="820"/>
      <c r="BJ51" s="226"/>
      <c r="BK51" s="226"/>
      <c r="BL51" s="226"/>
      <c r="BM51" s="226"/>
      <c r="BN51" s="226"/>
      <c r="BO51" s="235"/>
      <c r="BP51" s="235"/>
      <c r="BQ51" s="232">
        <v>45</v>
      </c>
      <c r="BR51" s="233"/>
      <c r="BS51" s="760"/>
      <c r="BT51" s="761"/>
      <c r="BU51" s="761"/>
      <c r="BV51" s="761"/>
      <c r="BW51" s="761"/>
      <c r="BX51" s="761"/>
      <c r="BY51" s="761"/>
      <c r="BZ51" s="761"/>
      <c r="CA51" s="761"/>
      <c r="CB51" s="761"/>
      <c r="CC51" s="761"/>
      <c r="CD51" s="761"/>
      <c r="CE51" s="761"/>
      <c r="CF51" s="761"/>
      <c r="CG51" s="762"/>
      <c r="CH51" s="763"/>
      <c r="CI51" s="764"/>
      <c r="CJ51" s="764"/>
      <c r="CK51" s="764"/>
      <c r="CL51" s="765"/>
      <c r="CM51" s="763"/>
      <c r="CN51" s="764"/>
      <c r="CO51" s="764"/>
      <c r="CP51" s="764"/>
      <c r="CQ51" s="765"/>
      <c r="CR51" s="763"/>
      <c r="CS51" s="764"/>
      <c r="CT51" s="764"/>
      <c r="CU51" s="764"/>
      <c r="CV51" s="765"/>
      <c r="CW51" s="763"/>
      <c r="CX51" s="764"/>
      <c r="CY51" s="764"/>
      <c r="CZ51" s="764"/>
      <c r="DA51" s="765"/>
      <c r="DB51" s="763"/>
      <c r="DC51" s="764"/>
      <c r="DD51" s="764"/>
      <c r="DE51" s="764"/>
      <c r="DF51" s="765"/>
      <c r="DG51" s="763"/>
      <c r="DH51" s="764"/>
      <c r="DI51" s="764"/>
      <c r="DJ51" s="764"/>
      <c r="DK51" s="765"/>
      <c r="DL51" s="763"/>
      <c r="DM51" s="764"/>
      <c r="DN51" s="764"/>
      <c r="DO51" s="764"/>
      <c r="DP51" s="765"/>
      <c r="DQ51" s="763"/>
      <c r="DR51" s="764"/>
      <c r="DS51" s="764"/>
      <c r="DT51" s="764"/>
      <c r="DU51" s="765"/>
      <c r="DV51" s="760"/>
      <c r="DW51" s="761"/>
      <c r="DX51" s="761"/>
      <c r="DY51" s="761"/>
      <c r="DZ51" s="766"/>
      <c r="EA51" s="224"/>
    </row>
    <row r="52" spans="1:131" ht="26.25" customHeight="1" x14ac:dyDescent="0.2">
      <c r="A52" s="232">
        <v>25</v>
      </c>
      <c r="B52" s="767"/>
      <c r="C52" s="768"/>
      <c r="D52" s="768"/>
      <c r="E52" s="768"/>
      <c r="F52" s="768"/>
      <c r="G52" s="768"/>
      <c r="H52" s="768"/>
      <c r="I52" s="768"/>
      <c r="J52" s="768"/>
      <c r="K52" s="768"/>
      <c r="L52" s="768"/>
      <c r="M52" s="768"/>
      <c r="N52" s="768"/>
      <c r="O52" s="768"/>
      <c r="P52" s="769"/>
      <c r="Q52" s="822"/>
      <c r="R52" s="823"/>
      <c r="S52" s="823"/>
      <c r="T52" s="823"/>
      <c r="U52" s="823"/>
      <c r="V52" s="823"/>
      <c r="W52" s="823"/>
      <c r="X52" s="823"/>
      <c r="Y52" s="823"/>
      <c r="Z52" s="823"/>
      <c r="AA52" s="823"/>
      <c r="AB52" s="823"/>
      <c r="AC52" s="823"/>
      <c r="AD52" s="823"/>
      <c r="AE52" s="824"/>
      <c r="AF52" s="773"/>
      <c r="AG52" s="774"/>
      <c r="AH52" s="774"/>
      <c r="AI52" s="774"/>
      <c r="AJ52" s="775"/>
      <c r="AK52" s="826"/>
      <c r="AL52" s="823"/>
      <c r="AM52" s="823"/>
      <c r="AN52" s="823"/>
      <c r="AO52" s="823"/>
      <c r="AP52" s="823"/>
      <c r="AQ52" s="823"/>
      <c r="AR52" s="823"/>
      <c r="AS52" s="823"/>
      <c r="AT52" s="823"/>
      <c r="AU52" s="823"/>
      <c r="AV52" s="823"/>
      <c r="AW52" s="823"/>
      <c r="AX52" s="823"/>
      <c r="AY52" s="823"/>
      <c r="AZ52" s="825"/>
      <c r="BA52" s="825"/>
      <c r="BB52" s="825"/>
      <c r="BC52" s="825"/>
      <c r="BD52" s="825"/>
      <c r="BE52" s="819"/>
      <c r="BF52" s="819"/>
      <c r="BG52" s="819"/>
      <c r="BH52" s="819"/>
      <c r="BI52" s="820"/>
      <c r="BJ52" s="226"/>
      <c r="BK52" s="226"/>
      <c r="BL52" s="226"/>
      <c r="BM52" s="226"/>
      <c r="BN52" s="226"/>
      <c r="BO52" s="235"/>
      <c r="BP52" s="235"/>
      <c r="BQ52" s="232">
        <v>46</v>
      </c>
      <c r="BR52" s="233"/>
      <c r="BS52" s="760"/>
      <c r="BT52" s="761"/>
      <c r="BU52" s="761"/>
      <c r="BV52" s="761"/>
      <c r="BW52" s="761"/>
      <c r="BX52" s="761"/>
      <c r="BY52" s="761"/>
      <c r="BZ52" s="761"/>
      <c r="CA52" s="761"/>
      <c r="CB52" s="761"/>
      <c r="CC52" s="761"/>
      <c r="CD52" s="761"/>
      <c r="CE52" s="761"/>
      <c r="CF52" s="761"/>
      <c r="CG52" s="762"/>
      <c r="CH52" s="763"/>
      <c r="CI52" s="764"/>
      <c r="CJ52" s="764"/>
      <c r="CK52" s="764"/>
      <c r="CL52" s="765"/>
      <c r="CM52" s="763"/>
      <c r="CN52" s="764"/>
      <c r="CO52" s="764"/>
      <c r="CP52" s="764"/>
      <c r="CQ52" s="765"/>
      <c r="CR52" s="763"/>
      <c r="CS52" s="764"/>
      <c r="CT52" s="764"/>
      <c r="CU52" s="764"/>
      <c r="CV52" s="765"/>
      <c r="CW52" s="763"/>
      <c r="CX52" s="764"/>
      <c r="CY52" s="764"/>
      <c r="CZ52" s="764"/>
      <c r="DA52" s="765"/>
      <c r="DB52" s="763"/>
      <c r="DC52" s="764"/>
      <c r="DD52" s="764"/>
      <c r="DE52" s="764"/>
      <c r="DF52" s="765"/>
      <c r="DG52" s="763"/>
      <c r="DH52" s="764"/>
      <c r="DI52" s="764"/>
      <c r="DJ52" s="764"/>
      <c r="DK52" s="765"/>
      <c r="DL52" s="763"/>
      <c r="DM52" s="764"/>
      <c r="DN52" s="764"/>
      <c r="DO52" s="764"/>
      <c r="DP52" s="765"/>
      <c r="DQ52" s="763"/>
      <c r="DR52" s="764"/>
      <c r="DS52" s="764"/>
      <c r="DT52" s="764"/>
      <c r="DU52" s="765"/>
      <c r="DV52" s="760"/>
      <c r="DW52" s="761"/>
      <c r="DX52" s="761"/>
      <c r="DY52" s="761"/>
      <c r="DZ52" s="766"/>
      <c r="EA52" s="224"/>
    </row>
    <row r="53" spans="1:131" ht="26.25" customHeight="1" x14ac:dyDescent="0.2">
      <c r="A53" s="232">
        <v>26</v>
      </c>
      <c r="B53" s="767"/>
      <c r="C53" s="768"/>
      <c r="D53" s="768"/>
      <c r="E53" s="768"/>
      <c r="F53" s="768"/>
      <c r="G53" s="768"/>
      <c r="H53" s="768"/>
      <c r="I53" s="768"/>
      <c r="J53" s="768"/>
      <c r="K53" s="768"/>
      <c r="L53" s="768"/>
      <c r="M53" s="768"/>
      <c r="N53" s="768"/>
      <c r="O53" s="768"/>
      <c r="P53" s="769"/>
      <c r="Q53" s="822"/>
      <c r="R53" s="823"/>
      <c r="S53" s="823"/>
      <c r="T53" s="823"/>
      <c r="U53" s="823"/>
      <c r="V53" s="823"/>
      <c r="W53" s="823"/>
      <c r="X53" s="823"/>
      <c r="Y53" s="823"/>
      <c r="Z53" s="823"/>
      <c r="AA53" s="823"/>
      <c r="AB53" s="823"/>
      <c r="AC53" s="823"/>
      <c r="AD53" s="823"/>
      <c r="AE53" s="824"/>
      <c r="AF53" s="773"/>
      <c r="AG53" s="774"/>
      <c r="AH53" s="774"/>
      <c r="AI53" s="774"/>
      <c r="AJ53" s="775"/>
      <c r="AK53" s="826"/>
      <c r="AL53" s="823"/>
      <c r="AM53" s="823"/>
      <c r="AN53" s="823"/>
      <c r="AO53" s="823"/>
      <c r="AP53" s="823"/>
      <c r="AQ53" s="823"/>
      <c r="AR53" s="823"/>
      <c r="AS53" s="823"/>
      <c r="AT53" s="823"/>
      <c r="AU53" s="823"/>
      <c r="AV53" s="823"/>
      <c r="AW53" s="823"/>
      <c r="AX53" s="823"/>
      <c r="AY53" s="823"/>
      <c r="AZ53" s="825"/>
      <c r="BA53" s="825"/>
      <c r="BB53" s="825"/>
      <c r="BC53" s="825"/>
      <c r="BD53" s="825"/>
      <c r="BE53" s="819"/>
      <c r="BF53" s="819"/>
      <c r="BG53" s="819"/>
      <c r="BH53" s="819"/>
      <c r="BI53" s="820"/>
      <c r="BJ53" s="226"/>
      <c r="BK53" s="226"/>
      <c r="BL53" s="226"/>
      <c r="BM53" s="226"/>
      <c r="BN53" s="226"/>
      <c r="BO53" s="235"/>
      <c r="BP53" s="235"/>
      <c r="BQ53" s="232">
        <v>47</v>
      </c>
      <c r="BR53" s="233"/>
      <c r="BS53" s="760"/>
      <c r="BT53" s="761"/>
      <c r="BU53" s="761"/>
      <c r="BV53" s="761"/>
      <c r="BW53" s="761"/>
      <c r="BX53" s="761"/>
      <c r="BY53" s="761"/>
      <c r="BZ53" s="761"/>
      <c r="CA53" s="761"/>
      <c r="CB53" s="761"/>
      <c r="CC53" s="761"/>
      <c r="CD53" s="761"/>
      <c r="CE53" s="761"/>
      <c r="CF53" s="761"/>
      <c r="CG53" s="762"/>
      <c r="CH53" s="763"/>
      <c r="CI53" s="764"/>
      <c r="CJ53" s="764"/>
      <c r="CK53" s="764"/>
      <c r="CL53" s="765"/>
      <c r="CM53" s="763"/>
      <c r="CN53" s="764"/>
      <c r="CO53" s="764"/>
      <c r="CP53" s="764"/>
      <c r="CQ53" s="765"/>
      <c r="CR53" s="763"/>
      <c r="CS53" s="764"/>
      <c r="CT53" s="764"/>
      <c r="CU53" s="764"/>
      <c r="CV53" s="765"/>
      <c r="CW53" s="763"/>
      <c r="CX53" s="764"/>
      <c r="CY53" s="764"/>
      <c r="CZ53" s="764"/>
      <c r="DA53" s="765"/>
      <c r="DB53" s="763"/>
      <c r="DC53" s="764"/>
      <c r="DD53" s="764"/>
      <c r="DE53" s="764"/>
      <c r="DF53" s="765"/>
      <c r="DG53" s="763"/>
      <c r="DH53" s="764"/>
      <c r="DI53" s="764"/>
      <c r="DJ53" s="764"/>
      <c r="DK53" s="765"/>
      <c r="DL53" s="763"/>
      <c r="DM53" s="764"/>
      <c r="DN53" s="764"/>
      <c r="DO53" s="764"/>
      <c r="DP53" s="765"/>
      <c r="DQ53" s="763"/>
      <c r="DR53" s="764"/>
      <c r="DS53" s="764"/>
      <c r="DT53" s="764"/>
      <c r="DU53" s="765"/>
      <c r="DV53" s="760"/>
      <c r="DW53" s="761"/>
      <c r="DX53" s="761"/>
      <c r="DY53" s="761"/>
      <c r="DZ53" s="766"/>
      <c r="EA53" s="224"/>
    </row>
    <row r="54" spans="1:131" ht="26.25" customHeight="1" x14ac:dyDescent="0.2">
      <c r="A54" s="232">
        <v>27</v>
      </c>
      <c r="B54" s="767"/>
      <c r="C54" s="768"/>
      <c r="D54" s="768"/>
      <c r="E54" s="768"/>
      <c r="F54" s="768"/>
      <c r="G54" s="768"/>
      <c r="H54" s="768"/>
      <c r="I54" s="768"/>
      <c r="J54" s="768"/>
      <c r="K54" s="768"/>
      <c r="L54" s="768"/>
      <c r="M54" s="768"/>
      <c r="N54" s="768"/>
      <c r="O54" s="768"/>
      <c r="P54" s="769"/>
      <c r="Q54" s="822"/>
      <c r="R54" s="823"/>
      <c r="S54" s="823"/>
      <c r="T54" s="823"/>
      <c r="U54" s="823"/>
      <c r="V54" s="823"/>
      <c r="W54" s="823"/>
      <c r="X54" s="823"/>
      <c r="Y54" s="823"/>
      <c r="Z54" s="823"/>
      <c r="AA54" s="823"/>
      <c r="AB54" s="823"/>
      <c r="AC54" s="823"/>
      <c r="AD54" s="823"/>
      <c r="AE54" s="824"/>
      <c r="AF54" s="773"/>
      <c r="AG54" s="774"/>
      <c r="AH54" s="774"/>
      <c r="AI54" s="774"/>
      <c r="AJ54" s="775"/>
      <c r="AK54" s="826"/>
      <c r="AL54" s="823"/>
      <c r="AM54" s="823"/>
      <c r="AN54" s="823"/>
      <c r="AO54" s="823"/>
      <c r="AP54" s="823"/>
      <c r="AQ54" s="823"/>
      <c r="AR54" s="823"/>
      <c r="AS54" s="823"/>
      <c r="AT54" s="823"/>
      <c r="AU54" s="823"/>
      <c r="AV54" s="823"/>
      <c r="AW54" s="823"/>
      <c r="AX54" s="823"/>
      <c r="AY54" s="823"/>
      <c r="AZ54" s="825"/>
      <c r="BA54" s="825"/>
      <c r="BB54" s="825"/>
      <c r="BC54" s="825"/>
      <c r="BD54" s="825"/>
      <c r="BE54" s="819"/>
      <c r="BF54" s="819"/>
      <c r="BG54" s="819"/>
      <c r="BH54" s="819"/>
      <c r="BI54" s="820"/>
      <c r="BJ54" s="226"/>
      <c r="BK54" s="226"/>
      <c r="BL54" s="226"/>
      <c r="BM54" s="226"/>
      <c r="BN54" s="226"/>
      <c r="BO54" s="235"/>
      <c r="BP54" s="235"/>
      <c r="BQ54" s="232">
        <v>48</v>
      </c>
      <c r="BR54" s="233"/>
      <c r="BS54" s="760"/>
      <c r="BT54" s="761"/>
      <c r="BU54" s="761"/>
      <c r="BV54" s="761"/>
      <c r="BW54" s="761"/>
      <c r="BX54" s="761"/>
      <c r="BY54" s="761"/>
      <c r="BZ54" s="761"/>
      <c r="CA54" s="761"/>
      <c r="CB54" s="761"/>
      <c r="CC54" s="761"/>
      <c r="CD54" s="761"/>
      <c r="CE54" s="761"/>
      <c r="CF54" s="761"/>
      <c r="CG54" s="762"/>
      <c r="CH54" s="763"/>
      <c r="CI54" s="764"/>
      <c r="CJ54" s="764"/>
      <c r="CK54" s="764"/>
      <c r="CL54" s="765"/>
      <c r="CM54" s="763"/>
      <c r="CN54" s="764"/>
      <c r="CO54" s="764"/>
      <c r="CP54" s="764"/>
      <c r="CQ54" s="765"/>
      <c r="CR54" s="763"/>
      <c r="CS54" s="764"/>
      <c r="CT54" s="764"/>
      <c r="CU54" s="764"/>
      <c r="CV54" s="765"/>
      <c r="CW54" s="763"/>
      <c r="CX54" s="764"/>
      <c r="CY54" s="764"/>
      <c r="CZ54" s="764"/>
      <c r="DA54" s="765"/>
      <c r="DB54" s="763"/>
      <c r="DC54" s="764"/>
      <c r="DD54" s="764"/>
      <c r="DE54" s="764"/>
      <c r="DF54" s="765"/>
      <c r="DG54" s="763"/>
      <c r="DH54" s="764"/>
      <c r="DI54" s="764"/>
      <c r="DJ54" s="764"/>
      <c r="DK54" s="765"/>
      <c r="DL54" s="763"/>
      <c r="DM54" s="764"/>
      <c r="DN54" s="764"/>
      <c r="DO54" s="764"/>
      <c r="DP54" s="765"/>
      <c r="DQ54" s="763"/>
      <c r="DR54" s="764"/>
      <c r="DS54" s="764"/>
      <c r="DT54" s="764"/>
      <c r="DU54" s="765"/>
      <c r="DV54" s="760"/>
      <c r="DW54" s="761"/>
      <c r="DX54" s="761"/>
      <c r="DY54" s="761"/>
      <c r="DZ54" s="766"/>
      <c r="EA54" s="224"/>
    </row>
    <row r="55" spans="1:131" ht="26.25" customHeight="1" x14ac:dyDescent="0.2">
      <c r="A55" s="232">
        <v>28</v>
      </c>
      <c r="B55" s="767"/>
      <c r="C55" s="768"/>
      <c r="D55" s="768"/>
      <c r="E55" s="768"/>
      <c r="F55" s="768"/>
      <c r="G55" s="768"/>
      <c r="H55" s="768"/>
      <c r="I55" s="768"/>
      <c r="J55" s="768"/>
      <c r="K55" s="768"/>
      <c r="L55" s="768"/>
      <c r="M55" s="768"/>
      <c r="N55" s="768"/>
      <c r="O55" s="768"/>
      <c r="P55" s="769"/>
      <c r="Q55" s="822"/>
      <c r="R55" s="823"/>
      <c r="S55" s="823"/>
      <c r="T55" s="823"/>
      <c r="U55" s="823"/>
      <c r="V55" s="823"/>
      <c r="W55" s="823"/>
      <c r="X55" s="823"/>
      <c r="Y55" s="823"/>
      <c r="Z55" s="823"/>
      <c r="AA55" s="823"/>
      <c r="AB55" s="823"/>
      <c r="AC55" s="823"/>
      <c r="AD55" s="823"/>
      <c r="AE55" s="824"/>
      <c r="AF55" s="773"/>
      <c r="AG55" s="774"/>
      <c r="AH55" s="774"/>
      <c r="AI55" s="774"/>
      <c r="AJ55" s="775"/>
      <c r="AK55" s="826"/>
      <c r="AL55" s="823"/>
      <c r="AM55" s="823"/>
      <c r="AN55" s="823"/>
      <c r="AO55" s="823"/>
      <c r="AP55" s="823"/>
      <c r="AQ55" s="823"/>
      <c r="AR55" s="823"/>
      <c r="AS55" s="823"/>
      <c r="AT55" s="823"/>
      <c r="AU55" s="823"/>
      <c r="AV55" s="823"/>
      <c r="AW55" s="823"/>
      <c r="AX55" s="823"/>
      <c r="AY55" s="823"/>
      <c r="AZ55" s="825"/>
      <c r="BA55" s="825"/>
      <c r="BB55" s="825"/>
      <c r="BC55" s="825"/>
      <c r="BD55" s="825"/>
      <c r="BE55" s="819"/>
      <c r="BF55" s="819"/>
      <c r="BG55" s="819"/>
      <c r="BH55" s="819"/>
      <c r="BI55" s="820"/>
      <c r="BJ55" s="226"/>
      <c r="BK55" s="226"/>
      <c r="BL55" s="226"/>
      <c r="BM55" s="226"/>
      <c r="BN55" s="226"/>
      <c r="BO55" s="235"/>
      <c r="BP55" s="235"/>
      <c r="BQ55" s="232">
        <v>49</v>
      </c>
      <c r="BR55" s="233"/>
      <c r="BS55" s="760"/>
      <c r="BT55" s="761"/>
      <c r="BU55" s="761"/>
      <c r="BV55" s="761"/>
      <c r="BW55" s="761"/>
      <c r="BX55" s="761"/>
      <c r="BY55" s="761"/>
      <c r="BZ55" s="761"/>
      <c r="CA55" s="761"/>
      <c r="CB55" s="761"/>
      <c r="CC55" s="761"/>
      <c r="CD55" s="761"/>
      <c r="CE55" s="761"/>
      <c r="CF55" s="761"/>
      <c r="CG55" s="762"/>
      <c r="CH55" s="763"/>
      <c r="CI55" s="764"/>
      <c r="CJ55" s="764"/>
      <c r="CK55" s="764"/>
      <c r="CL55" s="765"/>
      <c r="CM55" s="763"/>
      <c r="CN55" s="764"/>
      <c r="CO55" s="764"/>
      <c r="CP55" s="764"/>
      <c r="CQ55" s="765"/>
      <c r="CR55" s="763"/>
      <c r="CS55" s="764"/>
      <c r="CT55" s="764"/>
      <c r="CU55" s="764"/>
      <c r="CV55" s="765"/>
      <c r="CW55" s="763"/>
      <c r="CX55" s="764"/>
      <c r="CY55" s="764"/>
      <c r="CZ55" s="764"/>
      <c r="DA55" s="765"/>
      <c r="DB55" s="763"/>
      <c r="DC55" s="764"/>
      <c r="DD55" s="764"/>
      <c r="DE55" s="764"/>
      <c r="DF55" s="765"/>
      <c r="DG55" s="763"/>
      <c r="DH55" s="764"/>
      <c r="DI55" s="764"/>
      <c r="DJ55" s="764"/>
      <c r="DK55" s="765"/>
      <c r="DL55" s="763"/>
      <c r="DM55" s="764"/>
      <c r="DN55" s="764"/>
      <c r="DO55" s="764"/>
      <c r="DP55" s="765"/>
      <c r="DQ55" s="763"/>
      <c r="DR55" s="764"/>
      <c r="DS55" s="764"/>
      <c r="DT55" s="764"/>
      <c r="DU55" s="765"/>
      <c r="DV55" s="760"/>
      <c r="DW55" s="761"/>
      <c r="DX55" s="761"/>
      <c r="DY55" s="761"/>
      <c r="DZ55" s="766"/>
      <c r="EA55" s="224"/>
    </row>
    <row r="56" spans="1:131" ht="26.25" customHeight="1" x14ac:dyDescent="0.2">
      <c r="A56" s="232">
        <v>29</v>
      </c>
      <c r="B56" s="767"/>
      <c r="C56" s="768"/>
      <c r="D56" s="768"/>
      <c r="E56" s="768"/>
      <c r="F56" s="768"/>
      <c r="G56" s="768"/>
      <c r="H56" s="768"/>
      <c r="I56" s="768"/>
      <c r="J56" s="768"/>
      <c r="K56" s="768"/>
      <c r="L56" s="768"/>
      <c r="M56" s="768"/>
      <c r="N56" s="768"/>
      <c r="O56" s="768"/>
      <c r="P56" s="769"/>
      <c r="Q56" s="822"/>
      <c r="R56" s="823"/>
      <c r="S56" s="823"/>
      <c r="T56" s="823"/>
      <c r="U56" s="823"/>
      <c r="V56" s="823"/>
      <c r="W56" s="823"/>
      <c r="X56" s="823"/>
      <c r="Y56" s="823"/>
      <c r="Z56" s="823"/>
      <c r="AA56" s="823"/>
      <c r="AB56" s="823"/>
      <c r="AC56" s="823"/>
      <c r="AD56" s="823"/>
      <c r="AE56" s="824"/>
      <c r="AF56" s="773"/>
      <c r="AG56" s="774"/>
      <c r="AH56" s="774"/>
      <c r="AI56" s="774"/>
      <c r="AJ56" s="775"/>
      <c r="AK56" s="826"/>
      <c r="AL56" s="823"/>
      <c r="AM56" s="823"/>
      <c r="AN56" s="823"/>
      <c r="AO56" s="823"/>
      <c r="AP56" s="823"/>
      <c r="AQ56" s="823"/>
      <c r="AR56" s="823"/>
      <c r="AS56" s="823"/>
      <c r="AT56" s="823"/>
      <c r="AU56" s="823"/>
      <c r="AV56" s="823"/>
      <c r="AW56" s="823"/>
      <c r="AX56" s="823"/>
      <c r="AY56" s="823"/>
      <c r="AZ56" s="825"/>
      <c r="BA56" s="825"/>
      <c r="BB56" s="825"/>
      <c r="BC56" s="825"/>
      <c r="BD56" s="825"/>
      <c r="BE56" s="819"/>
      <c r="BF56" s="819"/>
      <c r="BG56" s="819"/>
      <c r="BH56" s="819"/>
      <c r="BI56" s="820"/>
      <c r="BJ56" s="226"/>
      <c r="BK56" s="226"/>
      <c r="BL56" s="226"/>
      <c r="BM56" s="226"/>
      <c r="BN56" s="226"/>
      <c r="BO56" s="235"/>
      <c r="BP56" s="235"/>
      <c r="BQ56" s="232">
        <v>50</v>
      </c>
      <c r="BR56" s="233"/>
      <c r="BS56" s="760"/>
      <c r="BT56" s="761"/>
      <c r="BU56" s="761"/>
      <c r="BV56" s="761"/>
      <c r="BW56" s="761"/>
      <c r="BX56" s="761"/>
      <c r="BY56" s="761"/>
      <c r="BZ56" s="761"/>
      <c r="CA56" s="761"/>
      <c r="CB56" s="761"/>
      <c r="CC56" s="761"/>
      <c r="CD56" s="761"/>
      <c r="CE56" s="761"/>
      <c r="CF56" s="761"/>
      <c r="CG56" s="762"/>
      <c r="CH56" s="763"/>
      <c r="CI56" s="764"/>
      <c r="CJ56" s="764"/>
      <c r="CK56" s="764"/>
      <c r="CL56" s="765"/>
      <c r="CM56" s="763"/>
      <c r="CN56" s="764"/>
      <c r="CO56" s="764"/>
      <c r="CP56" s="764"/>
      <c r="CQ56" s="765"/>
      <c r="CR56" s="763"/>
      <c r="CS56" s="764"/>
      <c r="CT56" s="764"/>
      <c r="CU56" s="764"/>
      <c r="CV56" s="765"/>
      <c r="CW56" s="763"/>
      <c r="CX56" s="764"/>
      <c r="CY56" s="764"/>
      <c r="CZ56" s="764"/>
      <c r="DA56" s="765"/>
      <c r="DB56" s="763"/>
      <c r="DC56" s="764"/>
      <c r="DD56" s="764"/>
      <c r="DE56" s="764"/>
      <c r="DF56" s="765"/>
      <c r="DG56" s="763"/>
      <c r="DH56" s="764"/>
      <c r="DI56" s="764"/>
      <c r="DJ56" s="764"/>
      <c r="DK56" s="765"/>
      <c r="DL56" s="763"/>
      <c r="DM56" s="764"/>
      <c r="DN56" s="764"/>
      <c r="DO56" s="764"/>
      <c r="DP56" s="765"/>
      <c r="DQ56" s="763"/>
      <c r="DR56" s="764"/>
      <c r="DS56" s="764"/>
      <c r="DT56" s="764"/>
      <c r="DU56" s="765"/>
      <c r="DV56" s="760"/>
      <c r="DW56" s="761"/>
      <c r="DX56" s="761"/>
      <c r="DY56" s="761"/>
      <c r="DZ56" s="766"/>
      <c r="EA56" s="224"/>
    </row>
    <row r="57" spans="1:131" ht="26.25" customHeight="1" x14ac:dyDescent="0.2">
      <c r="A57" s="232">
        <v>30</v>
      </c>
      <c r="B57" s="767"/>
      <c r="C57" s="768"/>
      <c r="D57" s="768"/>
      <c r="E57" s="768"/>
      <c r="F57" s="768"/>
      <c r="G57" s="768"/>
      <c r="H57" s="768"/>
      <c r="I57" s="768"/>
      <c r="J57" s="768"/>
      <c r="K57" s="768"/>
      <c r="L57" s="768"/>
      <c r="M57" s="768"/>
      <c r="N57" s="768"/>
      <c r="O57" s="768"/>
      <c r="P57" s="769"/>
      <c r="Q57" s="822"/>
      <c r="R57" s="823"/>
      <c r="S57" s="823"/>
      <c r="T57" s="823"/>
      <c r="U57" s="823"/>
      <c r="V57" s="823"/>
      <c r="W57" s="823"/>
      <c r="X57" s="823"/>
      <c r="Y57" s="823"/>
      <c r="Z57" s="823"/>
      <c r="AA57" s="823"/>
      <c r="AB57" s="823"/>
      <c r="AC57" s="823"/>
      <c r="AD57" s="823"/>
      <c r="AE57" s="824"/>
      <c r="AF57" s="773"/>
      <c r="AG57" s="774"/>
      <c r="AH57" s="774"/>
      <c r="AI57" s="774"/>
      <c r="AJ57" s="775"/>
      <c r="AK57" s="826"/>
      <c r="AL57" s="823"/>
      <c r="AM57" s="823"/>
      <c r="AN57" s="823"/>
      <c r="AO57" s="823"/>
      <c r="AP57" s="823"/>
      <c r="AQ57" s="823"/>
      <c r="AR57" s="823"/>
      <c r="AS57" s="823"/>
      <c r="AT57" s="823"/>
      <c r="AU57" s="823"/>
      <c r="AV57" s="823"/>
      <c r="AW57" s="823"/>
      <c r="AX57" s="823"/>
      <c r="AY57" s="823"/>
      <c r="AZ57" s="825"/>
      <c r="BA57" s="825"/>
      <c r="BB57" s="825"/>
      <c r="BC57" s="825"/>
      <c r="BD57" s="825"/>
      <c r="BE57" s="819"/>
      <c r="BF57" s="819"/>
      <c r="BG57" s="819"/>
      <c r="BH57" s="819"/>
      <c r="BI57" s="820"/>
      <c r="BJ57" s="226"/>
      <c r="BK57" s="226"/>
      <c r="BL57" s="226"/>
      <c r="BM57" s="226"/>
      <c r="BN57" s="226"/>
      <c r="BO57" s="235"/>
      <c r="BP57" s="235"/>
      <c r="BQ57" s="232">
        <v>51</v>
      </c>
      <c r="BR57" s="233"/>
      <c r="BS57" s="760"/>
      <c r="BT57" s="761"/>
      <c r="BU57" s="761"/>
      <c r="BV57" s="761"/>
      <c r="BW57" s="761"/>
      <c r="BX57" s="761"/>
      <c r="BY57" s="761"/>
      <c r="BZ57" s="761"/>
      <c r="CA57" s="761"/>
      <c r="CB57" s="761"/>
      <c r="CC57" s="761"/>
      <c r="CD57" s="761"/>
      <c r="CE57" s="761"/>
      <c r="CF57" s="761"/>
      <c r="CG57" s="762"/>
      <c r="CH57" s="763"/>
      <c r="CI57" s="764"/>
      <c r="CJ57" s="764"/>
      <c r="CK57" s="764"/>
      <c r="CL57" s="765"/>
      <c r="CM57" s="763"/>
      <c r="CN57" s="764"/>
      <c r="CO57" s="764"/>
      <c r="CP57" s="764"/>
      <c r="CQ57" s="765"/>
      <c r="CR57" s="763"/>
      <c r="CS57" s="764"/>
      <c r="CT57" s="764"/>
      <c r="CU57" s="764"/>
      <c r="CV57" s="765"/>
      <c r="CW57" s="763"/>
      <c r="CX57" s="764"/>
      <c r="CY57" s="764"/>
      <c r="CZ57" s="764"/>
      <c r="DA57" s="765"/>
      <c r="DB57" s="763"/>
      <c r="DC57" s="764"/>
      <c r="DD57" s="764"/>
      <c r="DE57" s="764"/>
      <c r="DF57" s="765"/>
      <c r="DG57" s="763"/>
      <c r="DH57" s="764"/>
      <c r="DI57" s="764"/>
      <c r="DJ57" s="764"/>
      <c r="DK57" s="765"/>
      <c r="DL57" s="763"/>
      <c r="DM57" s="764"/>
      <c r="DN57" s="764"/>
      <c r="DO57" s="764"/>
      <c r="DP57" s="765"/>
      <c r="DQ57" s="763"/>
      <c r="DR57" s="764"/>
      <c r="DS57" s="764"/>
      <c r="DT57" s="764"/>
      <c r="DU57" s="765"/>
      <c r="DV57" s="760"/>
      <c r="DW57" s="761"/>
      <c r="DX57" s="761"/>
      <c r="DY57" s="761"/>
      <c r="DZ57" s="766"/>
      <c r="EA57" s="224"/>
    </row>
    <row r="58" spans="1:131" ht="26.25" customHeight="1" x14ac:dyDescent="0.2">
      <c r="A58" s="232">
        <v>31</v>
      </c>
      <c r="B58" s="767"/>
      <c r="C58" s="768"/>
      <c r="D58" s="768"/>
      <c r="E58" s="768"/>
      <c r="F58" s="768"/>
      <c r="G58" s="768"/>
      <c r="H58" s="768"/>
      <c r="I58" s="768"/>
      <c r="J58" s="768"/>
      <c r="K58" s="768"/>
      <c r="L58" s="768"/>
      <c r="M58" s="768"/>
      <c r="N58" s="768"/>
      <c r="O58" s="768"/>
      <c r="P58" s="769"/>
      <c r="Q58" s="822"/>
      <c r="R58" s="823"/>
      <c r="S58" s="823"/>
      <c r="T58" s="823"/>
      <c r="U58" s="823"/>
      <c r="V58" s="823"/>
      <c r="W58" s="823"/>
      <c r="X58" s="823"/>
      <c r="Y58" s="823"/>
      <c r="Z58" s="823"/>
      <c r="AA58" s="823"/>
      <c r="AB58" s="823"/>
      <c r="AC58" s="823"/>
      <c r="AD58" s="823"/>
      <c r="AE58" s="824"/>
      <c r="AF58" s="773"/>
      <c r="AG58" s="774"/>
      <c r="AH58" s="774"/>
      <c r="AI58" s="774"/>
      <c r="AJ58" s="775"/>
      <c r="AK58" s="826"/>
      <c r="AL58" s="823"/>
      <c r="AM58" s="823"/>
      <c r="AN58" s="823"/>
      <c r="AO58" s="823"/>
      <c r="AP58" s="823"/>
      <c r="AQ58" s="823"/>
      <c r="AR58" s="823"/>
      <c r="AS58" s="823"/>
      <c r="AT58" s="823"/>
      <c r="AU58" s="823"/>
      <c r="AV58" s="823"/>
      <c r="AW58" s="823"/>
      <c r="AX58" s="823"/>
      <c r="AY58" s="823"/>
      <c r="AZ58" s="825"/>
      <c r="BA58" s="825"/>
      <c r="BB58" s="825"/>
      <c r="BC58" s="825"/>
      <c r="BD58" s="825"/>
      <c r="BE58" s="819"/>
      <c r="BF58" s="819"/>
      <c r="BG58" s="819"/>
      <c r="BH58" s="819"/>
      <c r="BI58" s="820"/>
      <c r="BJ58" s="226"/>
      <c r="BK58" s="226"/>
      <c r="BL58" s="226"/>
      <c r="BM58" s="226"/>
      <c r="BN58" s="226"/>
      <c r="BO58" s="235"/>
      <c r="BP58" s="235"/>
      <c r="BQ58" s="232">
        <v>52</v>
      </c>
      <c r="BR58" s="233"/>
      <c r="BS58" s="760"/>
      <c r="BT58" s="761"/>
      <c r="BU58" s="761"/>
      <c r="BV58" s="761"/>
      <c r="BW58" s="761"/>
      <c r="BX58" s="761"/>
      <c r="BY58" s="761"/>
      <c r="BZ58" s="761"/>
      <c r="CA58" s="761"/>
      <c r="CB58" s="761"/>
      <c r="CC58" s="761"/>
      <c r="CD58" s="761"/>
      <c r="CE58" s="761"/>
      <c r="CF58" s="761"/>
      <c r="CG58" s="762"/>
      <c r="CH58" s="763"/>
      <c r="CI58" s="764"/>
      <c r="CJ58" s="764"/>
      <c r="CK58" s="764"/>
      <c r="CL58" s="765"/>
      <c r="CM58" s="763"/>
      <c r="CN58" s="764"/>
      <c r="CO58" s="764"/>
      <c r="CP58" s="764"/>
      <c r="CQ58" s="765"/>
      <c r="CR58" s="763"/>
      <c r="CS58" s="764"/>
      <c r="CT58" s="764"/>
      <c r="CU58" s="764"/>
      <c r="CV58" s="765"/>
      <c r="CW58" s="763"/>
      <c r="CX58" s="764"/>
      <c r="CY58" s="764"/>
      <c r="CZ58" s="764"/>
      <c r="DA58" s="765"/>
      <c r="DB58" s="763"/>
      <c r="DC58" s="764"/>
      <c r="DD58" s="764"/>
      <c r="DE58" s="764"/>
      <c r="DF58" s="765"/>
      <c r="DG58" s="763"/>
      <c r="DH58" s="764"/>
      <c r="DI58" s="764"/>
      <c r="DJ58" s="764"/>
      <c r="DK58" s="765"/>
      <c r="DL58" s="763"/>
      <c r="DM58" s="764"/>
      <c r="DN58" s="764"/>
      <c r="DO58" s="764"/>
      <c r="DP58" s="765"/>
      <c r="DQ58" s="763"/>
      <c r="DR58" s="764"/>
      <c r="DS58" s="764"/>
      <c r="DT58" s="764"/>
      <c r="DU58" s="765"/>
      <c r="DV58" s="760"/>
      <c r="DW58" s="761"/>
      <c r="DX58" s="761"/>
      <c r="DY58" s="761"/>
      <c r="DZ58" s="766"/>
      <c r="EA58" s="224"/>
    </row>
    <row r="59" spans="1:131" ht="26.25" customHeight="1" x14ac:dyDescent="0.2">
      <c r="A59" s="232">
        <v>32</v>
      </c>
      <c r="B59" s="767"/>
      <c r="C59" s="768"/>
      <c r="D59" s="768"/>
      <c r="E59" s="768"/>
      <c r="F59" s="768"/>
      <c r="G59" s="768"/>
      <c r="H59" s="768"/>
      <c r="I59" s="768"/>
      <c r="J59" s="768"/>
      <c r="K59" s="768"/>
      <c r="L59" s="768"/>
      <c r="M59" s="768"/>
      <c r="N59" s="768"/>
      <c r="O59" s="768"/>
      <c r="P59" s="769"/>
      <c r="Q59" s="822"/>
      <c r="R59" s="823"/>
      <c r="S59" s="823"/>
      <c r="T59" s="823"/>
      <c r="U59" s="823"/>
      <c r="V59" s="823"/>
      <c r="W59" s="823"/>
      <c r="X59" s="823"/>
      <c r="Y59" s="823"/>
      <c r="Z59" s="823"/>
      <c r="AA59" s="823"/>
      <c r="AB59" s="823"/>
      <c r="AC59" s="823"/>
      <c r="AD59" s="823"/>
      <c r="AE59" s="824"/>
      <c r="AF59" s="773"/>
      <c r="AG59" s="774"/>
      <c r="AH59" s="774"/>
      <c r="AI59" s="774"/>
      <c r="AJ59" s="775"/>
      <c r="AK59" s="826"/>
      <c r="AL59" s="823"/>
      <c r="AM59" s="823"/>
      <c r="AN59" s="823"/>
      <c r="AO59" s="823"/>
      <c r="AP59" s="823"/>
      <c r="AQ59" s="823"/>
      <c r="AR59" s="823"/>
      <c r="AS59" s="823"/>
      <c r="AT59" s="823"/>
      <c r="AU59" s="823"/>
      <c r="AV59" s="823"/>
      <c r="AW59" s="823"/>
      <c r="AX59" s="823"/>
      <c r="AY59" s="823"/>
      <c r="AZ59" s="825"/>
      <c r="BA59" s="825"/>
      <c r="BB59" s="825"/>
      <c r="BC59" s="825"/>
      <c r="BD59" s="825"/>
      <c r="BE59" s="819"/>
      <c r="BF59" s="819"/>
      <c r="BG59" s="819"/>
      <c r="BH59" s="819"/>
      <c r="BI59" s="820"/>
      <c r="BJ59" s="226"/>
      <c r="BK59" s="226"/>
      <c r="BL59" s="226"/>
      <c r="BM59" s="226"/>
      <c r="BN59" s="226"/>
      <c r="BO59" s="235"/>
      <c r="BP59" s="235"/>
      <c r="BQ59" s="232">
        <v>53</v>
      </c>
      <c r="BR59" s="233"/>
      <c r="BS59" s="760"/>
      <c r="BT59" s="761"/>
      <c r="BU59" s="761"/>
      <c r="BV59" s="761"/>
      <c r="BW59" s="761"/>
      <c r="BX59" s="761"/>
      <c r="BY59" s="761"/>
      <c r="BZ59" s="761"/>
      <c r="CA59" s="761"/>
      <c r="CB59" s="761"/>
      <c r="CC59" s="761"/>
      <c r="CD59" s="761"/>
      <c r="CE59" s="761"/>
      <c r="CF59" s="761"/>
      <c r="CG59" s="762"/>
      <c r="CH59" s="763"/>
      <c r="CI59" s="764"/>
      <c r="CJ59" s="764"/>
      <c r="CK59" s="764"/>
      <c r="CL59" s="765"/>
      <c r="CM59" s="763"/>
      <c r="CN59" s="764"/>
      <c r="CO59" s="764"/>
      <c r="CP59" s="764"/>
      <c r="CQ59" s="765"/>
      <c r="CR59" s="763"/>
      <c r="CS59" s="764"/>
      <c r="CT59" s="764"/>
      <c r="CU59" s="764"/>
      <c r="CV59" s="765"/>
      <c r="CW59" s="763"/>
      <c r="CX59" s="764"/>
      <c r="CY59" s="764"/>
      <c r="CZ59" s="764"/>
      <c r="DA59" s="765"/>
      <c r="DB59" s="763"/>
      <c r="DC59" s="764"/>
      <c r="DD59" s="764"/>
      <c r="DE59" s="764"/>
      <c r="DF59" s="765"/>
      <c r="DG59" s="763"/>
      <c r="DH59" s="764"/>
      <c r="DI59" s="764"/>
      <c r="DJ59" s="764"/>
      <c r="DK59" s="765"/>
      <c r="DL59" s="763"/>
      <c r="DM59" s="764"/>
      <c r="DN59" s="764"/>
      <c r="DO59" s="764"/>
      <c r="DP59" s="765"/>
      <c r="DQ59" s="763"/>
      <c r="DR59" s="764"/>
      <c r="DS59" s="764"/>
      <c r="DT59" s="764"/>
      <c r="DU59" s="765"/>
      <c r="DV59" s="760"/>
      <c r="DW59" s="761"/>
      <c r="DX59" s="761"/>
      <c r="DY59" s="761"/>
      <c r="DZ59" s="766"/>
      <c r="EA59" s="224"/>
    </row>
    <row r="60" spans="1:131" ht="26.25" customHeight="1" x14ac:dyDescent="0.2">
      <c r="A60" s="232">
        <v>33</v>
      </c>
      <c r="B60" s="767"/>
      <c r="C60" s="768"/>
      <c r="D60" s="768"/>
      <c r="E60" s="768"/>
      <c r="F60" s="768"/>
      <c r="G60" s="768"/>
      <c r="H60" s="768"/>
      <c r="I60" s="768"/>
      <c r="J60" s="768"/>
      <c r="K60" s="768"/>
      <c r="L60" s="768"/>
      <c r="M60" s="768"/>
      <c r="N60" s="768"/>
      <c r="O60" s="768"/>
      <c r="P60" s="769"/>
      <c r="Q60" s="822"/>
      <c r="R60" s="823"/>
      <c r="S60" s="823"/>
      <c r="T60" s="823"/>
      <c r="U60" s="823"/>
      <c r="V60" s="823"/>
      <c r="W60" s="823"/>
      <c r="X60" s="823"/>
      <c r="Y60" s="823"/>
      <c r="Z60" s="823"/>
      <c r="AA60" s="823"/>
      <c r="AB60" s="823"/>
      <c r="AC60" s="823"/>
      <c r="AD60" s="823"/>
      <c r="AE60" s="824"/>
      <c r="AF60" s="773"/>
      <c r="AG60" s="774"/>
      <c r="AH60" s="774"/>
      <c r="AI60" s="774"/>
      <c r="AJ60" s="775"/>
      <c r="AK60" s="826"/>
      <c r="AL60" s="823"/>
      <c r="AM60" s="823"/>
      <c r="AN60" s="823"/>
      <c r="AO60" s="823"/>
      <c r="AP60" s="823"/>
      <c r="AQ60" s="823"/>
      <c r="AR60" s="823"/>
      <c r="AS60" s="823"/>
      <c r="AT60" s="823"/>
      <c r="AU60" s="823"/>
      <c r="AV60" s="823"/>
      <c r="AW60" s="823"/>
      <c r="AX60" s="823"/>
      <c r="AY60" s="823"/>
      <c r="AZ60" s="825"/>
      <c r="BA60" s="825"/>
      <c r="BB60" s="825"/>
      <c r="BC60" s="825"/>
      <c r="BD60" s="825"/>
      <c r="BE60" s="819"/>
      <c r="BF60" s="819"/>
      <c r="BG60" s="819"/>
      <c r="BH60" s="819"/>
      <c r="BI60" s="820"/>
      <c r="BJ60" s="226"/>
      <c r="BK60" s="226"/>
      <c r="BL60" s="226"/>
      <c r="BM60" s="226"/>
      <c r="BN60" s="226"/>
      <c r="BO60" s="235"/>
      <c r="BP60" s="235"/>
      <c r="BQ60" s="232">
        <v>54</v>
      </c>
      <c r="BR60" s="233"/>
      <c r="BS60" s="760"/>
      <c r="BT60" s="761"/>
      <c r="BU60" s="761"/>
      <c r="BV60" s="761"/>
      <c r="BW60" s="761"/>
      <c r="BX60" s="761"/>
      <c r="BY60" s="761"/>
      <c r="BZ60" s="761"/>
      <c r="CA60" s="761"/>
      <c r="CB60" s="761"/>
      <c r="CC60" s="761"/>
      <c r="CD60" s="761"/>
      <c r="CE60" s="761"/>
      <c r="CF60" s="761"/>
      <c r="CG60" s="762"/>
      <c r="CH60" s="763"/>
      <c r="CI60" s="764"/>
      <c r="CJ60" s="764"/>
      <c r="CK60" s="764"/>
      <c r="CL60" s="765"/>
      <c r="CM60" s="763"/>
      <c r="CN60" s="764"/>
      <c r="CO60" s="764"/>
      <c r="CP60" s="764"/>
      <c r="CQ60" s="765"/>
      <c r="CR60" s="763"/>
      <c r="CS60" s="764"/>
      <c r="CT60" s="764"/>
      <c r="CU60" s="764"/>
      <c r="CV60" s="765"/>
      <c r="CW60" s="763"/>
      <c r="CX60" s="764"/>
      <c r="CY60" s="764"/>
      <c r="CZ60" s="764"/>
      <c r="DA60" s="765"/>
      <c r="DB60" s="763"/>
      <c r="DC60" s="764"/>
      <c r="DD60" s="764"/>
      <c r="DE60" s="764"/>
      <c r="DF60" s="765"/>
      <c r="DG60" s="763"/>
      <c r="DH60" s="764"/>
      <c r="DI60" s="764"/>
      <c r="DJ60" s="764"/>
      <c r="DK60" s="765"/>
      <c r="DL60" s="763"/>
      <c r="DM60" s="764"/>
      <c r="DN60" s="764"/>
      <c r="DO60" s="764"/>
      <c r="DP60" s="765"/>
      <c r="DQ60" s="763"/>
      <c r="DR60" s="764"/>
      <c r="DS60" s="764"/>
      <c r="DT60" s="764"/>
      <c r="DU60" s="765"/>
      <c r="DV60" s="760"/>
      <c r="DW60" s="761"/>
      <c r="DX60" s="761"/>
      <c r="DY60" s="761"/>
      <c r="DZ60" s="766"/>
      <c r="EA60" s="224"/>
    </row>
    <row r="61" spans="1:131" ht="26.25" customHeight="1" thickBot="1" x14ac:dyDescent="0.25">
      <c r="A61" s="232">
        <v>34</v>
      </c>
      <c r="B61" s="767"/>
      <c r="C61" s="768"/>
      <c r="D61" s="768"/>
      <c r="E61" s="768"/>
      <c r="F61" s="768"/>
      <c r="G61" s="768"/>
      <c r="H61" s="768"/>
      <c r="I61" s="768"/>
      <c r="J61" s="768"/>
      <c r="K61" s="768"/>
      <c r="L61" s="768"/>
      <c r="M61" s="768"/>
      <c r="N61" s="768"/>
      <c r="O61" s="768"/>
      <c r="P61" s="769"/>
      <c r="Q61" s="822"/>
      <c r="R61" s="823"/>
      <c r="S61" s="823"/>
      <c r="T61" s="823"/>
      <c r="U61" s="823"/>
      <c r="V61" s="823"/>
      <c r="W61" s="823"/>
      <c r="X61" s="823"/>
      <c r="Y61" s="823"/>
      <c r="Z61" s="823"/>
      <c r="AA61" s="823"/>
      <c r="AB61" s="823"/>
      <c r="AC61" s="823"/>
      <c r="AD61" s="823"/>
      <c r="AE61" s="824"/>
      <c r="AF61" s="773"/>
      <c r="AG61" s="774"/>
      <c r="AH61" s="774"/>
      <c r="AI61" s="774"/>
      <c r="AJ61" s="775"/>
      <c r="AK61" s="826"/>
      <c r="AL61" s="823"/>
      <c r="AM61" s="823"/>
      <c r="AN61" s="823"/>
      <c r="AO61" s="823"/>
      <c r="AP61" s="823"/>
      <c r="AQ61" s="823"/>
      <c r="AR61" s="823"/>
      <c r="AS61" s="823"/>
      <c r="AT61" s="823"/>
      <c r="AU61" s="823"/>
      <c r="AV61" s="823"/>
      <c r="AW61" s="823"/>
      <c r="AX61" s="823"/>
      <c r="AY61" s="823"/>
      <c r="AZ61" s="825"/>
      <c r="BA61" s="825"/>
      <c r="BB61" s="825"/>
      <c r="BC61" s="825"/>
      <c r="BD61" s="825"/>
      <c r="BE61" s="819"/>
      <c r="BF61" s="819"/>
      <c r="BG61" s="819"/>
      <c r="BH61" s="819"/>
      <c r="BI61" s="820"/>
      <c r="BJ61" s="226"/>
      <c r="BK61" s="226"/>
      <c r="BL61" s="226"/>
      <c r="BM61" s="226"/>
      <c r="BN61" s="226"/>
      <c r="BO61" s="235"/>
      <c r="BP61" s="235"/>
      <c r="BQ61" s="232">
        <v>55</v>
      </c>
      <c r="BR61" s="233"/>
      <c r="BS61" s="760"/>
      <c r="BT61" s="761"/>
      <c r="BU61" s="761"/>
      <c r="BV61" s="761"/>
      <c r="BW61" s="761"/>
      <c r="BX61" s="761"/>
      <c r="BY61" s="761"/>
      <c r="BZ61" s="761"/>
      <c r="CA61" s="761"/>
      <c r="CB61" s="761"/>
      <c r="CC61" s="761"/>
      <c r="CD61" s="761"/>
      <c r="CE61" s="761"/>
      <c r="CF61" s="761"/>
      <c r="CG61" s="762"/>
      <c r="CH61" s="763"/>
      <c r="CI61" s="764"/>
      <c r="CJ61" s="764"/>
      <c r="CK61" s="764"/>
      <c r="CL61" s="765"/>
      <c r="CM61" s="763"/>
      <c r="CN61" s="764"/>
      <c r="CO61" s="764"/>
      <c r="CP61" s="764"/>
      <c r="CQ61" s="765"/>
      <c r="CR61" s="763"/>
      <c r="CS61" s="764"/>
      <c r="CT61" s="764"/>
      <c r="CU61" s="764"/>
      <c r="CV61" s="765"/>
      <c r="CW61" s="763"/>
      <c r="CX61" s="764"/>
      <c r="CY61" s="764"/>
      <c r="CZ61" s="764"/>
      <c r="DA61" s="765"/>
      <c r="DB61" s="763"/>
      <c r="DC61" s="764"/>
      <c r="DD61" s="764"/>
      <c r="DE61" s="764"/>
      <c r="DF61" s="765"/>
      <c r="DG61" s="763"/>
      <c r="DH61" s="764"/>
      <c r="DI61" s="764"/>
      <c r="DJ61" s="764"/>
      <c r="DK61" s="765"/>
      <c r="DL61" s="763"/>
      <c r="DM61" s="764"/>
      <c r="DN61" s="764"/>
      <c r="DO61" s="764"/>
      <c r="DP61" s="765"/>
      <c r="DQ61" s="763"/>
      <c r="DR61" s="764"/>
      <c r="DS61" s="764"/>
      <c r="DT61" s="764"/>
      <c r="DU61" s="765"/>
      <c r="DV61" s="760"/>
      <c r="DW61" s="761"/>
      <c r="DX61" s="761"/>
      <c r="DY61" s="761"/>
      <c r="DZ61" s="766"/>
      <c r="EA61" s="224"/>
    </row>
    <row r="62" spans="1:131" ht="26.25" customHeight="1" x14ac:dyDescent="0.2">
      <c r="A62" s="232">
        <v>35</v>
      </c>
      <c r="B62" s="767"/>
      <c r="C62" s="768"/>
      <c r="D62" s="768"/>
      <c r="E62" s="768"/>
      <c r="F62" s="768"/>
      <c r="G62" s="768"/>
      <c r="H62" s="768"/>
      <c r="I62" s="768"/>
      <c r="J62" s="768"/>
      <c r="K62" s="768"/>
      <c r="L62" s="768"/>
      <c r="M62" s="768"/>
      <c r="N62" s="768"/>
      <c r="O62" s="768"/>
      <c r="P62" s="769"/>
      <c r="Q62" s="822"/>
      <c r="R62" s="823"/>
      <c r="S62" s="823"/>
      <c r="T62" s="823"/>
      <c r="U62" s="823"/>
      <c r="V62" s="823"/>
      <c r="W62" s="823"/>
      <c r="X62" s="823"/>
      <c r="Y62" s="823"/>
      <c r="Z62" s="823"/>
      <c r="AA62" s="823"/>
      <c r="AB62" s="823"/>
      <c r="AC62" s="823"/>
      <c r="AD62" s="823"/>
      <c r="AE62" s="824"/>
      <c r="AF62" s="773"/>
      <c r="AG62" s="774"/>
      <c r="AH62" s="774"/>
      <c r="AI62" s="774"/>
      <c r="AJ62" s="775"/>
      <c r="AK62" s="826"/>
      <c r="AL62" s="823"/>
      <c r="AM62" s="823"/>
      <c r="AN62" s="823"/>
      <c r="AO62" s="823"/>
      <c r="AP62" s="823"/>
      <c r="AQ62" s="823"/>
      <c r="AR62" s="823"/>
      <c r="AS62" s="823"/>
      <c r="AT62" s="823"/>
      <c r="AU62" s="823"/>
      <c r="AV62" s="823"/>
      <c r="AW62" s="823"/>
      <c r="AX62" s="823"/>
      <c r="AY62" s="823"/>
      <c r="AZ62" s="825"/>
      <c r="BA62" s="825"/>
      <c r="BB62" s="825"/>
      <c r="BC62" s="825"/>
      <c r="BD62" s="825"/>
      <c r="BE62" s="819"/>
      <c r="BF62" s="819"/>
      <c r="BG62" s="819"/>
      <c r="BH62" s="819"/>
      <c r="BI62" s="820"/>
      <c r="BJ62" s="834" t="s">
        <v>394</v>
      </c>
      <c r="BK62" s="793"/>
      <c r="BL62" s="793"/>
      <c r="BM62" s="793"/>
      <c r="BN62" s="794"/>
      <c r="BO62" s="235"/>
      <c r="BP62" s="235"/>
      <c r="BQ62" s="232">
        <v>56</v>
      </c>
      <c r="BR62" s="233"/>
      <c r="BS62" s="760"/>
      <c r="BT62" s="761"/>
      <c r="BU62" s="761"/>
      <c r="BV62" s="761"/>
      <c r="BW62" s="761"/>
      <c r="BX62" s="761"/>
      <c r="BY62" s="761"/>
      <c r="BZ62" s="761"/>
      <c r="CA62" s="761"/>
      <c r="CB62" s="761"/>
      <c r="CC62" s="761"/>
      <c r="CD62" s="761"/>
      <c r="CE62" s="761"/>
      <c r="CF62" s="761"/>
      <c r="CG62" s="762"/>
      <c r="CH62" s="763"/>
      <c r="CI62" s="764"/>
      <c r="CJ62" s="764"/>
      <c r="CK62" s="764"/>
      <c r="CL62" s="765"/>
      <c r="CM62" s="763"/>
      <c r="CN62" s="764"/>
      <c r="CO62" s="764"/>
      <c r="CP62" s="764"/>
      <c r="CQ62" s="765"/>
      <c r="CR62" s="763"/>
      <c r="CS62" s="764"/>
      <c r="CT62" s="764"/>
      <c r="CU62" s="764"/>
      <c r="CV62" s="765"/>
      <c r="CW62" s="763"/>
      <c r="CX62" s="764"/>
      <c r="CY62" s="764"/>
      <c r="CZ62" s="764"/>
      <c r="DA62" s="765"/>
      <c r="DB62" s="763"/>
      <c r="DC62" s="764"/>
      <c r="DD62" s="764"/>
      <c r="DE62" s="764"/>
      <c r="DF62" s="765"/>
      <c r="DG62" s="763"/>
      <c r="DH62" s="764"/>
      <c r="DI62" s="764"/>
      <c r="DJ62" s="764"/>
      <c r="DK62" s="765"/>
      <c r="DL62" s="763"/>
      <c r="DM62" s="764"/>
      <c r="DN62" s="764"/>
      <c r="DO62" s="764"/>
      <c r="DP62" s="765"/>
      <c r="DQ62" s="763"/>
      <c r="DR62" s="764"/>
      <c r="DS62" s="764"/>
      <c r="DT62" s="764"/>
      <c r="DU62" s="765"/>
      <c r="DV62" s="760"/>
      <c r="DW62" s="761"/>
      <c r="DX62" s="761"/>
      <c r="DY62" s="761"/>
      <c r="DZ62" s="766"/>
      <c r="EA62" s="224"/>
    </row>
    <row r="63" spans="1:131" ht="26.25" customHeight="1" thickBot="1" x14ac:dyDescent="0.25">
      <c r="A63" s="234" t="s">
        <v>376</v>
      </c>
      <c r="B63" s="776" t="s">
        <v>395</v>
      </c>
      <c r="C63" s="777"/>
      <c r="D63" s="777"/>
      <c r="E63" s="777"/>
      <c r="F63" s="777"/>
      <c r="G63" s="777"/>
      <c r="H63" s="777"/>
      <c r="I63" s="777"/>
      <c r="J63" s="777"/>
      <c r="K63" s="777"/>
      <c r="L63" s="777"/>
      <c r="M63" s="777"/>
      <c r="N63" s="777"/>
      <c r="O63" s="777"/>
      <c r="P63" s="778"/>
      <c r="Q63" s="827"/>
      <c r="R63" s="828"/>
      <c r="S63" s="828"/>
      <c r="T63" s="828"/>
      <c r="U63" s="828"/>
      <c r="V63" s="828"/>
      <c r="W63" s="828"/>
      <c r="X63" s="828"/>
      <c r="Y63" s="828"/>
      <c r="Z63" s="828"/>
      <c r="AA63" s="828"/>
      <c r="AB63" s="828"/>
      <c r="AC63" s="828"/>
      <c r="AD63" s="828"/>
      <c r="AE63" s="829"/>
      <c r="AF63" s="830">
        <v>3961</v>
      </c>
      <c r="AG63" s="831"/>
      <c r="AH63" s="831"/>
      <c r="AI63" s="831"/>
      <c r="AJ63" s="832"/>
      <c r="AK63" s="833"/>
      <c r="AL63" s="828"/>
      <c r="AM63" s="828"/>
      <c r="AN63" s="828"/>
      <c r="AO63" s="828"/>
      <c r="AP63" s="831">
        <v>2625</v>
      </c>
      <c r="AQ63" s="831"/>
      <c r="AR63" s="831"/>
      <c r="AS63" s="831"/>
      <c r="AT63" s="831"/>
      <c r="AU63" s="831">
        <v>151</v>
      </c>
      <c r="AV63" s="831"/>
      <c r="AW63" s="831"/>
      <c r="AX63" s="831"/>
      <c r="AY63" s="831"/>
      <c r="AZ63" s="835"/>
      <c r="BA63" s="835"/>
      <c r="BB63" s="835"/>
      <c r="BC63" s="835"/>
      <c r="BD63" s="835"/>
      <c r="BE63" s="836"/>
      <c r="BF63" s="836"/>
      <c r="BG63" s="836"/>
      <c r="BH63" s="836"/>
      <c r="BI63" s="837"/>
      <c r="BJ63" s="838" t="s">
        <v>122</v>
      </c>
      <c r="BK63" s="839"/>
      <c r="BL63" s="839"/>
      <c r="BM63" s="839"/>
      <c r="BN63" s="840"/>
      <c r="BO63" s="235"/>
      <c r="BP63" s="235"/>
      <c r="BQ63" s="232">
        <v>57</v>
      </c>
      <c r="BR63" s="233"/>
      <c r="BS63" s="760"/>
      <c r="BT63" s="761"/>
      <c r="BU63" s="761"/>
      <c r="BV63" s="761"/>
      <c r="BW63" s="761"/>
      <c r="BX63" s="761"/>
      <c r="BY63" s="761"/>
      <c r="BZ63" s="761"/>
      <c r="CA63" s="761"/>
      <c r="CB63" s="761"/>
      <c r="CC63" s="761"/>
      <c r="CD63" s="761"/>
      <c r="CE63" s="761"/>
      <c r="CF63" s="761"/>
      <c r="CG63" s="762"/>
      <c r="CH63" s="763"/>
      <c r="CI63" s="764"/>
      <c r="CJ63" s="764"/>
      <c r="CK63" s="764"/>
      <c r="CL63" s="765"/>
      <c r="CM63" s="763"/>
      <c r="CN63" s="764"/>
      <c r="CO63" s="764"/>
      <c r="CP63" s="764"/>
      <c r="CQ63" s="765"/>
      <c r="CR63" s="763"/>
      <c r="CS63" s="764"/>
      <c r="CT63" s="764"/>
      <c r="CU63" s="764"/>
      <c r="CV63" s="765"/>
      <c r="CW63" s="763"/>
      <c r="CX63" s="764"/>
      <c r="CY63" s="764"/>
      <c r="CZ63" s="764"/>
      <c r="DA63" s="765"/>
      <c r="DB63" s="763"/>
      <c r="DC63" s="764"/>
      <c r="DD63" s="764"/>
      <c r="DE63" s="764"/>
      <c r="DF63" s="765"/>
      <c r="DG63" s="763"/>
      <c r="DH63" s="764"/>
      <c r="DI63" s="764"/>
      <c r="DJ63" s="764"/>
      <c r="DK63" s="765"/>
      <c r="DL63" s="763"/>
      <c r="DM63" s="764"/>
      <c r="DN63" s="764"/>
      <c r="DO63" s="764"/>
      <c r="DP63" s="765"/>
      <c r="DQ63" s="763"/>
      <c r="DR63" s="764"/>
      <c r="DS63" s="764"/>
      <c r="DT63" s="764"/>
      <c r="DU63" s="765"/>
      <c r="DV63" s="760"/>
      <c r="DW63" s="761"/>
      <c r="DX63" s="761"/>
      <c r="DY63" s="761"/>
      <c r="DZ63" s="766"/>
      <c r="EA63" s="224"/>
    </row>
    <row r="64" spans="1:131" ht="26.25" customHeight="1" x14ac:dyDescent="0.2">
      <c r="A64" s="235"/>
      <c r="B64" s="235"/>
      <c r="C64" s="235"/>
      <c r="D64" s="235"/>
      <c r="E64" s="235"/>
      <c r="F64" s="235"/>
      <c r="G64" s="235"/>
      <c r="H64" s="235"/>
      <c r="I64" s="235"/>
      <c r="J64" s="235"/>
      <c r="K64" s="235"/>
      <c r="L64" s="235"/>
      <c r="M64" s="235"/>
      <c r="N64" s="235"/>
      <c r="O64" s="235"/>
      <c r="P64" s="235"/>
      <c r="Q64" s="235"/>
      <c r="R64" s="235"/>
      <c r="S64" s="235"/>
      <c r="T64" s="235"/>
      <c r="U64" s="235"/>
      <c r="V64" s="235"/>
      <c r="W64" s="235"/>
      <c r="X64" s="235"/>
      <c r="Y64" s="235"/>
      <c r="Z64" s="235"/>
      <c r="AA64" s="235"/>
      <c r="AB64" s="235"/>
      <c r="AC64" s="235"/>
      <c r="AD64" s="235"/>
      <c r="AE64" s="235"/>
      <c r="AF64" s="235"/>
      <c r="AG64" s="235"/>
      <c r="AH64" s="235"/>
      <c r="AI64" s="235"/>
      <c r="AJ64" s="235"/>
      <c r="AK64" s="235"/>
      <c r="AL64" s="235"/>
      <c r="AM64" s="235"/>
      <c r="AN64" s="235"/>
      <c r="AO64" s="235"/>
      <c r="AP64" s="235"/>
      <c r="AQ64" s="235"/>
      <c r="AR64" s="235"/>
      <c r="AS64" s="235"/>
      <c r="AT64" s="235"/>
      <c r="AU64" s="235"/>
      <c r="AV64" s="235"/>
      <c r="AW64" s="235"/>
      <c r="AX64" s="235"/>
      <c r="AY64" s="235"/>
      <c r="AZ64" s="235"/>
      <c r="BA64" s="235"/>
      <c r="BB64" s="235"/>
      <c r="BC64" s="235"/>
      <c r="BD64" s="235"/>
      <c r="BE64" s="235"/>
      <c r="BF64" s="235"/>
      <c r="BG64" s="235"/>
      <c r="BH64" s="235"/>
      <c r="BI64" s="235"/>
      <c r="BJ64" s="235"/>
      <c r="BK64" s="235"/>
      <c r="BL64" s="235"/>
      <c r="BM64" s="235"/>
      <c r="BN64" s="235"/>
      <c r="BO64" s="235"/>
      <c r="BP64" s="235"/>
      <c r="BQ64" s="232">
        <v>58</v>
      </c>
      <c r="BR64" s="233"/>
      <c r="BS64" s="760"/>
      <c r="BT64" s="761"/>
      <c r="BU64" s="761"/>
      <c r="BV64" s="761"/>
      <c r="BW64" s="761"/>
      <c r="BX64" s="761"/>
      <c r="BY64" s="761"/>
      <c r="BZ64" s="761"/>
      <c r="CA64" s="761"/>
      <c r="CB64" s="761"/>
      <c r="CC64" s="761"/>
      <c r="CD64" s="761"/>
      <c r="CE64" s="761"/>
      <c r="CF64" s="761"/>
      <c r="CG64" s="762"/>
      <c r="CH64" s="763"/>
      <c r="CI64" s="764"/>
      <c r="CJ64" s="764"/>
      <c r="CK64" s="764"/>
      <c r="CL64" s="765"/>
      <c r="CM64" s="763"/>
      <c r="CN64" s="764"/>
      <c r="CO64" s="764"/>
      <c r="CP64" s="764"/>
      <c r="CQ64" s="765"/>
      <c r="CR64" s="763"/>
      <c r="CS64" s="764"/>
      <c r="CT64" s="764"/>
      <c r="CU64" s="764"/>
      <c r="CV64" s="765"/>
      <c r="CW64" s="763"/>
      <c r="CX64" s="764"/>
      <c r="CY64" s="764"/>
      <c r="CZ64" s="764"/>
      <c r="DA64" s="765"/>
      <c r="DB64" s="763"/>
      <c r="DC64" s="764"/>
      <c r="DD64" s="764"/>
      <c r="DE64" s="764"/>
      <c r="DF64" s="765"/>
      <c r="DG64" s="763"/>
      <c r="DH64" s="764"/>
      <c r="DI64" s="764"/>
      <c r="DJ64" s="764"/>
      <c r="DK64" s="765"/>
      <c r="DL64" s="763"/>
      <c r="DM64" s="764"/>
      <c r="DN64" s="764"/>
      <c r="DO64" s="764"/>
      <c r="DP64" s="765"/>
      <c r="DQ64" s="763"/>
      <c r="DR64" s="764"/>
      <c r="DS64" s="764"/>
      <c r="DT64" s="764"/>
      <c r="DU64" s="765"/>
      <c r="DV64" s="760"/>
      <c r="DW64" s="761"/>
      <c r="DX64" s="761"/>
      <c r="DY64" s="761"/>
      <c r="DZ64" s="766"/>
      <c r="EA64" s="224"/>
    </row>
    <row r="65" spans="1:131" ht="26.25" customHeight="1" thickBot="1" x14ac:dyDescent="0.25">
      <c r="A65" s="226" t="s">
        <v>396</v>
      </c>
      <c r="B65" s="226"/>
      <c r="C65" s="226"/>
      <c r="D65" s="226"/>
      <c r="E65" s="226"/>
      <c r="F65" s="226"/>
      <c r="G65" s="226"/>
      <c r="H65" s="226"/>
      <c r="I65" s="226"/>
      <c r="J65" s="226"/>
      <c r="K65" s="226"/>
      <c r="L65" s="226"/>
      <c r="M65" s="226"/>
      <c r="N65" s="226"/>
      <c r="O65" s="226"/>
      <c r="P65" s="226"/>
      <c r="Q65" s="226"/>
      <c r="R65" s="226"/>
      <c r="S65" s="226"/>
      <c r="T65" s="226"/>
      <c r="U65" s="226"/>
      <c r="V65" s="226"/>
      <c r="W65" s="226"/>
      <c r="X65" s="226"/>
      <c r="Y65" s="226"/>
      <c r="Z65" s="226"/>
      <c r="AA65" s="226"/>
      <c r="AB65" s="226"/>
      <c r="AC65" s="226"/>
      <c r="AD65" s="226"/>
      <c r="AE65" s="226"/>
      <c r="AF65" s="226"/>
      <c r="AG65" s="226"/>
      <c r="AH65" s="226"/>
      <c r="AI65" s="226"/>
      <c r="AJ65" s="226"/>
      <c r="AK65" s="226"/>
      <c r="AL65" s="226"/>
      <c r="AM65" s="226"/>
      <c r="AN65" s="226"/>
      <c r="AO65" s="226"/>
      <c r="AP65" s="226"/>
      <c r="AQ65" s="226"/>
      <c r="AR65" s="226"/>
      <c r="AS65" s="226"/>
      <c r="AT65" s="226"/>
      <c r="AU65" s="226"/>
      <c r="AV65" s="226"/>
      <c r="AW65" s="226"/>
      <c r="AX65" s="226"/>
      <c r="AY65" s="226"/>
      <c r="AZ65" s="226"/>
      <c r="BA65" s="226"/>
      <c r="BB65" s="226"/>
      <c r="BC65" s="226"/>
      <c r="BD65" s="226"/>
      <c r="BE65" s="235"/>
      <c r="BF65" s="235"/>
      <c r="BG65" s="235"/>
      <c r="BH65" s="235"/>
      <c r="BI65" s="235"/>
      <c r="BJ65" s="235"/>
      <c r="BK65" s="235"/>
      <c r="BL65" s="235"/>
      <c r="BM65" s="235"/>
      <c r="BN65" s="235"/>
      <c r="BO65" s="235"/>
      <c r="BP65" s="235"/>
      <c r="BQ65" s="232">
        <v>59</v>
      </c>
      <c r="BR65" s="233"/>
      <c r="BS65" s="760"/>
      <c r="BT65" s="761"/>
      <c r="BU65" s="761"/>
      <c r="BV65" s="761"/>
      <c r="BW65" s="761"/>
      <c r="BX65" s="761"/>
      <c r="BY65" s="761"/>
      <c r="BZ65" s="761"/>
      <c r="CA65" s="761"/>
      <c r="CB65" s="761"/>
      <c r="CC65" s="761"/>
      <c r="CD65" s="761"/>
      <c r="CE65" s="761"/>
      <c r="CF65" s="761"/>
      <c r="CG65" s="762"/>
      <c r="CH65" s="763"/>
      <c r="CI65" s="764"/>
      <c r="CJ65" s="764"/>
      <c r="CK65" s="764"/>
      <c r="CL65" s="765"/>
      <c r="CM65" s="763"/>
      <c r="CN65" s="764"/>
      <c r="CO65" s="764"/>
      <c r="CP65" s="764"/>
      <c r="CQ65" s="765"/>
      <c r="CR65" s="763"/>
      <c r="CS65" s="764"/>
      <c r="CT65" s="764"/>
      <c r="CU65" s="764"/>
      <c r="CV65" s="765"/>
      <c r="CW65" s="763"/>
      <c r="CX65" s="764"/>
      <c r="CY65" s="764"/>
      <c r="CZ65" s="764"/>
      <c r="DA65" s="765"/>
      <c r="DB65" s="763"/>
      <c r="DC65" s="764"/>
      <c r="DD65" s="764"/>
      <c r="DE65" s="764"/>
      <c r="DF65" s="765"/>
      <c r="DG65" s="763"/>
      <c r="DH65" s="764"/>
      <c r="DI65" s="764"/>
      <c r="DJ65" s="764"/>
      <c r="DK65" s="765"/>
      <c r="DL65" s="763"/>
      <c r="DM65" s="764"/>
      <c r="DN65" s="764"/>
      <c r="DO65" s="764"/>
      <c r="DP65" s="765"/>
      <c r="DQ65" s="763"/>
      <c r="DR65" s="764"/>
      <c r="DS65" s="764"/>
      <c r="DT65" s="764"/>
      <c r="DU65" s="765"/>
      <c r="DV65" s="760"/>
      <c r="DW65" s="761"/>
      <c r="DX65" s="761"/>
      <c r="DY65" s="761"/>
      <c r="DZ65" s="766"/>
      <c r="EA65" s="224"/>
    </row>
    <row r="66" spans="1:131" ht="26.25" customHeight="1" x14ac:dyDescent="0.2">
      <c r="A66" s="714" t="s">
        <v>397</v>
      </c>
      <c r="B66" s="715"/>
      <c r="C66" s="715"/>
      <c r="D66" s="715"/>
      <c r="E66" s="715"/>
      <c r="F66" s="715"/>
      <c r="G66" s="715"/>
      <c r="H66" s="715"/>
      <c r="I66" s="715"/>
      <c r="J66" s="715"/>
      <c r="K66" s="715"/>
      <c r="L66" s="715"/>
      <c r="M66" s="715"/>
      <c r="N66" s="715"/>
      <c r="O66" s="715"/>
      <c r="P66" s="716"/>
      <c r="Q66" s="720" t="s">
        <v>380</v>
      </c>
      <c r="R66" s="721"/>
      <c r="S66" s="721"/>
      <c r="T66" s="721"/>
      <c r="U66" s="722"/>
      <c r="V66" s="720" t="s">
        <v>381</v>
      </c>
      <c r="W66" s="721"/>
      <c r="X66" s="721"/>
      <c r="Y66" s="721"/>
      <c r="Z66" s="722"/>
      <c r="AA66" s="720" t="s">
        <v>382</v>
      </c>
      <c r="AB66" s="721"/>
      <c r="AC66" s="721"/>
      <c r="AD66" s="721"/>
      <c r="AE66" s="722"/>
      <c r="AF66" s="841" t="s">
        <v>383</v>
      </c>
      <c r="AG66" s="802"/>
      <c r="AH66" s="802"/>
      <c r="AI66" s="802"/>
      <c r="AJ66" s="842"/>
      <c r="AK66" s="720" t="s">
        <v>384</v>
      </c>
      <c r="AL66" s="715"/>
      <c r="AM66" s="715"/>
      <c r="AN66" s="715"/>
      <c r="AO66" s="716"/>
      <c r="AP66" s="720" t="s">
        <v>385</v>
      </c>
      <c r="AQ66" s="721"/>
      <c r="AR66" s="721"/>
      <c r="AS66" s="721"/>
      <c r="AT66" s="722"/>
      <c r="AU66" s="720" t="s">
        <v>398</v>
      </c>
      <c r="AV66" s="721"/>
      <c r="AW66" s="721"/>
      <c r="AX66" s="721"/>
      <c r="AY66" s="722"/>
      <c r="AZ66" s="720" t="s">
        <v>364</v>
      </c>
      <c r="BA66" s="721"/>
      <c r="BB66" s="721"/>
      <c r="BC66" s="721"/>
      <c r="BD66" s="727"/>
      <c r="BE66" s="235"/>
      <c r="BF66" s="235"/>
      <c r="BG66" s="235"/>
      <c r="BH66" s="235"/>
      <c r="BI66" s="235"/>
      <c r="BJ66" s="235"/>
      <c r="BK66" s="235"/>
      <c r="BL66" s="235"/>
      <c r="BM66" s="235"/>
      <c r="BN66" s="235"/>
      <c r="BO66" s="235"/>
      <c r="BP66" s="235"/>
      <c r="BQ66" s="232">
        <v>60</v>
      </c>
      <c r="BR66" s="237"/>
      <c r="BS66" s="846"/>
      <c r="BT66" s="847"/>
      <c r="BU66" s="847"/>
      <c r="BV66" s="847"/>
      <c r="BW66" s="847"/>
      <c r="BX66" s="847"/>
      <c r="BY66" s="847"/>
      <c r="BZ66" s="847"/>
      <c r="CA66" s="847"/>
      <c r="CB66" s="847"/>
      <c r="CC66" s="847"/>
      <c r="CD66" s="847"/>
      <c r="CE66" s="847"/>
      <c r="CF66" s="847"/>
      <c r="CG66" s="852"/>
      <c r="CH66" s="849"/>
      <c r="CI66" s="850"/>
      <c r="CJ66" s="850"/>
      <c r="CK66" s="850"/>
      <c r="CL66" s="851"/>
      <c r="CM66" s="849"/>
      <c r="CN66" s="850"/>
      <c r="CO66" s="850"/>
      <c r="CP66" s="850"/>
      <c r="CQ66" s="851"/>
      <c r="CR66" s="849"/>
      <c r="CS66" s="850"/>
      <c r="CT66" s="850"/>
      <c r="CU66" s="850"/>
      <c r="CV66" s="851"/>
      <c r="CW66" s="849"/>
      <c r="CX66" s="850"/>
      <c r="CY66" s="850"/>
      <c r="CZ66" s="850"/>
      <c r="DA66" s="851"/>
      <c r="DB66" s="849"/>
      <c r="DC66" s="850"/>
      <c r="DD66" s="850"/>
      <c r="DE66" s="850"/>
      <c r="DF66" s="851"/>
      <c r="DG66" s="849"/>
      <c r="DH66" s="850"/>
      <c r="DI66" s="850"/>
      <c r="DJ66" s="850"/>
      <c r="DK66" s="851"/>
      <c r="DL66" s="849"/>
      <c r="DM66" s="850"/>
      <c r="DN66" s="850"/>
      <c r="DO66" s="850"/>
      <c r="DP66" s="851"/>
      <c r="DQ66" s="849"/>
      <c r="DR66" s="850"/>
      <c r="DS66" s="850"/>
      <c r="DT66" s="850"/>
      <c r="DU66" s="851"/>
      <c r="DV66" s="846"/>
      <c r="DW66" s="847"/>
      <c r="DX66" s="847"/>
      <c r="DY66" s="847"/>
      <c r="DZ66" s="848"/>
      <c r="EA66" s="224"/>
    </row>
    <row r="67" spans="1:131" ht="26.25" customHeight="1" thickBot="1" x14ac:dyDescent="0.25">
      <c r="A67" s="717"/>
      <c r="B67" s="718"/>
      <c r="C67" s="718"/>
      <c r="D67" s="718"/>
      <c r="E67" s="718"/>
      <c r="F67" s="718"/>
      <c r="G67" s="718"/>
      <c r="H67" s="718"/>
      <c r="I67" s="718"/>
      <c r="J67" s="718"/>
      <c r="K67" s="718"/>
      <c r="L67" s="718"/>
      <c r="M67" s="718"/>
      <c r="N67" s="718"/>
      <c r="O67" s="718"/>
      <c r="P67" s="719"/>
      <c r="Q67" s="723"/>
      <c r="R67" s="724"/>
      <c r="S67" s="724"/>
      <c r="T67" s="724"/>
      <c r="U67" s="725"/>
      <c r="V67" s="723"/>
      <c r="W67" s="724"/>
      <c r="X67" s="724"/>
      <c r="Y67" s="724"/>
      <c r="Z67" s="725"/>
      <c r="AA67" s="723"/>
      <c r="AB67" s="724"/>
      <c r="AC67" s="724"/>
      <c r="AD67" s="724"/>
      <c r="AE67" s="725"/>
      <c r="AF67" s="843"/>
      <c r="AG67" s="805"/>
      <c r="AH67" s="805"/>
      <c r="AI67" s="805"/>
      <c r="AJ67" s="844"/>
      <c r="AK67" s="845"/>
      <c r="AL67" s="718"/>
      <c r="AM67" s="718"/>
      <c r="AN67" s="718"/>
      <c r="AO67" s="719"/>
      <c r="AP67" s="723"/>
      <c r="AQ67" s="724"/>
      <c r="AR67" s="724"/>
      <c r="AS67" s="724"/>
      <c r="AT67" s="725"/>
      <c r="AU67" s="723"/>
      <c r="AV67" s="724"/>
      <c r="AW67" s="724"/>
      <c r="AX67" s="724"/>
      <c r="AY67" s="725"/>
      <c r="AZ67" s="723"/>
      <c r="BA67" s="724"/>
      <c r="BB67" s="724"/>
      <c r="BC67" s="724"/>
      <c r="BD67" s="729"/>
      <c r="BE67" s="235"/>
      <c r="BF67" s="235"/>
      <c r="BG67" s="235"/>
      <c r="BH67" s="235"/>
      <c r="BI67" s="235"/>
      <c r="BJ67" s="235"/>
      <c r="BK67" s="235"/>
      <c r="BL67" s="235"/>
      <c r="BM67" s="235"/>
      <c r="BN67" s="235"/>
      <c r="BO67" s="235"/>
      <c r="BP67" s="235"/>
      <c r="BQ67" s="232">
        <v>61</v>
      </c>
      <c r="BR67" s="237"/>
      <c r="BS67" s="846"/>
      <c r="BT67" s="847"/>
      <c r="BU67" s="847"/>
      <c r="BV67" s="847"/>
      <c r="BW67" s="847"/>
      <c r="BX67" s="847"/>
      <c r="BY67" s="847"/>
      <c r="BZ67" s="847"/>
      <c r="CA67" s="847"/>
      <c r="CB67" s="847"/>
      <c r="CC67" s="847"/>
      <c r="CD67" s="847"/>
      <c r="CE67" s="847"/>
      <c r="CF67" s="847"/>
      <c r="CG67" s="852"/>
      <c r="CH67" s="849"/>
      <c r="CI67" s="850"/>
      <c r="CJ67" s="850"/>
      <c r="CK67" s="850"/>
      <c r="CL67" s="851"/>
      <c r="CM67" s="849"/>
      <c r="CN67" s="850"/>
      <c r="CO67" s="850"/>
      <c r="CP67" s="850"/>
      <c r="CQ67" s="851"/>
      <c r="CR67" s="849"/>
      <c r="CS67" s="850"/>
      <c r="CT67" s="850"/>
      <c r="CU67" s="850"/>
      <c r="CV67" s="851"/>
      <c r="CW67" s="849"/>
      <c r="CX67" s="850"/>
      <c r="CY67" s="850"/>
      <c r="CZ67" s="850"/>
      <c r="DA67" s="851"/>
      <c r="DB67" s="849"/>
      <c r="DC67" s="850"/>
      <c r="DD67" s="850"/>
      <c r="DE67" s="850"/>
      <c r="DF67" s="851"/>
      <c r="DG67" s="849"/>
      <c r="DH67" s="850"/>
      <c r="DI67" s="850"/>
      <c r="DJ67" s="850"/>
      <c r="DK67" s="851"/>
      <c r="DL67" s="849"/>
      <c r="DM67" s="850"/>
      <c r="DN67" s="850"/>
      <c r="DO67" s="850"/>
      <c r="DP67" s="851"/>
      <c r="DQ67" s="849"/>
      <c r="DR67" s="850"/>
      <c r="DS67" s="850"/>
      <c r="DT67" s="850"/>
      <c r="DU67" s="851"/>
      <c r="DV67" s="846"/>
      <c r="DW67" s="847"/>
      <c r="DX67" s="847"/>
      <c r="DY67" s="847"/>
      <c r="DZ67" s="848"/>
      <c r="EA67" s="224"/>
    </row>
    <row r="68" spans="1:131" ht="26.25" customHeight="1" thickTop="1" x14ac:dyDescent="0.2">
      <c r="A68" s="230">
        <v>1</v>
      </c>
      <c r="B68" s="856" t="s">
        <v>548</v>
      </c>
      <c r="C68" s="857"/>
      <c r="D68" s="857"/>
      <c r="E68" s="857"/>
      <c r="F68" s="857"/>
      <c r="G68" s="857"/>
      <c r="H68" s="857"/>
      <c r="I68" s="857"/>
      <c r="J68" s="857"/>
      <c r="K68" s="857"/>
      <c r="L68" s="857"/>
      <c r="M68" s="857"/>
      <c r="N68" s="857"/>
      <c r="O68" s="857"/>
      <c r="P68" s="858"/>
      <c r="Q68" s="859">
        <v>22493</v>
      </c>
      <c r="R68" s="853"/>
      <c r="S68" s="853"/>
      <c r="T68" s="853"/>
      <c r="U68" s="853"/>
      <c r="V68" s="853">
        <v>18905</v>
      </c>
      <c r="W68" s="853"/>
      <c r="X68" s="853"/>
      <c r="Y68" s="853"/>
      <c r="Z68" s="853"/>
      <c r="AA68" s="853">
        <v>3589</v>
      </c>
      <c r="AB68" s="853"/>
      <c r="AC68" s="853"/>
      <c r="AD68" s="853"/>
      <c r="AE68" s="853"/>
      <c r="AF68" s="853">
        <v>3589</v>
      </c>
      <c r="AG68" s="853"/>
      <c r="AH68" s="853"/>
      <c r="AI68" s="853"/>
      <c r="AJ68" s="853"/>
      <c r="AK68" s="853">
        <v>216</v>
      </c>
      <c r="AL68" s="853"/>
      <c r="AM68" s="853"/>
      <c r="AN68" s="853"/>
      <c r="AO68" s="853"/>
      <c r="AP68" s="853" t="s">
        <v>566</v>
      </c>
      <c r="AQ68" s="853"/>
      <c r="AR68" s="853"/>
      <c r="AS68" s="853"/>
      <c r="AT68" s="853"/>
      <c r="AU68" s="853" t="s">
        <v>566</v>
      </c>
      <c r="AV68" s="853"/>
      <c r="AW68" s="853"/>
      <c r="AX68" s="853"/>
      <c r="AY68" s="853"/>
      <c r="AZ68" s="854"/>
      <c r="BA68" s="854"/>
      <c r="BB68" s="854"/>
      <c r="BC68" s="854"/>
      <c r="BD68" s="855"/>
      <c r="BE68" s="235"/>
      <c r="BF68" s="235"/>
      <c r="BG68" s="235"/>
      <c r="BH68" s="235"/>
      <c r="BI68" s="235"/>
      <c r="BJ68" s="235"/>
      <c r="BK68" s="235"/>
      <c r="BL68" s="235"/>
      <c r="BM68" s="235"/>
      <c r="BN68" s="235"/>
      <c r="BO68" s="235"/>
      <c r="BP68" s="235"/>
      <c r="BQ68" s="232">
        <v>62</v>
      </c>
      <c r="BR68" s="237"/>
      <c r="BS68" s="846"/>
      <c r="BT68" s="847"/>
      <c r="BU68" s="847"/>
      <c r="BV68" s="847"/>
      <c r="BW68" s="847"/>
      <c r="BX68" s="847"/>
      <c r="BY68" s="847"/>
      <c r="BZ68" s="847"/>
      <c r="CA68" s="847"/>
      <c r="CB68" s="847"/>
      <c r="CC68" s="847"/>
      <c r="CD68" s="847"/>
      <c r="CE68" s="847"/>
      <c r="CF68" s="847"/>
      <c r="CG68" s="852"/>
      <c r="CH68" s="849"/>
      <c r="CI68" s="850"/>
      <c r="CJ68" s="850"/>
      <c r="CK68" s="850"/>
      <c r="CL68" s="851"/>
      <c r="CM68" s="849"/>
      <c r="CN68" s="850"/>
      <c r="CO68" s="850"/>
      <c r="CP68" s="850"/>
      <c r="CQ68" s="851"/>
      <c r="CR68" s="849"/>
      <c r="CS68" s="850"/>
      <c r="CT68" s="850"/>
      <c r="CU68" s="850"/>
      <c r="CV68" s="851"/>
      <c r="CW68" s="849"/>
      <c r="CX68" s="850"/>
      <c r="CY68" s="850"/>
      <c r="CZ68" s="850"/>
      <c r="DA68" s="851"/>
      <c r="DB68" s="849"/>
      <c r="DC68" s="850"/>
      <c r="DD68" s="850"/>
      <c r="DE68" s="850"/>
      <c r="DF68" s="851"/>
      <c r="DG68" s="849"/>
      <c r="DH68" s="850"/>
      <c r="DI68" s="850"/>
      <c r="DJ68" s="850"/>
      <c r="DK68" s="851"/>
      <c r="DL68" s="849"/>
      <c r="DM68" s="850"/>
      <c r="DN68" s="850"/>
      <c r="DO68" s="850"/>
      <c r="DP68" s="851"/>
      <c r="DQ68" s="849"/>
      <c r="DR68" s="850"/>
      <c r="DS68" s="850"/>
      <c r="DT68" s="850"/>
      <c r="DU68" s="851"/>
      <c r="DV68" s="846"/>
      <c r="DW68" s="847"/>
      <c r="DX68" s="847"/>
      <c r="DY68" s="847"/>
      <c r="DZ68" s="848"/>
      <c r="EA68" s="224"/>
    </row>
    <row r="69" spans="1:131" ht="26.25" customHeight="1" x14ac:dyDescent="0.2">
      <c r="A69" s="232">
        <v>2</v>
      </c>
      <c r="B69" s="860" t="s">
        <v>549</v>
      </c>
      <c r="C69" s="861"/>
      <c r="D69" s="861"/>
      <c r="E69" s="861"/>
      <c r="F69" s="861"/>
      <c r="G69" s="861"/>
      <c r="H69" s="861"/>
      <c r="I69" s="861"/>
      <c r="J69" s="861"/>
      <c r="K69" s="861"/>
      <c r="L69" s="861"/>
      <c r="M69" s="861"/>
      <c r="N69" s="861"/>
      <c r="O69" s="861"/>
      <c r="P69" s="862"/>
      <c r="Q69" s="863">
        <v>187</v>
      </c>
      <c r="R69" s="817"/>
      <c r="S69" s="817"/>
      <c r="T69" s="817"/>
      <c r="U69" s="817"/>
      <c r="V69" s="817">
        <v>162</v>
      </c>
      <c r="W69" s="817"/>
      <c r="X69" s="817"/>
      <c r="Y69" s="817"/>
      <c r="Z69" s="817"/>
      <c r="AA69" s="817">
        <v>26</v>
      </c>
      <c r="AB69" s="817"/>
      <c r="AC69" s="817"/>
      <c r="AD69" s="817"/>
      <c r="AE69" s="817"/>
      <c r="AF69" s="817">
        <v>26</v>
      </c>
      <c r="AG69" s="817"/>
      <c r="AH69" s="817"/>
      <c r="AI69" s="817"/>
      <c r="AJ69" s="817"/>
      <c r="AK69" s="817" t="s">
        <v>566</v>
      </c>
      <c r="AL69" s="817"/>
      <c r="AM69" s="817"/>
      <c r="AN69" s="817"/>
      <c r="AO69" s="817"/>
      <c r="AP69" s="817" t="s">
        <v>566</v>
      </c>
      <c r="AQ69" s="817"/>
      <c r="AR69" s="817"/>
      <c r="AS69" s="817"/>
      <c r="AT69" s="817"/>
      <c r="AU69" s="817" t="s">
        <v>566</v>
      </c>
      <c r="AV69" s="817"/>
      <c r="AW69" s="817"/>
      <c r="AX69" s="817"/>
      <c r="AY69" s="817"/>
      <c r="AZ69" s="819"/>
      <c r="BA69" s="819"/>
      <c r="BB69" s="819"/>
      <c r="BC69" s="819"/>
      <c r="BD69" s="820"/>
      <c r="BE69" s="235"/>
      <c r="BF69" s="235"/>
      <c r="BG69" s="235"/>
      <c r="BH69" s="235"/>
      <c r="BI69" s="235"/>
      <c r="BJ69" s="235"/>
      <c r="BK69" s="235"/>
      <c r="BL69" s="235"/>
      <c r="BM69" s="235"/>
      <c r="BN69" s="235"/>
      <c r="BO69" s="235"/>
      <c r="BP69" s="235"/>
      <c r="BQ69" s="232">
        <v>63</v>
      </c>
      <c r="BR69" s="237"/>
      <c r="BS69" s="846"/>
      <c r="BT69" s="847"/>
      <c r="BU69" s="847"/>
      <c r="BV69" s="847"/>
      <c r="BW69" s="847"/>
      <c r="BX69" s="847"/>
      <c r="BY69" s="847"/>
      <c r="BZ69" s="847"/>
      <c r="CA69" s="847"/>
      <c r="CB69" s="847"/>
      <c r="CC69" s="847"/>
      <c r="CD69" s="847"/>
      <c r="CE69" s="847"/>
      <c r="CF69" s="847"/>
      <c r="CG69" s="852"/>
      <c r="CH69" s="849"/>
      <c r="CI69" s="850"/>
      <c r="CJ69" s="850"/>
      <c r="CK69" s="850"/>
      <c r="CL69" s="851"/>
      <c r="CM69" s="849"/>
      <c r="CN69" s="850"/>
      <c r="CO69" s="850"/>
      <c r="CP69" s="850"/>
      <c r="CQ69" s="851"/>
      <c r="CR69" s="849"/>
      <c r="CS69" s="850"/>
      <c r="CT69" s="850"/>
      <c r="CU69" s="850"/>
      <c r="CV69" s="851"/>
      <c r="CW69" s="849"/>
      <c r="CX69" s="850"/>
      <c r="CY69" s="850"/>
      <c r="CZ69" s="850"/>
      <c r="DA69" s="851"/>
      <c r="DB69" s="849"/>
      <c r="DC69" s="850"/>
      <c r="DD69" s="850"/>
      <c r="DE69" s="850"/>
      <c r="DF69" s="851"/>
      <c r="DG69" s="849"/>
      <c r="DH69" s="850"/>
      <c r="DI69" s="850"/>
      <c r="DJ69" s="850"/>
      <c r="DK69" s="851"/>
      <c r="DL69" s="849"/>
      <c r="DM69" s="850"/>
      <c r="DN69" s="850"/>
      <c r="DO69" s="850"/>
      <c r="DP69" s="851"/>
      <c r="DQ69" s="849"/>
      <c r="DR69" s="850"/>
      <c r="DS69" s="850"/>
      <c r="DT69" s="850"/>
      <c r="DU69" s="851"/>
      <c r="DV69" s="846"/>
      <c r="DW69" s="847"/>
      <c r="DX69" s="847"/>
      <c r="DY69" s="847"/>
      <c r="DZ69" s="848"/>
      <c r="EA69" s="224"/>
    </row>
    <row r="70" spans="1:131" ht="26.25" customHeight="1" x14ac:dyDescent="0.2">
      <c r="A70" s="232">
        <v>3</v>
      </c>
      <c r="B70" s="860" t="s">
        <v>550</v>
      </c>
      <c r="C70" s="861"/>
      <c r="D70" s="861"/>
      <c r="E70" s="861"/>
      <c r="F70" s="861"/>
      <c r="G70" s="861"/>
      <c r="H70" s="861"/>
      <c r="I70" s="861"/>
      <c r="J70" s="861"/>
      <c r="K70" s="861"/>
      <c r="L70" s="861"/>
      <c r="M70" s="861"/>
      <c r="N70" s="861"/>
      <c r="O70" s="861"/>
      <c r="P70" s="862"/>
      <c r="Q70" s="863">
        <v>104</v>
      </c>
      <c r="R70" s="817"/>
      <c r="S70" s="817"/>
      <c r="T70" s="817"/>
      <c r="U70" s="817"/>
      <c r="V70" s="817">
        <v>94</v>
      </c>
      <c r="W70" s="817"/>
      <c r="X70" s="817"/>
      <c r="Y70" s="817"/>
      <c r="Z70" s="817"/>
      <c r="AA70" s="817">
        <v>10</v>
      </c>
      <c r="AB70" s="817"/>
      <c r="AC70" s="817"/>
      <c r="AD70" s="817"/>
      <c r="AE70" s="817"/>
      <c r="AF70" s="817">
        <v>10</v>
      </c>
      <c r="AG70" s="817"/>
      <c r="AH70" s="817"/>
      <c r="AI70" s="817"/>
      <c r="AJ70" s="817"/>
      <c r="AK70" s="817">
        <v>1</v>
      </c>
      <c r="AL70" s="817"/>
      <c r="AM70" s="817"/>
      <c r="AN70" s="817"/>
      <c r="AO70" s="817"/>
      <c r="AP70" s="817" t="s">
        <v>566</v>
      </c>
      <c r="AQ70" s="817"/>
      <c r="AR70" s="817"/>
      <c r="AS70" s="817"/>
      <c r="AT70" s="817"/>
      <c r="AU70" s="817" t="s">
        <v>566</v>
      </c>
      <c r="AV70" s="817"/>
      <c r="AW70" s="817"/>
      <c r="AX70" s="817"/>
      <c r="AY70" s="817"/>
      <c r="AZ70" s="819"/>
      <c r="BA70" s="819"/>
      <c r="BB70" s="819"/>
      <c r="BC70" s="819"/>
      <c r="BD70" s="820"/>
      <c r="BE70" s="235"/>
      <c r="BF70" s="235"/>
      <c r="BG70" s="235"/>
      <c r="BH70" s="235"/>
      <c r="BI70" s="235"/>
      <c r="BJ70" s="235"/>
      <c r="BK70" s="235"/>
      <c r="BL70" s="235"/>
      <c r="BM70" s="235"/>
      <c r="BN70" s="235"/>
      <c r="BO70" s="235"/>
      <c r="BP70" s="235"/>
      <c r="BQ70" s="232">
        <v>64</v>
      </c>
      <c r="BR70" s="237"/>
      <c r="BS70" s="846"/>
      <c r="BT70" s="847"/>
      <c r="BU70" s="847"/>
      <c r="BV70" s="847"/>
      <c r="BW70" s="847"/>
      <c r="BX70" s="847"/>
      <c r="BY70" s="847"/>
      <c r="BZ70" s="847"/>
      <c r="CA70" s="847"/>
      <c r="CB70" s="847"/>
      <c r="CC70" s="847"/>
      <c r="CD70" s="847"/>
      <c r="CE70" s="847"/>
      <c r="CF70" s="847"/>
      <c r="CG70" s="852"/>
      <c r="CH70" s="849"/>
      <c r="CI70" s="850"/>
      <c r="CJ70" s="850"/>
      <c r="CK70" s="850"/>
      <c r="CL70" s="851"/>
      <c r="CM70" s="849"/>
      <c r="CN70" s="850"/>
      <c r="CO70" s="850"/>
      <c r="CP70" s="850"/>
      <c r="CQ70" s="851"/>
      <c r="CR70" s="849"/>
      <c r="CS70" s="850"/>
      <c r="CT70" s="850"/>
      <c r="CU70" s="850"/>
      <c r="CV70" s="851"/>
      <c r="CW70" s="849"/>
      <c r="CX70" s="850"/>
      <c r="CY70" s="850"/>
      <c r="CZ70" s="850"/>
      <c r="DA70" s="851"/>
      <c r="DB70" s="849"/>
      <c r="DC70" s="850"/>
      <c r="DD70" s="850"/>
      <c r="DE70" s="850"/>
      <c r="DF70" s="851"/>
      <c r="DG70" s="849"/>
      <c r="DH70" s="850"/>
      <c r="DI70" s="850"/>
      <c r="DJ70" s="850"/>
      <c r="DK70" s="851"/>
      <c r="DL70" s="849"/>
      <c r="DM70" s="850"/>
      <c r="DN70" s="850"/>
      <c r="DO70" s="850"/>
      <c r="DP70" s="851"/>
      <c r="DQ70" s="849"/>
      <c r="DR70" s="850"/>
      <c r="DS70" s="850"/>
      <c r="DT70" s="850"/>
      <c r="DU70" s="851"/>
      <c r="DV70" s="846"/>
      <c r="DW70" s="847"/>
      <c r="DX70" s="847"/>
      <c r="DY70" s="847"/>
      <c r="DZ70" s="848"/>
      <c r="EA70" s="224"/>
    </row>
    <row r="71" spans="1:131" ht="26.25" customHeight="1" x14ac:dyDescent="0.2">
      <c r="A71" s="232">
        <v>4</v>
      </c>
      <c r="B71" s="860" t="s">
        <v>551</v>
      </c>
      <c r="C71" s="861"/>
      <c r="D71" s="861"/>
      <c r="E71" s="861"/>
      <c r="F71" s="861"/>
      <c r="G71" s="861"/>
      <c r="H71" s="861"/>
      <c r="I71" s="861"/>
      <c r="J71" s="861"/>
      <c r="K71" s="861"/>
      <c r="L71" s="861"/>
      <c r="M71" s="861"/>
      <c r="N71" s="861"/>
      <c r="O71" s="861"/>
      <c r="P71" s="862"/>
      <c r="Q71" s="863">
        <v>100</v>
      </c>
      <c r="R71" s="817"/>
      <c r="S71" s="817"/>
      <c r="T71" s="817"/>
      <c r="U71" s="817"/>
      <c r="V71" s="817">
        <v>62</v>
      </c>
      <c r="W71" s="817"/>
      <c r="X71" s="817"/>
      <c r="Y71" s="817"/>
      <c r="Z71" s="817"/>
      <c r="AA71" s="817">
        <v>37</v>
      </c>
      <c r="AB71" s="817"/>
      <c r="AC71" s="817"/>
      <c r="AD71" s="817"/>
      <c r="AE71" s="817"/>
      <c r="AF71" s="817">
        <v>37</v>
      </c>
      <c r="AG71" s="817"/>
      <c r="AH71" s="817"/>
      <c r="AI71" s="817"/>
      <c r="AJ71" s="817"/>
      <c r="AK71" s="817" t="s">
        <v>566</v>
      </c>
      <c r="AL71" s="817"/>
      <c r="AM71" s="817"/>
      <c r="AN71" s="817"/>
      <c r="AO71" s="817"/>
      <c r="AP71" s="817" t="s">
        <v>566</v>
      </c>
      <c r="AQ71" s="817"/>
      <c r="AR71" s="817"/>
      <c r="AS71" s="817"/>
      <c r="AT71" s="817"/>
      <c r="AU71" s="817" t="s">
        <v>566</v>
      </c>
      <c r="AV71" s="817"/>
      <c r="AW71" s="817"/>
      <c r="AX71" s="817"/>
      <c r="AY71" s="817"/>
      <c r="AZ71" s="819"/>
      <c r="BA71" s="819"/>
      <c r="BB71" s="819"/>
      <c r="BC71" s="819"/>
      <c r="BD71" s="820"/>
      <c r="BE71" s="235"/>
      <c r="BF71" s="235"/>
      <c r="BG71" s="235"/>
      <c r="BH71" s="235"/>
      <c r="BI71" s="235"/>
      <c r="BJ71" s="235"/>
      <c r="BK71" s="235"/>
      <c r="BL71" s="235"/>
      <c r="BM71" s="235"/>
      <c r="BN71" s="235"/>
      <c r="BO71" s="235"/>
      <c r="BP71" s="235"/>
      <c r="BQ71" s="232">
        <v>65</v>
      </c>
      <c r="BR71" s="237"/>
      <c r="BS71" s="846"/>
      <c r="BT71" s="847"/>
      <c r="BU71" s="847"/>
      <c r="BV71" s="847"/>
      <c r="BW71" s="847"/>
      <c r="BX71" s="847"/>
      <c r="BY71" s="847"/>
      <c r="BZ71" s="847"/>
      <c r="CA71" s="847"/>
      <c r="CB71" s="847"/>
      <c r="CC71" s="847"/>
      <c r="CD71" s="847"/>
      <c r="CE71" s="847"/>
      <c r="CF71" s="847"/>
      <c r="CG71" s="852"/>
      <c r="CH71" s="849"/>
      <c r="CI71" s="850"/>
      <c r="CJ71" s="850"/>
      <c r="CK71" s="850"/>
      <c r="CL71" s="851"/>
      <c r="CM71" s="849"/>
      <c r="CN71" s="850"/>
      <c r="CO71" s="850"/>
      <c r="CP71" s="850"/>
      <c r="CQ71" s="851"/>
      <c r="CR71" s="849"/>
      <c r="CS71" s="850"/>
      <c r="CT71" s="850"/>
      <c r="CU71" s="850"/>
      <c r="CV71" s="851"/>
      <c r="CW71" s="849"/>
      <c r="CX71" s="850"/>
      <c r="CY71" s="850"/>
      <c r="CZ71" s="850"/>
      <c r="DA71" s="851"/>
      <c r="DB71" s="849"/>
      <c r="DC71" s="850"/>
      <c r="DD71" s="850"/>
      <c r="DE71" s="850"/>
      <c r="DF71" s="851"/>
      <c r="DG71" s="849"/>
      <c r="DH71" s="850"/>
      <c r="DI71" s="850"/>
      <c r="DJ71" s="850"/>
      <c r="DK71" s="851"/>
      <c r="DL71" s="849"/>
      <c r="DM71" s="850"/>
      <c r="DN71" s="850"/>
      <c r="DO71" s="850"/>
      <c r="DP71" s="851"/>
      <c r="DQ71" s="849"/>
      <c r="DR71" s="850"/>
      <c r="DS71" s="850"/>
      <c r="DT71" s="850"/>
      <c r="DU71" s="851"/>
      <c r="DV71" s="846"/>
      <c r="DW71" s="847"/>
      <c r="DX71" s="847"/>
      <c r="DY71" s="847"/>
      <c r="DZ71" s="848"/>
      <c r="EA71" s="224"/>
    </row>
    <row r="72" spans="1:131" ht="26.25" customHeight="1" x14ac:dyDescent="0.2">
      <c r="A72" s="232">
        <v>5</v>
      </c>
      <c r="B72" s="860" t="s">
        <v>552</v>
      </c>
      <c r="C72" s="861"/>
      <c r="D72" s="861"/>
      <c r="E72" s="861"/>
      <c r="F72" s="861"/>
      <c r="G72" s="861"/>
      <c r="H72" s="861"/>
      <c r="I72" s="861"/>
      <c r="J72" s="861"/>
      <c r="K72" s="861"/>
      <c r="L72" s="861"/>
      <c r="M72" s="861"/>
      <c r="N72" s="861"/>
      <c r="O72" s="861"/>
      <c r="P72" s="862"/>
      <c r="Q72" s="863">
        <v>2922</v>
      </c>
      <c r="R72" s="817"/>
      <c r="S72" s="817"/>
      <c r="T72" s="817"/>
      <c r="U72" s="817"/>
      <c r="V72" s="817">
        <v>2446</v>
      </c>
      <c r="W72" s="817"/>
      <c r="X72" s="817"/>
      <c r="Y72" s="817"/>
      <c r="Z72" s="817"/>
      <c r="AA72" s="817">
        <v>476</v>
      </c>
      <c r="AB72" s="817"/>
      <c r="AC72" s="817"/>
      <c r="AD72" s="817"/>
      <c r="AE72" s="817"/>
      <c r="AF72" s="817">
        <v>476</v>
      </c>
      <c r="AG72" s="817"/>
      <c r="AH72" s="817"/>
      <c r="AI72" s="817"/>
      <c r="AJ72" s="817"/>
      <c r="AK72" s="817">
        <v>58</v>
      </c>
      <c r="AL72" s="817"/>
      <c r="AM72" s="817"/>
      <c r="AN72" s="817"/>
      <c r="AO72" s="817"/>
      <c r="AP72" s="817" t="s">
        <v>566</v>
      </c>
      <c r="AQ72" s="817"/>
      <c r="AR72" s="817"/>
      <c r="AS72" s="817"/>
      <c r="AT72" s="817"/>
      <c r="AU72" s="817" t="s">
        <v>566</v>
      </c>
      <c r="AV72" s="817"/>
      <c r="AW72" s="817"/>
      <c r="AX72" s="817"/>
      <c r="AY72" s="817"/>
      <c r="AZ72" s="819"/>
      <c r="BA72" s="819"/>
      <c r="BB72" s="819"/>
      <c r="BC72" s="819"/>
      <c r="BD72" s="820"/>
      <c r="BE72" s="235"/>
      <c r="BF72" s="235"/>
      <c r="BG72" s="235"/>
      <c r="BH72" s="235"/>
      <c r="BI72" s="235"/>
      <c r="BJ72" s="235"/>
      <c r="BK72" s="235"/>
      <c r="BL72" s="235"/>
      <c r="BM72" s="235"/>
      <c r="BN72" s="235"/>
      <c r="BO72" s="235"/>
      <c r="BP72" s="235"/>
      <c r="BQ72" s="232">
        <v>66</v>
      </c>
      <c r="BR72" s="237"/>
      <c r="BS72" s="846"/>
      <c r="BT72" s="847"/>
      <c r="BU72" s="847"/>
      <c r="BV72" s="847"/>
      <c r="BW72" s="847"/>
      <c r="BX72" s="847"/>
      <c r="BY72" s="847"/>
      <c r="BZ72" s="847"/>
      <c r="CA72" s="847"/>
      <c r="CB72" s="847"/>
      <c r="CC72" s="847"/>
      <c r="CD72" s="847"/>
      <c r="CE72" s="847"/>
      <c r="CF72" s="847"/>
      <c r="CG72" s="852"/>
      <c r="CH72" s="849"/>
      <c r="CI72" s="850"/>
      <c r="CJ72" s="850"/>
      <c r="CK72" s="850"/>
      <c r="CL72" s="851"/>
      <c r="CM72" s="849"/>
      <c r="CN72" s="850"/>
      <c r="CO72" s="850"/>
      <c r="CP72" s="850"/>
      <c r="CQ72" s="851"/>
      <c r="CR72" s="849"/>
      <c r="CS72" s="850"/>
      <c r="CT72" s="850"/>
      <c r="CU72" s="850"/>
      <c r="CV72" s="851"/>
      <c r="CW72" s="849"/>
      <c r="CX72" s="850"/>
      <c r="CY72" s="850"/>
      <c r="CZ72" s="850"/>
      <c r="DA72" s="851"/>
      <c r="DB72" s="849"/>
      <c r="DC72" s="850"/>
      <c r="DD72" s="850"/>
      <c r="DE72" s="850"/>
      <c r="DF72" s="851"/>
      <c r="DG72" s="849"/>
      <c r="DH72" s="850"/>
      <c r="DI72" s="850"/>
      <c r="DJ72" s="850"/>
      <c r="DK72" s="851"/>
      <c r="DL72" s="849"/>
      <c r="DM72" s="850"/>
      <c r="DN72" s="850"/>
      <c r="DO72" s="850"/>
      <c r="DP72" s="851"/>
      <c r="DQ72" s="849"/>
      <c r="DR72" s="850"/>
      <c r="DS72" s="850"/>
      <c r="DT72" s="850"/>
      <c r="DU72" s="851"/>
      <c r="DV72" s="846"/>
      <c r="DW72" s="847"/>
      <c r="DX72" s="847"/>
      <c r="DY72" s="847"/>
      <c r="DZ72" s="848"/>
      <c r="EA72" s="224"/>
    </row>
    <row r="73" spans="1:131" ht="26.25" customHeight="1" x14ac:dyDescent="0.2">
      <c r="A73" s="232">
        <v>6</v>
      </c>
      <c r="B73" s="860" t="s">
        <v>553</v>
      </c>
      <c r="C73" s="861"/>
      <c r="D73" s="861"/>
      <c r="E73" s="861"/>
      <c r="F73" s="861"/>
      <c r="G73" s="861"/>
      <c r="H73" s="861"/>
      <c r="I73" s="861"/>
      <c r="J73" s="861"/>
      <c r="K73" s="861"/>
      <c r="L73" s="861"/>
      <c r="M73" s="861"/>
      <c r="N73" s="861"/>
      <c r="O73" s="861"/>
      <c r="P73" s="862"/>
      <c r="Q73" s="863">
        <v>758421</v>
      </c>
      <c r="R73" s="817"/>
      <c r="S73" s="817"/>
      <c r="T73" s="817"/>
      <c r="U73" s="817"/>
      <c r="V73" s="817">
        <v>750353</v>
      </c>
      <c r="W73" s="817"/>
      <c r="X73" s="817"/>
      <c r="Y73" s="817"/>
      <c r="Z73" s="817"/>
      <c r="AA73" s="817">
        <v>8067</v>
      </c>
      <c r="AB73" s="817"/>
      <c r="AC73" s="817"/>
      <c r="AD73" s="817"/>
      <c r="AE73" s="817"/>
      <c r="AF73" s="817">
        <v>8067</v>
      </c>
      <c r="AG73" s="817"/>
      <c r="AH73" s="817"/>
      <c r="AI73" s="817"/>
      <c r="AJ73" s="817"/>
      <c r="AK73" s="817">
        <v>4245</v>
      </c>
      <c r="AL73" s="817"/>
      <c r="AM73" s="817"/>
      <c r="AN73" s="817"/>
      <c r="AO73" s="817"/>
      <c r="AP73" s="817" t="s">
        <v>566</v>
      </c>
      <c r="AQ73" s="817"/>
      <c r="AR73" s="817"/>
      <c r="AS73" s="817"/>
      <c r="AT73" s="817"/>
      <c r="AU73" s="817" t="s">
        <v>566</v>
      </c>
      <c r="AV73" s="817"/>
      <c r="AW73" s="817"/>
      <c r="AX73" s="817"/>
      <c r="AY73" s="817"/>
      <c r="AZ73" s="819"/>
      <c r="BA73" s="819"/>
      <c r="BB73" s="819"/>
      <c r="BC73" s="819"/>
      <c r="BD73" s="820"/>
      <c r="BE73" s="235"/>
      <c r="BF73" s="235"/>
      <c r="BG73" s="235"/>
      <c r="BH73" s="235"/>
      <c r="BI73" s="235"/>
      <c r="BJ73" s="235"/>
      <c r="BK73" s="235"/>
      <c r="BL73" s="235"/>
      <c r="BM73" s="235"/>
      <c r="BN73" s="235"/>
      <c r="BO73" s="235"/>
      <c r="BP73" s="235"/>
      <c r="BQ73" s="232">
        <v>67</v>
      </c>
      <c r="BR73" s="237"/>
      <c r="BS73" s="846"/>
      <c r="BT73" s="847"/>
      <c r="BU73" s="847"/>
      <c r="BV73" s="847"/>
      <c r="BW73" s="847"/>
      <c r="BX73" s="847"/>
      <c r="BY73" s="847"/>
      <c r="BZ73" s="847"/>
      <c r="CA73" s="847"/>
      <c r="CB73" s="847"/>
      <c r="CC73" s="847"/>
      <c r="CD73" s="847"/>
      <c r="CE73" s="847"/>
      <c r="CF73" s="847"/>
      <c r="CG73" s="852"/>
      <c r="CH73" s="849"/>
      <c r="CI73" s="850"/>
      <c r="CJ73" s="850"/>
      <c r="CK73" s="850"/>
      <c r="CL73" s="851"/>
      <c r="CM73" s="849"/>
      <c r="CN73" s="850"/>
      <c r="CO73" s="850"/>
      <c r="CP73" s="850"/>
      <c r="CQ73" s="851"/>
      <c r="CR73" s="849"/>
      <c r="CS73" s="850"/>
      <c r="CT73" s="850"/>
      <c r="CU73" s="850"/>
      <c r="CV73" s="851"/>
      <c r="CW73" s="849"/>
      <c r="CX73" s="850"/>
      <c r="CY73" s="850"/>
      <c r="CZ73" s="850"/>
      <c r="DA73" s="851"/>
      <c r="DB73" s="849"/>
      <c r="DC73" s="850"/>
      <c r="DD73" s="850"/>
      <c r="DE73" s="850"/>
      <c r="DF73" s="851"/>
      <c r="DG73" s="849"/>
      <c r="DH73" s="850"/>
      <c r="DI73" s="850"/>
      <c r="DJ73" s="850"/>
      <c r="DK73" s="851"/>
      <c r="DL73" s="849"/>
      <c r="DM73" s="850"/>
      <c r="DN73" s="850"/>
      <c r="DO73" s="850"/>
      <c r="DP73" s="851"/>
      <c r="DQ73" s="849"/>
      <c r="DR73" s="850"/>
      <c r="DS73" s="850"/>
      <c r="DT73" s="850"/>
      <c r="DU73" s="851"/>
      <c r="DV73" s="846"/>
      <c r="DW73" s="847"/>
      <c r="DX73" s="847"/>
      <c r="DY73" s="847"/>
      <c r="DZ73" s="848"/>
      <c r="EA73" s="224"/>
    </row>
    <row r="74" spans="1:131" ht="26.25" customHeight="1" x14ac:dyDescent="0.2">
      <c r="A74" s="232">
        <v>7</v>
      </c>
      <c r="B74" s="860" t="s">
        <v>554</v>
      </c>
      <c r="C74" s="861"/>
      <c r="D74" s="861"/>
      <c r="E74" s="861"/>
      <c r="F74" s="861"/>
      <c r="G74" s="861"/>
      <c r="H74" s="861"/>
      <c r="I74" s="861"/>
      <c r="J74" s="861"/>
      <c r="K74" s="861"/>
      <c r="L74" s="861"/>
      <c r="M74" s="861"/>
      <c r="N74" s="861"/>
      <c r="O74" s="861"/>
      <c r="P74" s="862"/>
      <c r="Q74" s="863">
        <v>3427</v>
      </c>
      <c r="R74" s="817"/>
      <c r="S74" s="817"/>
      <c r="T74" s="817"/>
      <c r="U74" s="817"/>
      <c r="V74" s="817">
        <v>3175</v>
      </c>
      <c r="W74" s="817"/>
      <c r="X74" s="817"/>
      <c r="Y74" s="817"/>
      <c r="Z74" s="817"/>
      <c r="AA74" s="817">
        <v>72</v>
      </c>
      <c r="AB74" s="817"/>
      <c r="AC74" s="817"/>
      <c r="AD74" s="817"/>
      <c r="AE74" s="817"/>
      <c r="AF74" s="817">
        <v>72</v>
      </c>
      <c r="AG74" s="817"/>
      <c r="AH74" s="817"/>
      <c r="AI74" s="817"/>
      <c r="AJ74" s="817"/>
      <c r="AK74" s="817">
        <v>0</v>
      </c>
      <c r="AL74" s="817"/>
      <c r="AM74" s="817"/>
      <c r="AN74" s="817"/>
      <c r="AO74" s="817"/>
      <c r="AP74" s="817">
        <v>1810</v>
      </c>
      <c r="AQ74" s="817"/>
      <c r="AR74" s="817"/>
      <c r="AS74" s="817"/>
      <c r="AT74" s="817"/>
      <c r="AU74" s="817">
        <v>1055</v>
      </c>
      <c r="AV74" s="817"/>
      <c r="AW74" s="817"/>
      <c r="AX74" s="817"/>
      <c r="AY74" s="817"/>
      <c r="AZ74" s="819"/>
      <c r="BA74" s="819"/>
      <c r="BB74" s="819"/>
      <c r="BC74" s="819"/>
      <c r="BD74" s="820"/>
      <c r="BE74" s="235"/>
      <c r="BF74" s="235"/>
      <c r="BG74" s="235"/>
      <c r="BH74" s="235"/>
      <c r="BI74" s="235"/>
      <c r="BJ74" s="235"/>
      <c r="BK74" s="235"/>
      <c r="BL74" s="235"/>
      <c r="BM74" s="235"/>
      <c r="BN74" s="235"/>
      <c r="BO74" s="235"/>
      <c r="BP74" s="235"/>
      <c r="BQ74" s="232">
        <v>68</v>
      </c>
      <c r="BR74" s="237"/>
      <c r="BS74" s="846"/>
      <c r="BT74" s="847"/>
      <c r="BU74" s="847"/>
      <c r="BV74" s="847"/>
      <c r="BW74" s="847"/>
      <c r="BX74" s="847"/>
      <c r="BY74" s="847"/>
      <c r="BZ74" s="847"/>
      <c r="CA74" s="847"/>
      <c r="CB74" s="847"/>
      <c r="CC74" s="847"/>
      <c r="CD74" s="847"/>
      <c r="CE74" s="847"/>
      <c r="CF74" s="847"/>
      <c r="CG74" s="852"/>
      <c r="CH74" s="849"/>
      <c r="CI74" s="850"/>
      <c r="CJ74" s="850"/>
      <c r="CK74" s="850"/>
      <c r="CL74" s="851"/>
      <c r="CM74" s="849"/>
      <c r="CN74" s="850"/>
      <c r="CO74" s="850"/>
      <c r="CP74" s="850"/>
      <c r="CQ74" s="851"/>
      <c r="CR74" s="849"/>
      <c r="CS74" s="850"/>
      <c r="CT74" s="850"/>
      <c r="CU74" s="850"/>
      <c r="CV74" s="851"/>
      <c r="CW74" s="849"/>
      <c r="CX74" s="850"/>
      <c r="CY74" s="850"/>
      <c r="CZ74" s="850"/>
      <c r="DA74" s="851"/>
      <c r="DB74" s="849"/>
      <c r="DC74" s="850"/>
      <c r="DD74" s="850"/>
      <c r="DE74" s="850"/>
      <c r="DF74" s="851"/>
      <c r="DG74" s="849"/>
      <c r="DH74" s="850"/>
      <c r="DI74" s="850"/>
      <c r="DJ74" s="850"/>
      <c r="DK74" s="851"/>
      <c r="DL74" s="849"/>
      <c r="DM74" s="850"/>
      <c r="DN74" s="850"/>
      <c r="DO74" s="850"/>
      <c r="DP74" s="851"/>
      <c r="DQ74" s="849"/>
      <c r="DR74" s="850"/>
      <c r="DS74" s="850"/>
      <c r="DT74" s="850"/>
      <c r="DU74" s="851"/>
      <c r="DV74" s="846"/>
      <c r="DW74" s="847"/>
      <c r="DX74" s="847"/>
      <c r="DY74" s="847"/>
      <c r="DZ74" s="848"/>
      <c r="EA74" s="224"/>
    </row>
    <row r="75" spans="1:131" ht="26.25" customHeight="1" x14ac:dyDescent="0.2">
      <c r="A75" s="232">
        <v>8</v>
      </c>
      <c r="B75" s="860" t="s">
        <v>555</v>
      </c>
      <c r="C75" s="861"/>
      <c r="D75" s="861"/>
      <c r="E75" s="861"/>
      <c r="F75" s="861"/>
      <c r="G75" s="861"/>
      <c r="H75" s="861"/>
      <c r="I75" s="861"/>
      <c r="J75" s="861"/>
      <c r="K75" s="861"/>
      <c r="L75" s="861"/>
      <c r="M75" s="861"/>
      <c r="N75" s="861"/>
      <c r="O75" s="861"/>
      <c r="P75" s="862"/>
      <c r="Q75" s="864">
        <v>317</v>
      </c>
      <c r="R75" s="865"/>
      <c r="S75" s="865"/>
      <c r="T75" s="865"/>
      <c r="U75" s="821"/>
      <c r="V75" s="866">
        <v>288</v>
      </c>
      <c r="W75" s="865"/>
      <c r="X75" s="865"/>
      <c r="Y75" s="865"/>
      <c r="Z75" s="821"/>
      <c r="AA75" s="866">
        <v>29</v>
      </c>
      <c r="AB75" s="865"/>
      <c r="AC75" s="865"/>
      <c r="AD75" s="865"/>
      <c r="AE75" s="821"/>
      <c r="AF75" s="866">
        <v>10</v>
      </c>
      <c r="AG75" s="865"/>
      <c r="AH75" s="865"/>
      <c r="AI75" s="865"/>
      <c r="AJ75" s="821"/>
      <c r="AK75" s="866" t="s">
        <v>486</v>
      </c>
      <c r="AL75" s="865" t="s">
        <v>486</v>
      </c>
      <c r="AM75" s="865" t="s">
        <v>486</v>
      </c>
      <c r="AN75" s="865" t="s">
        <v>486</v>
      </c>
      <c r="AO75" s="821" t="s">
        <v>486</v>
      </c>
      <c r="AP75" s="866">
        <v>122</v>
      </c>
      <c r="AQ75" s="865"/>
      <c r="AR75" s="865"/>
      <c r="AS75" s="865"/>
      <c r="AT75" s="821"/>
      <c r="AU75" s="866">
        <v>122</v>
      </c>
      <c r="AV75" s="865"/>
      <c r="AW75" s="865"/>
      <c r="AX75" s="865"/>
      <c r="AY75" s="821"/>
      <c r="AZ75" s="819"/>
      <c r="BA75" s="819"/>
      <c r="BB75" s="819"/>
      <c r="BC75" s="819"/>
      <c r="BD75" s="820"/>
      <c r="BE75" s="235"/>
      <c r="BF75" s="235"/>
      <c r="BG75" s="235"/>
      <c r="BH75" s="235"/>
      <c r="BI75" s="235"/>
      <c r="BJ75" s="235"/>
      <c r="BK75" s="235"/>
      <c r="BL75" s="235"/>
      <c r="BM75" s="235"/>
      <c r="BN75" s="235"/>
      <c r="BO75" s="235"/>
      <c r="BP75" s="235"/>
      <c r="BQ75" s="232">
        <v>69</v>
      </c>
      <c r="BR75" s="237"/>
      <c r="BS75" s="846"/>
      <c r="BT75" s="847"/>
      <c r="BU75" s="847"/>
      <c r="BV75" s="847"/>
      <c r="BW75" s="847"/>
      <c r="BX75" s="847"/>
      <c r="BY75" s="847"/>
      <c r="BZ75" s="847"/>
      <c r="CA75" s="847"/>
      <c r="CB75" s="847"/>
      <c r="CC75" s="847"/>
      <c r="CD75" s="847"/>
      <c r="CE75" s="847"/>
      <c r="CF75" s="847"/>
      <c r="CG75" s="852"/>
      <c r="CH75" s="849"/>
      <c r="CI75" s="850"/>
      <c r="CJ75" s="850"/>
      <c r="CK75" s="850"/>
      <c r="CL75" s="851"/>
      <c r="CM75" s="849"/>
      <c r="CN75" s="850"/>
      <c r="CO75" s="850"/>
      <c r="CP75" s="850"/>
      <c r="CQ75" s="851"/>
      <c r="CR75" s="849"/>
      <c r="CS75" s="850"/>
      <c r="CT75" s="850"/>
      <c r="CU75" s="850"/>
      <c r="CV75" s="851"/>
      <c r="CW75" s="849"/>
      <c r="CX75" s="850"/>
      <c r="CY75" s="850"/>
      <c r="CZ75" s="850"/>
      <c r="DA75" s="851"/>
      <c r="DB75" s="849"/>
      <c r="DC75" s="850"/>
      <c r="DD75" s="850"/>
      <c r="DE75" s="850"/>
      <c r="DF75" s="851"/>
      <c r="DG75" s="849"/>
      <c r="DH75" s="850"/>
      <c r="DI75" s="850"/>
      <c r="DJ75" s="850"/>
      <c r="DK75" s="851"/>
      <c r="DL75" s="849"/>
      <c r="DM75" s="850"/>
      <c r="DN75" s="850"/>
      <c r="DO75" s="850"/>
      <c r="DP75" s="851"/>
      <c r="DQ75" s="849"/>
      <c r="DR75" s="850"/>
      <c r="DS75" s="850"/>
      <c r="DT75" s="850"/>
      <c r="DU75" s="851"/>
      <c r="DV75" s="846"/>
      <c r="DW75" s="847"/>
      <c r="DX75" s="847"/>
      <c r="DY75" s="847"/>
      <c r="DZ75" s="848"/>
      <c r="EA75" s="224"/>
    </row>
    <row r="76" spans="1:131" ht="26.25" customHeight="1" x14ac:dyDescent="0.2">
      <c r="A76" s="232">
        <v>9</v>
      </c>
      <c r="B76" s="860" t="s">
        <v>556</v>
      </c>
      <c r="C76" s="861"/>
      <c r="D76" s="861"/>
      <c r="E76" s="861"/>
      <c r="F76" s="861"/>
      <c r="G76" s="861"/>
      <c r="H76" s="861"/>
      <c r="I76" s="861"/>
      <c r="J76" s="861"/>
      <c r="K76" s="861"/>
      <c r="L76" s="861"/>
      <c r="M76" s="861"/>
      <c r="N76" s="861"/>
      <c r="O76" s="861"/>
      <c r="P76" s="862"/>
      <c r="Q76" s="864">
        <v>18</v>
      </c>
      <c r="R76" s="865"/>
      <c r="S76" s="865"/>
      <c r="T76" s="865"/>
      <c r="U76" s="821"/>
      <c r="V76" s="866">
        <v>14</v>
      </c>
      <c r="W76" s="865"/>
      <c r="X76" s="865"/>
      <c r="Y76" s="865"/>
      <c r="Z76" s="821"/>
      <c r="AA76" s="866">
        <v>4</v>
      </c>
      <c r="AB76" s="865"/>
      <c r="AC76" s="865"/>
      <c r="AD76" s="865"/>
      <c r="AE76" s="821"/>
      <c r="AF76" s="866">
        <v>4</v>
      </c>
      <c r="AG76" s="865"/>
      <c r="AH76" s="865"/>
      <c r="AI76" s="865"/>
      <c r="AJ76" s="821"/>
      <c r="AK76" s="866">
        <v>4</v>
      </c>
      <c r="AL76" s="865"/>
      <c r="AM76" s="865"/>
      <c r="AN76" s="865"/>
      <c r="AO76" s="821"/>
      <c r="AP76" s="866" t="s">
        <v>566</v>
      </c>
      <c r="AQ76" s="865"/>
      <c r="AR76" s="865"/>
      <c r="AS76" s="865"/>
      <c r="AT76" s="821"/>
      <c r="AU76" s="866" t="s">
        <v>566</v>
      </c>
      <c r="AV76" s="865"/>
      <c r="AW76" s="865"/>
      <c r="AX76" s="865"/>
      <c r="AY76" s="821"/>
      <c r="AZ76" s="819"/>
      <c r="BA76" s="819"/>
      <c r="BB76" s="819"/>
      <c r="BC76" s="819"/>
      <c r="BD76" s="820"/>
      <c r="BE76" s="235"/>
      <c r="BF76" s="235"/>
      <c r="BG76" s="235"/>
      <c r="BH76" s="235"/>
      <c r="BI76" s="235"/>
      <c r="BJ76" s="235"/>
      <c r="BK76" s="235"/>
      <c r="BL76" s="235"/>
      <c r="BM76" s="235"/>
      <c r="BN76" s="235"/>
      <c r="BO76" s="235"/>
      <c r="BP76" s="235"/>
      <c r="BQ76" s="232">
        <v>70</v>
      </c>
      <c r="BR76" s="237"/>
      <c r="BS76" s="846"/>
      <c r="BT76" s="847"/>
      <c r="BU76" s="847"/>
      <c r="BV76" s="847"/>
      <c r="BW76" s="847"/>
      <c r="BX76" s="847"/>
      <c r="BY76" s="847"/>
      <c r="BZ76" s="847"/>
      <c r="CA76" s="847"/>
      <c r="CB76" s="847"/>
      <c r="CC76" s="847"/>
      <c r="CD76" s="847"/>
      <c r="CE76" s="847"/>
      <c r="CF76" s="847"/>
      <c r="CG76" s="852"/>
      <c r="CH76" s="849"/>
      <c r="CI76" s="850"/>
      <c r="CJ76" s="850"/>
      <c r="CK76" s="850"/>
      <c r="CL76" s="851"/>
      <c r="CM76" s="849"/>
      <c r="CN76" s="850"/>
      <c r="CO76" s="850"/>
      <c r="CP76" s="850"/>
      <c r="CQ76" s="851"/>
      <c r="CR76" s="849"/>
      <c r="CS76" s="850"/>
      <c r="CT76" s="850"/>
      <c r="CU76" s="850"/>
      <c r="CV76" s="851"/>
      <c r="CW76" s="849"/>
      <c r="CX76" s="850"/>
      <c r="CY76" s="850"/>
      <c r="CZ76" s="850"/>
      <c r="DA76" s="851"/>
      <c r="DB76" s="849"/>
      <c r="DC76" s="850"/>
      <c r="DD76" s="850"/>
      <c r="DE76" s="850"/>
      <c r="DF76" s="851"/>
      <c r="DG76" s="849"/>
      <c r="DH76" s="850"/>
      <c r="DI76" s="850"/>
      <c r="DJ76" s="850"/>
      <c r="DK76" s="851"/>
      <c r="DL76" s="849"/>
      <c r="DM76" s="850"/>
      <c r="DN76" s="850"/>
      <c r="DO76" s="850"/>
      <c r="DP76" s="851"/>
      <c r="DQ76" s="849"/>
      <c r="DR76" s="850"/>
      <c r="DS76" s="850"/>
      <c r="DT76" s="850"/>
      <c r="DU76" s="851"/>
      <c r="DV76" s="846"/>
      <c r="DW76" s="847"/>
      <c r="DX76" s="847"/>
      <c r="DY76" s="847"/>
      <c r="DZ76" s="848"/>
      <c r="EA76" s="224"/>
    </row>
    <row r="77" spans="1:131" ht="26.25" customHeight="1" x14ac:dyDescent="0.2">
      <c r="A77" s="232">
        <v>10</v>
      </c>
      <c r="B77" s="860" t="s">
        <v>557</v>
      </c>
      <c r="C77" s="861"/>
      <c r="D77" s="861"/>
      <c r="E77" s="861"/>
      <c r="F77" s="861"/>
      <c r="G77" s="861"/>
      <c r="H77" s="861"/>
      <c r="I77" s="861"/>
      <c r="J77" s="861"/>
      <c r="K77" s="861"/>
      <c r="L77" s="861"/>
      <c r="M77" s="861"/>
      <c r="N77" s="861"/>
      <c r="O77" s="861"/>
      <c r="P77" s="862"/>
      <c r="Q77" s="864">
        <v>3540</v>
      </c>
      <c r="R77" s="865"/>
      <c r="S77" s="865"/>
      <c r="T77" s="865"/>
      <c r="U77" s="821"/>
      <c r="V77" s="866">
        <v>3219</v>
      </c>
      <c r="W77" s="865"/>
      <c r="X77" s="865"/>
      <c r="Y77" s="865"/>
      <c r="Z77" s="821"/>
      <c r="AA77" s="866">
        <v>321</v>
      </c>
      <c r="AB77" s="865"/>
      <c r="AC77" s="865"/>
      <c r="AD77" s="865"/>
      <c r="AE77" s="821"/>
      <c r="AF77" s="866">
        <v>235</v>
      </c>
      <c r="AG77" s="865"/>
      <c r="AH77" s="865"/>
      <c r="AI77" s="865"/>
      <c r="AJ77" s="821"/>
      <c r="AK77" s="866" t="s">
        <v>565</v>
      </c>
      <c r="AL77" s="865"/>
      <c r="AM77" s="865"/>
      <c r="AN77" s="865"/>
      <c r="AO77" s="821"/>
      <c r="AP77" s="866">
        <f>SUM(AP78:AT80)</f>
        <v>1401</v>
      </c>
      <c r="AQ77" s="865"/>
      <c r="AR77" s="865"/>
      <c r="AS77" s="865"/>
      <c r="AT77" s="821"/>
      <c r="AU77" s="866">
        <f>SUM(AU78:AY80)</f>
        <v>806</v>
      </c>
      <c r="AV77" s="865"/>
      <c r="AW77" s="865"/>
      <c r="AX77" s="865"/>
      <c r="AY77" s="821"/>
      <c r="AZ77" s="819"/>
      <c r="BA77" s="819"/>
      <c r="BB77" s="819"/>
      <c r="BC77" s="819"/>
      <c r="BD77" s="820"/>
      <c r="BE77" s="235"/>
      <c r="BF77" s="235"/>
      <c r="BG77" s="235"/>
      <c r="BH77" s="235"/>
      <c r="BI77" s="235"/>
      <c r="BJ77" s="235"/>
      <c r="BK77" s="235"/>
      <c r="BL77" s="235"/>
      <c r="BM77" s="235"/>
      <c r="BN77" s="235"/>
      <c r="BO77" s="235"/>
      <c r="BP77" s="235"/>
      <c r="BQ77" s="232">
        <v>71</v>
      </c>
      <c r="BR77" s="237"/>
      <c r="BS77" s="846"/>
      <c r="BT77" s="847"/>
      <c r="BU77" s="847"/>
      <c r="BV77" s="847"/>
      <c r="BW77" s="847"/>
      <c r="BX77" s="847"/>
      <c r="BY77" s="847"/>
      <c r="BZ77" s="847"/>
      <c r="CA77" s="847"/>
      <c r="CB77" s="847"/>
      <c r="CC77" s="847"/>
      <c r="CD77" s="847"/>
      <c r="CE77" s="847"/>
      <c r="CF77" s="847"/>
      <c r="CG77" s="852"/>
      <c r="CH77" s="849"/>
      <c r="CI77" s="850"/>
      <c r="CJ77" s="850"/>
      <c r="CK77" s="850"/>
      <c r="CL77" s="851"/>
      <c r="CM77" s="849"/>
      <c r="CN77" s="850"/>
      <c r="CO77" s="850"/>
      <c r="CP77" s="850"/>
      <c r="CQ77" s="851"/>
      <c r="CR77" s="849"/>
      <c r="CS77" s="850"/>
      <c r="CT77" s="850"/>
      <c r="CU77" s="850"/>
      <c r="CV77" s="851"/>
      <c r="CW77" s="849"/>
      <c r="CX77" s="850"/>
      <c r="CY77" s="850"/>
      <c r="CZ77" s="850"/>
      <c r="DA77" s="851"/>
      <c r="DB77" s="849"/>
      <c r="DC77" s="850"/>
      <c r="DD77" s="850"/>
      <c r="DE77" s="850"/>
      <c r="DF77" s="851"/>
      <c r="DG77" s="849"/>
      <c r="DH77" s="850"/>
      <c r="DI77" s="850"/>
      <c r="DJ77" s="850"/>
      <c r="DK77" s="851"/>
      <c r="DL77" s="849"/>
      <c r="DM77" s="850"/>
      <c r="DN77" s="850"/>
      <c r="DO77" s="850"/>
      <c r="DP77" s="851"/>
      <c r="DQ77" s="849"/>
      <c r="DR77" s="850"/>
      <c r="DS77" s="850"/>
      <c r="DT77" s="850"/>
      <c r="DU77" s="851"/>
      <c r="DV77" s="846"/>
      <c r="DW77" s="847"/>
      <c r="DX77" s="847"/>
      <c r="DY77" s="847"/>
      <c r="DZ77" s="848"/>
      <c r="EA77" s="224"/>
    </row>
    <row r="78" spans="1:131" ht="26.25" customHeight="1" x14ac:dyDescent="0.2">
      <c r="A78" s="232">
        <v>11</v>
      </c>
      <c r="B78" s="860" t="s">
        <v>558</v>
      </c>
      <c r="C78" s="861"/>
      <c r="D78" s="861"/>
      <c r="E78" s="861"/>
      <c r="F78" s="861"/>
      <c r="G78" s="861"/>
      <c r="H78" s="861"/>
      <c r="I78" s="861"/>
      <c r="J78" s="861"/>
      <c r="K78" s="861"/>
      <c r="L78" s="861"/>
      <c r="M78" s="861"/>
      <c r="N78" s="861"/>
      <c r="O78" s="861"/>
      <c r="P78" s="862"/>
      <c r="Q78" s="863">
        <v>630</v>
      </c>
      <c r="R78" s="817"/>
      <c r="S78" s="817"/>
      <c r="T78" s="817"/>
      <c r="U78" s="817"/>
      <c r="V78" s="817">
        <v>491</v>
      </c>
      <c r="W78" s="817"/>
      <c r="X78" s="817"/>
      <c r="Y78" s="817"/>
      <c r="Z78" s="817"/>
      <c r="AA78" s="817">
        <v>139</v>
      </c>
      <c r="AB78" s="817"/>
      <c r="AC78" s="817"/>
      <c r="AD78" s="817"/>
      <c r="AE78" s="817"/>
      <c r="AF78" s="817">
        <v>53</v>
      </c>
      <c r="AG78" s="817"/>
      <c r="AH78" s="817"/>
      <c r="AI78" s="817"/>
      <c r="AJ78" s="817"/>
      <c r="AK78" s="817" t="s">
        <v>565</v>
      </c>
      <c r="AL78" s="817"/>
      <c r="AM78" s="817"/>
      <c r="AN78" s="817"/>
      <c r="AO78" s="817"/>
      <c r="AP78" s="817">
        <v>767</v>
      </c>
      <c r="AQ78" s="817"/>
      <c r="AR78" s="817"/>
      <c r="AS78" s="817"/>
      <c r="AT78" s="817"/>
      <c r="AU78" s="817">
        <v>439</v>
      </c>
      <c r="AV78" s="817"/>
      <c r="AW78" s="817"/>
      <c r="AX78" s="817"/>
      <c r="AY78" s="817"/>
      <c r="AZ78" s="819"/>
      <c r="BA78" s="819"/>
      <c r="BB78" s="819"/>
      <c r="BC78" s="819"/>
      <c r="BD78" s="820"/>
      <c r="BE78" s="235"/>
      <c r="BF78" s="235"/>
      <c r="BG78" s="235"/>
      <c r="BH78" s="235"/>
      <c r="BI78" s="235"/>
      <c r="BJ78" s="224"/>
      <c r="BK78" s="224"/>
      <c r="BL78" s="224"/>
      <c r="BM78" s="224"/>
      <c r="BN78" s="224"/>
      <c r="BO78" s="235"/>
      <c r="BP78" s="235"/>
      <c r="BQ78" s="232">
        <v>72</v>
      </c>
      <c r="BR78" s="237"/>
      <c r="BS78" s="846"/>
      <c r="BT78" s="847"/>
      <c r="BU78" s="847"/>
      <c r="BV78" s="847"/>
      <c r="BW78" s="847"/>
      <c r="BX78" s="847"/>
      <c r="BY78" s="847"/>
      <c r="BZ78" s="847"/>
      <c r="CA78" s="847"/>
      <c r="CB78" s="847"/>
      <c r="CC78" s="847"/>
      <c r="CD78" s="847"/>
      <c r="CE78" s="847"/>
      <c r="CF78" s="847"/>
      <c r="CG78" s="852"/>
      <c r="CH78" s="849"/>
      <c r="CI78" s="850"/>
      <c r="CJ78" s="850"/>
      <c r="CK78" s="850"/>
      <c r="CL78" s="851"/>
      <c r="CM78" s="849"/>
      <c r="CN78" s="850"/>
      <c r="CO78" s="850"/>
      <c r="CP78" s="850"/>
      <c r="CQ78" s="851"/>
      <c r="CR78" s="849"/>
      <c r="CS78" s="850"/>
      <c r="CT78" s="850"/>
      <c r="CU78" s="850"/>
      <c r="CV78" s="851"/>
      <c r="CW78" s="849"/>
      <c r="CX78" s="850"/>
      <c r="CY78" s="850"/>
      <c r="CZ78" s="850"/>
      <c r="DA78" s="851"/>
      <c r="DB78" s="849"/>
      <c r="DC78" s="850"/>
      <c r="DD78" s="850"/>
      <c r="DE78" s="850"/>
      <c r="DF78" s="851"/>
      <c r="DG78" s="849"/>
      <c r="DH78" s="850"/>
      <c r="DI78" s="850"/>
      <c r="DJ78" s="850"/>
      <c r="DK78" s="851"/>
      <c r="DL78" s="849"/>
      <c r="DM78" s="850"/>
      <c r="DN78" s="850"/>
      <c r="DO78" s="850"/>
      <c r="DP78" s="851"/>
      <c r="DQ78" s="849"/>
      <c r="DR78" s="850"/>
      <c r="DS78" s="850"/>
      <c r="DT78" s="850"/>
      <c r="DU78" s="851"/>
      <c r="DV78" s="846"/>
      <c r="DW78" s="847"/>
      <c r="DX78" s="847"/>
      <c r="DY78" s="847"/>
      <c r="DZ78" s="848"/>
      <c r="EA78" s="224"/>
    </row>
    <row r="79" spans="1:131" ht="26.25" customHeight="1" x14ac:dyDescent="0.2">
      <c r="A79" s="232">
        <v>12</v>
      </c>
      <c r="B79" s="860" t="s">
        <v>559</v>
      </c>
      <c r="C79" s="861"/>
      <c r="D79" s="861"/>
      <c r="E79" s="861"/>
      <c r="F79" s="861"/>
      <c r="G79" s="861"/>
      <c r="H79" s="861"/>
      <c r="I79" s="861"/>
      <c r="J79" s="861"/>
      <c r="K79" s="861"/>
      <c r="L79" s="861"/>
      <c r="M79" s="861"/>
      <c r="N79" s="861"/>
      <c r="O79" s="861"/>
      <c r="P79" s="862"/>
      <c r="Q79" s="863">
        <v>2546</v>
      </c>
      <c r="R79" s="817"/>
      <c r="S79" s="817"/>
      <c r="T79" s="817"/>
      <c r="U79" s="817"/>
      <c r="V79" s="817">
        <v>2410</v>
      </c>
      <c r="W79" s="817"/>
      <c r="X79" s="817"/>
      <c r="Y79" s="817"/>
      <c r="Z79" s="817"/>
      <c r="AA79" s="817">
        <v>136</v>
      </c>
      <c r="AB79" s="817"/>
      <c r="AC79" s="817"/>
      <c r="AD79" s="817"/>
      <c r="AE79" s="817"/>
      <c r="AF79" s="817">
        <v>136</v>
      </c>
      <c r="AG79" s="817"/>
      <c r="AH79" s="817"/>
      <c r="AI79" s="817"/>
      <c r="AJ79" s="817"/>
      <c r="AK79" s="817" t="s">
        <v>565</v>
      </c>
      <c r="AL79" s="817"/>
      <c r="AM79" s="817"/>
      <c r="AN79" s="817"/>
      <c r="AO79" s="817"/>
      <c r="AP79" s="817">
        <v>538</v>
      </c>
      <c r="AQ79" s="817"/>
      <c r="AR79" s="817"/>
      <c r="AS79" s="817"/>
      <c r="AT79" s="817"/>
      <c r="AU79" s="817">
        <v>306</v>
      </c>
      <c r="AV79" s="817"/>
      <c r="AW79" s="817"/>
      <c r="AX79" s="817"/>
      <c r="AY79" s="817"/>
      <c r="AZ79" s="819"/>
      <c r="BA79" s="819"/>
      <c r="BB79" s="819"/>
      <c r="BC79" s="819"/>
      <c r="BD79" s="820"/>
      <c r="BE79" s="235"/>
      <c r="BF79" s="235"/>
      <c r="BG79" s="235"/>
      <c r="BH79" s="235"/>
      <c r="BI79" s="235"/>
      <c r="BJ79" s="224"/>
      <c r="BK79" s="224"/>
      <c r="BL79" s="224"/>
      <c r="BM79" s="224"/>
      <c r="BN79" s="224"/>
      <c r="BO79" s="235"/>
      <c r="BP79" s="235"/>
      <c r="BQ79" s="232">
        <v>73</v>
      </c>
      <c r="BR79" s="237"/>
      <c r="BS79" s="846"/>
      <c r="BT79" s="847"/>
      <c r="BU79" s="847"/>
      <c r="BV79" s="847"/>
      <c r="BW79" s="847"/>
      <c r="BX79" s="847"/>
      <c r="BY79" s="847"/>
      <c r="BZ79" s="847"/>
      <c r="CA79" s="847"/>
      <c r="CB79" s="847"/>
      <c r="CC79" s="847"/>
      <c r="CD79" s="847"/>
      <c r="CE79" s="847"/>
      <c r="CF79" s="847"/>
      <c r="CG79" s="852"/>
      <c r="CH79" s="849"/>
      <c r="CI79" s="850"/>
      <c r="CJ79" s="850"/>
      <c r="CK79" s="850"/>
      <c r="CL79" s="851"/>
      <c r="CM79" s="849"/>
      <c r="CN79" s="850"/>
      <c r="CO79" s="850"/>
      <c r="CP79" s="850"/>
      <c r="CQ79" s="851"/>
      <c r="CR79" s="849"/>
      <c r="CS79" s="850"/>
      <c r="CT79" s="850"/>
      <c r="CU79" s="850"/>
      <c r="CV79" s="851"/>
      <c r="CW79" s="849"/>
      <c r="CX79" s="850"/>
      <c r="CY79" s="850"/>
      <c r="CZ79" s="850"/>
      <c r="DA79" s="851"/>
      <c r="DB79" s="849"/>
      <c r="DC79" s="850"/>
      <c r="DD79" s="850"/>
      <c r="DE79" s="850"/>
      <c r="DF79" s="851"/>
      <c r="DG79" s="849"/>
      <c r="DH79" s="850"/>
      <c r="DI79" s="850"/>
      <c r="DJ79" s="850"/>
      <c r="DK79" s="851"/>
      <c r="DL79" s="849"/>
      <c r="DM79" s="850"/>
      <c r="DN79" s="850"/>
      <c r="DO79" s="850"/>
      <c r="DP79" s="851"/>
      <c r="DQ79" s="849"/>
      <c r="DR79" s="850"/>
      <c r="DS79" s="850"/>
      <c r="DT79" s="850"/>
      <c r="DU79" s="851"/>
      <c r="DV79" s="846"/>
      <c r="DW79" s="847"/>
      <c r="DX79" s="847"/>
      <c r="DY79" s="847"/>
      <c r="DZ79" s="848"/>
      <c r="EA79" s="224"/>
    </row>
    <row r="80" spans="1:131" ht="26.25" customHeight="1" x14ac:dyDescent="0.2">
      <c r="A80" s="232">
        <v>13</v>
      </c>
      <c r="B80" s="860" t="s">
        <v>560</v>
      </c>
      <c r="C80" s="861"/>
      <c r="D80" s="861"/>
      <c r="E80" s="861"/>
      <c r="F80" s="861"/>
      <c r="G80" s="861"/>
      <c r="H80" s="861"/>
      <c r="I80" s="861"/>
      <c r="J80" s="861"/>
      <c r="K80" s="861"/>
      <c r="L80" s="861"/>
      <c r="M80" s="861"/>
      <c r="N80" s="861"/>
      <c r="O80" s="861"/>
      <c r="P80" s="862"/>
      <c r="Q80" s="863">
        <v>364</v>
      </c>
      <c r="R80" s="817"/>
      <c r="S80" s="817"/>
      <c r="T80" s="817"/>
      <c r="U80" s="817"/>
      <c r="V80" s="817">
        <v>318</v>
      </c>
      <c r="W80" s="817"/>
      <c r="X80" s="817"/>
      <c r="Y80" s="817"/>
      <c r="Z80" s="817"/>
      <c r="AA80" s="817">
        <v>46</v>
      </c>
      <c r="AB80" s="817"/>
      <c r="AC80" s="817"/>
      <c r="AD80" s="817"/>
      <c r="AE80" s="817"/>
      <c r="AF80" s="817">
        <v>46</v>
      </c>
      <c r="AG80" s="817"/>
      <c r="AH80" s="817"/>
      <c r="AI80" s="817"/>
      <c r="AJ80" s="817"/>
      <c r="AK80" s="817" t="s">
        <v>565</v>
      </c>
      <c r="AL80" s="817"/>
      <c r="AM80" s="817"/>
      <c r="AN80" s="817"/>
      <c r="AO80" s="817"/>
      <c r="AP80" s="817">
        <v>96</v>
      </c>
      <c r="AQ80" s="817"/>
      <c r="AR80" s="817"/>
      <c r="AS80" s="817"/>
      <c r="AT80" s="817"/>
      <c r="AU80" s="817">
        <v>61</v>
      </c>
      <c r="AV80" s="817"/>
      <c r="AW80" s="817"/>
      <c r="AX80" s="817"/>
      <c r="AY80" s="817"/>
      <c r="AZ80" s="819"/>
      <c r="BA80" s="819"/>
      <c r="BB80" s="819"/>
      <c r="BC80" s="819"/>
      <c r="BD80" s="820"/>
      <c r="BE80" s="235"/>
      <c r="BF80" s="235"/>
      <c r="BG80" s="235"/>
      <c r="BH80" s="235"/>
      <c r="BI80" s="235"/>
      <c r="BJ80" s="235"/>
      <c r="BK80" s="235"/>
      <c r="BL80" s="235"/>
      <c r="BM80" s="235"/>
      <c r="BN80" s="235"/>
      <c r="BO80" s="235"/>
      <c r="BP80" s="235"/>
      <c r="BQ80" s="232">
        <v>74</v>
      </c>
      <c r="BR80" s="237"/>
      <c r="BS80" s="846"/>
      <c r="BT80" s="847"/>
      <c r="BU80" s="847"/>
      <c r="BV80" s="847"/>
      <c r="BW80" s="847"/>
      <c r="BX80" s="847"/>
      <c r="BY80" s="847"/>
      <c r="BZ80" s="847"/>
      <c r="CA80" s="847"/>
      <c r="CB80" s="847"/>
      <c r="CC80" s="847"/>
      <c r="CD80" s="847"/>
      <c r="CE80" s="847"/>
      <c r="CF80" s="847"/>
      <c r="CG80" s="852"/>
      <c r="CH80" s="849"/>
      <c r="CI80" s="850"/>
      <c r="CJ80" s="850"/>
      <c r="CK80" s="850"/>
      <c r="CL80" s="851"/>
      <c r="CM80" s="849"/>
      <c r="CN80" s="850"/>
      <c r="CO80" s="850"/>
      <c r="CP80" s="850"/>
      <c r="CQ80" s="851"/>
      <c r="CR80" s="849"/>
      <c r="CS80" s="850"/>
      <c r="CT80" s="850"/>
      <c r="CU80" s="850"/>
      <c r="CV80" s="851"/>
      <c r="CW80" s="849"/>
      <c r="CX80" s="850"/>
      <c r="CY80" s="850"/>
      <c r="CZ80" s="850"/>
      <c r="DA80" s="851"/>
      <c r="DB80" s="849"/>
      <c r="DC80" s="850"/>
      <c r="DD80" s="850"/>
      <c r="DE80" s="850"/>
      <c r="DF80" s="851"/>
      <c r="DG80" s="849"/>
      <c r="DH80" s="850"/>
      <c r="DI80" s="850"/>
      <c r="DJ80" s="850"/>
      <c r="DK80" s="851"/>
      <c r="DL80" s="849"/>
      <c r="DM80" s="850"/>
      <c r="DN80" s="850"/>
      <c r="DO80" s="850"/>
      <c r="DP80" s="851"/>
      <c r="DQ80" s="849"/>
      <c r="DR80" s="850"/>
      <c r="DS80" s="850"/>
      <c r="DT80" s="850"/>
      <c r="DU80" s="851"/>
      <c r="DV80" s="846"/>
      <c r="DW80" s="847"/>
      <c r="DX80" s="847"/>
      <c r="DY80" s="847"/>
      <c r="DZ80" s="848"/>
      <c r="EA80" s="224"/>
    </row>
    <row r="81" spans="1:131" ht="26.25" customHeight="1" x14ac:dyDescent="0.2">
      <c r="A81" s="232">
        <v>14</v>
      </c>
      <c r="B81" s="860" t="s">
        <v>561</v>
      </c>
      <c r="C81" s="861"/>
      <c r="D81" s="861"/>
      <c r="E81" s="861"/>
      <c r="F81" s="861"/>
      <c r="G81" s="861"/>
      <c r="H81" s="861"/>
      <c r="I81" s="861"/>
      <c r="J81" s="861"/>
      <c r="K81" s="861"/>
      <c r="L81" s="861"/>
      <c r="M81" s="861"/>
      <c r="N81" s="861"/>
      <c r="O81" s="861"/>
      <c r="P81" s="862"/>
      <c r="Q81" s="863">
        <v>297</v>
      </c>
      <c r="R81" s="817"/>
      <c r="S81" s="817"/>
      <c r="T81" s="817"/>
      <c r="U81" s="817"/>
      <c r="V81" s="817">
        <v>297</v>
      </c>
      <c r="W81" s="817"/>
      <c r="X81" s="817"/>
      <c r="Y81" s="817"/>
      <c r="Z81" s="817"/>
      <c r="AA81" s="817" t="s">
        <v>565</v>
      </c>
      <c r="AB81" s="817"/>
      <c r="AC81" s="817"/>
      <c r="AD81" s="817"/>
      <c r="AE81" s="817"/>
      <c r="AF81" s="817" t="s">
        <v>565</v>
      </c>
      <c r="AG81" s="817"/>
      <c r="AH81" s="817"/>
      <c r="AI81" s="817"/>
      <c r="AJ81" s="817"/>
      <c r="AK81" s="817">
        <v>2</v>
      </c>
      <c r="AL81" s="817"/>
      <c r="AM81" s="817"/>
      <c r="AN81" s="817"/>
      <c r="AO81" s="817"/>
      <c r="AP81" s="817">
        <v>297</v>
      </c>
      <c r="AQ81" s="817"/>
      <c r="AR81" s="817"/>
      <c r="AS81" s="817"/>
      <c r="AT81" s="817"/>
      <c r="AU81" s="817">
        <v>189</v>
      </c>
      <c r="AV81" s="817"/>
      <c r="AW81" s="817"/>
      <c r="AX81" s="817"/>
      <c r="AY81" s="817"/>
      <c r="AZ81" s="819"/>
      <c r="BA81" s="819"/>
      <c r="BB81" s="819"/>
      <c r="BC81" s="819"/>
      <c r="BD81" s="820"/>
      <c r="BE81" s="235"/>
      <c r="BF81" s="235"/>
      <c r="BG81" s="235"/>
      <c r="BH81" s="235"/>
      <c r="BI81" s="235"/>
      <c r="BJ81" s="235"/>
      <c r="BK81" s="235"/>
      <c r="BL81" s="235"/>
      <c r="BM81" s="235"/>
      <c r="BN81" s="235"/>
      <c r="BO81" s="235"/>
      <c r="BP81" s="235"/>
      <c r="BQ81" s="232">
        <v>75</v>
      </c>
      <c r="BR81" s="237"/>
      <c r="BS81" s="846"/>
      <c r="BT81" s="847"/>
      <c r="BU81" s="847"/>
      <c r="BV81" s="847"/>
      <c r="BW81" s="847"/>
      <c r="BX81" s="847"/>
      <c r="BY81" s="847"/>
      <c r="BZ81" s="847"/>
      <c r="CA81" s="847"/>
      <c r="CB81" s="847"/>
      <c r="CC81" s="847"/>
      <c r="CD81" s="847"/>
      <c r="CE81" s="847"/>
      <c r="CF81" s="847"/>
      <c r="CG81" s="852"/>
      <c r="CH81" s="849"/>
      <c r="CI81" s="850"/>
      <c r="CJ81" s="850"/>
      <c r="CK81" s="850"/>
      <c r="CL81" s="851"/>
      <c r="CM81" s="849"/>
      <c r="CN81" s="850"/>
      <c r="CO81" s="850"/>
      <c r="CP81" s="850"/>
      <c r="CQ81" s="851"/>
      <c r="CR81" s="849"/>
      <c r="CS81" s="850"/>
      <c r="CT81" s="850"/>
      <c r="CU81" s="850"/>
      <c r="CV81" s="851"/>
      <c r="CW81" s="849"/>
      <c r="CX81" s="850"/>
      <c r="CY81" s="850"/>
      <c r="CZ81" s="850"/>
      <c r="DA81" s="851"/>
      <c r="DB81" s="849"/>
      <c r="DC81" s="850"/>
      <c r="DD81" s="850"/>
      <c r="DE81" s="850"/>
      <c r="DF81" s="851"/>
      <c r="DG81" s="849"/>
      <c r="DH81" s="850"/>
      <c r="DI81" s="850"/>
      <c r="DJ81" s="850"/>
      <c r="DK81" s="851"/>
      <c r="DL81" s="849"/>
      <c r="DM81" s="850"/>
      <c r="DN81" s="850"/>
      <c r="DO81" s="850"/>
      <c r="DP81" s="851"/>
      <c r="DQ81" s="849"/>
      <c r="DR81" s="850"/>
      <c r="DS81" s="850"/>
      <c r="DT81" s="850"/>
      <c r="DU81" s="851"/>
      <c r="DV81" s="846"/>
      <c r="DW81" s="847"/>
      <c r="DX81" s="847"/>
      <c r="DY81" s="847"/>
      <c r="DZ81" s="848"/>
      <c r="EA81" s="224"/>
    </row>
    <row r="82" spans="1:131" ht="26.25" customHeight="1" x14ac:dyDescent="0.2">
      <c r="A82" s="232">
        <v>15</v>
      </c>
      <c r="B82" s="860" t="s">
        <v>562</v>
      </c>
      <c r="C82" s="861"/>
      <c r="D82" s="861"/>
      <c r="E82" s="861"/>
      <c r="F82" s="861"/>
      <c r="G82" s="861"/>
      <c r="H82" s="861"/>
      <c r="I82" s="861"/>
      <c r="J82" s="861"/>
      <c r="K82" s="861"/>
      <c r="L82" s="861"/>
      <c r="M82" s="861"/>
      <c r="N82" s="861"/>
      <c r="O82" s="861"/>
      <c r="P82" s="862"/>
      <c r="Q82" s="864">
        <v>195</v>
      </c>
      <c r="R82" s="865"/>
      <c r="S82" s="865"/>
      <c r="T82" s="865"/>
      <c r="U82" s="821"/>
      <c r="V82" s="866">
        <v>190</v>
      </c>
      <c r="W82" s="865"/>
      <c r="X82" s="865"/>
      <c r="Y82" s="865"/>
      <c r="Z82" s="821"/>
      <c r="AA82" s="866">
        <v>5</v>
      </c>
      <c r="AB82" s="865"/>
      <c r="AC82" s="865"/>
      <c r="AD82" s="865"/>
      <c r="AE82" s="821"/>
      <c r="AF82" s="866">
        <v>5</v>
      </c>
      <c r="AG82" s="865"/>
      <c r="AH82" s="865"/>
      <c r="AI82" s="865"/>
      <c r="AJ82" s="821"/>
      <c r="AK82" s="866">
        <v>8</v>
      </c>
      <c r="AL82" s="865"/>
      <c r="AM82" s="865"/>
      <c r="AN82" s="865"/>
      <c r="AO82" s="821"/>
      <c r="AP82" s="866" t="s">
        <v>566</v>
      </c>
      <c r="AQ82" s="865"/>
      <c r="AR82" s="865"/>
      <c r="AS82" s="865"/>
      <c r="AT82" s="821"/>
      <c r="AU82" s="866" t="s">
        <v>566</v>
      </c>
      <c r="AV82" s="865"/>
      <c r="AW82" s="865"/>
      <c r="AX82" s="865"/>
      <c r="AY82" s="821"/>
      <c r="AZ82" s="819"/>
      <c r="BA82" s="819"/>
      <c r="BB82" s="819"/>
      <c r="BC82" s="819"/>
      <c r="BD82" s="820"/>
      <c r="BE82" s="235"/>
      <c r="BF82" s="235"/>
      <c r="BG82" s="235"/>
      <c r="BH82" s="235"/>
      <c r="BI82" s="235"/>
      <c r="BJ82" s="235"/>
      <c r="BK82" s="235"/>
      <c r="BL82" s="235"/>
      <c r="BM82" s="235"/>
      <c r="BN82" s="235"/>
      <c r="BO82" s="235"/>
      <c r="BP82" s="235"/>
      <c r="BQ82" s="232">
        <v>76</v>
      </c>
      <c r="BR82" s="237"/>
      <c r="BS82" s="846"/>
      <c r="BT82" s="847"/>
      <c r="BU82" s="847"/>
      <c r="BV82" s="847"/>
      <c r="BW82" s="847"/>
      <c r="BX82" s="847"/>
      <c r="BY82" s="847"/>
      <c r="BZ82" s="847"/>
      <c r="CA82" s="847"/>
      <c r="CB82" s="847"/>
      <c r="CC82" s="847"/>
      <c r="CD82" s="847"/>
      <c r="CE82" s="847"/>
      <c r="CF82" s="847"/>
      <c r="CG82" s="852"/>
      <c r="CH82" s="849"/>
      <c r="CI82" s="850"/>
      <c r="CJ82" s="850"/>
      <c r="CK82" s="850"/>
      <c r="CL82" s="851"/>
      <c r="CM82" s="849"/>
      <c r="CN82" s="850"/>
      <c r="CO82" s="850"/>
      <c r="CP82" s="850"/>
      <c r="CQ82" s="851"/>
      <c r="CR82" s="849"/>
      <c r="CS82" s="850"/>
      <c r="CT82" s="850"/>
      <c r="CU82" s="850"/>
      <c r="CV82" s="851"/>
      <c r="CW82" s="849"/>
      <c r="CX82" s="850"/>
      <c r="CY82" s="850"/>
      <c r="CZ82" s="850"/>
      <c r="DA82" s="851"/>
      <c r="DB82" s="849"/>
      <c r="DC82" s="850"/>
      <c r="DD82" s="850"/>
      <c r="DE82" s="850"/>
      <c r="DF82" s="851"/>
      <c r="DG82" s="849"/>
      <c r="DH82" s="850"/>
      <c r="DI82" s="850"/>
      <c r="DJ82" s="850"/>
      <c r="DK82" s="851"/>
      <c r="DL82" s="849"/>
      <c r="DM82" s="850"/>
      <c r="DN82" s="850"/>
      <c r="DO82" s="850"/>
      <c r="DP82" s="851"/>
      <c r="DQ82" s="849"/>
      <c r="DR82" s="850"/>
      <c r="DS82" s="850"/>
      <c r="DT82" s="850"/>
      <c r="DU82" s="851"/>
      <c r="DV82" s="846"/>
      <c r="DW82" s="847"/>
      <c r="DX82" s="847"/>
      <c r="DY82" s="847"/>
      <c r="DZ82" s="848"/>
      <c r="EA82" s="224"/>
    </row>
    <row r="83" spans="1:131" ht="26.25" customHeight="1" x14ac:dyDescent="0.2">
      <c r="A83" s="232">
        <v>16</v>
      </c>
      <c r="B83" s="860" t="s">
        <v>563</v>
      </c>
      <c r="C83" s="861"/>
      <c r="D83" s="861"/>
      <c r="E83" s="861"/>
      <c r="F83" s="861"/>
      <c r="G83" s="861"/>
      <c r="H83" s="861"/>
      <c r="I83" s="861"/>
      <c r="J83" s="861"/>
      <c r="K83" s="861"/>
      <c r="L83" s="861"/>
      <c r="M83" s="861"/>
      <c r="N83" s="861"/>
      <c r="O83" s="861"/>
      <c r="P83" s="862"/>
      <c r="Q83" s="867">
        <v>3578</v>
      </c>
      <c r="R83" s="868"/>
      <c r="S83" s="868"/>
      <c r="T83" s="868"/>
      <c r="U83" s="868"/>
      <c r="V83" s="868">
        <v>3478</v>
      </c>
      <c r="W83" s="868"/>
      <c r="X83" s="868"/>
      <c r="Y83" s="868"/>
      <c r="Z83" s="868"/>
      <c r="AA83" s="868">
        <v>100</v>
      </c>
      <c r="AB83" s="868"/>
      <c r="AC83" s="868"/>
      <c r="AD83" s="868"/>
      <c r="AE83" s="868"/>
      <c r="AF83" s="868">
        <v>5105</v>
      </c>
      <c r="AG83" s="868"/>
      <c r="AH83" s="868"/>
      <c r="AI83" s="868"/>
      <c r="AJ83" s="868"/>
      <c r="AK83" s="869" t="s">
        <v>566</v>
      </c>
      <c r="AL83" s="869"/>
      <c r="AM83" s="869"/>
      <c r="AN83" s="869"/>
      <c r="AO83" s="869"/>
      <c r="AP83" s="870">
        <v>2705</v>
      </c>
      <c r="AQ83" s="870"/>
      <c r="AR83" s="870"/>
      <c r="AS83" s="870"/>
      <c r="AT83" s="870"/>
      <c r="AU83" s="869" t="s">
        <v>566</v>
      </c>
      <c r="AV83" s="869"/>
      <c r="AW83" s="869"/>
      <c r="AX83" s="869"/>
      <c r="AY83" s="869"/>
      <c r="AZ83" s="819"/>
      <c r="BA83" s="819"/>
      <c r="BB83" s="819"/>
      <c r="BC83" s="819"/>
      <c r="BD83" s="820"/>
      <c r="BE83" s="235"/>
      <c r="BF83" s="235"/>
      <c r="BG83" s="235"/>
      <c r="BH83" s="235"/>
      <c r="BI83" s="235"/>
      <c r="BJ83" s="235"/>
      <c r="BK83" s="235"/>
      <c r="BL83" s="235"/>
      <c r="BM83" s="235"/>
      <c r="BN83" s="235"/>
      <c r="BO83" s="235"/>
      <c r="BP83" s="235"/>
      <c r="BQ83" s="232">
        <v>77</v>
      </c>
      <c r="BR83" s="237"/>
      <c r="BS83" s="846"/>
      <c r="BT83" s="847"/>
      <c r="BU83" s="847"/>
      <c r="BV83" s="847"/>
      <c r="BW83" s="847"/>
      <c r="BX83" s="847"/>
      <c r="BY83" s="847"/>
      <c r="BZ83" s="847"/>
      <c r="CA83" s="847"/>
      <c r="CB83" s="847"/>
      <c r="CC83" s="847"/>
      <c r="CD83" s="847"/>
      <c r="CE83" s="847"/>
      <c r="CF83" s="847"/>
      <c r="CG83" s="852"/>
      <c r="CH83" s="849"/>
      <c r="CI83" s="850"/>
      <c r="CJ83" s="850"/>
      <c r="CK83" s="850"/>
      <c r="CL83" s="851"/>
      <c r="CM83" s="849"/>
      <c r="CN83" s="850"/>
      <c r="CO83" s="850"/>
      <c r="CP83" s="850"/>
      <c r="CQ83" s="851"/>
      <c r="CR83" s="849"/>
      <c r="CS83" s="850"/>
      <c r="CT83" s="850"/>
      <c r="CU83" s="850"/>
      <c r="CV83" s="851"/>
      <c r="CW83" s="849"/>
      <c r="CX83" s="850"/>
      <c r="CY83" s="850"/>
      <c r="CZ83" s="850"/>
      <c r="DA83" s="851"/>
      <c r="DB83" s="849"/>
      <c r="DC83" s="850"/>
      <c r="DD83" s="850"/>
      <c r="DE83" s="850"/>
      <c r="DF83" s="851"/>
      <c r="DG83" s="849"/>
      <c r="DH83" s="850"/>
      <c r="DI83" s="850"/>
      <c r="DJ83" s="850"/>
      <c r="DK83" s="851"/>
      <c r="DL83" s="849"/>
      <c r="DM83" s="850"/>
      <c r="DN83" s="850"/>
      <c r="DO83" s="850"/>
      <c r="DP83" s="851"/>
      <c r="DQ83" s="849"/>
      <c r="DR83" s="850"/>
      <c r="DS83" s="850"/>
      <c r="DT83" s="850"/>
      <c r="DU83" s="851"/>
      <c r="DV83" s="846"/>
      <c r="DW83" s="847"/>
      <c r="DX83" s="847"/>
      <c r="DY83" s="847"/>
      <c r="DZ83" s="848"/>
      <c r="EA83" s="224"/>
    </row>
    <row r="84" spans="1:131" ht="26.25" customHeight="1" x14ac:dyDescent="0.2">
      <c r="A84" s="232">
        <v>17</v>
      </c>
      <c r="B84" s="860" t="s">
        <v>564</v>
      </c>
      <c r="C84" s="861"/>
      <c r="D84" s="861"/>
      <c r="E84" s="861"/>
      <c r="F84" s="861"/>
      <c r="G84" s="861"/>
      <c r="H84" s="861"/>
      <c r="I84" s="861"/>
      <c r="J84" s="861"/>
      <c r="K84" s="861"/>
      <c r="L84" s="861"/>
      <c r="M84" s="861"/>
      <c r="N84" s="861"/>
      <c r="O84" s="861"/>
      <c r="P84" s="862"/>
      <c r="Q84" s="863">
        <v>538</v>
      </c>
      <c r="R84" s="817"/>
      <c r="S84" s="817"/>
      <c r="T84" s="817"/>
      <c r="U84" s="817"/>
      <c r="V84" s="817">
        <v>497</v>
      </c>
      <c r="W84" s="817"/>
      <c r="X84" s="817"/>
      <c r="Y84" s="817"/>
      <c r="Z84" s="817"/>
      <c r="AA84" s="817">
        <v>41</v>
      </c>
      <c r="AB84" s="817"/>
      <c r="AC84" s="817"/>
      <c r="AD84" s="817"/>
      <c r="AE84" s="817"/>
      <c r="AF84" s="817">
        <v>647</v>
      </c>
      <c r="AG84" s="817"/>
      <c r="AH84" s="817"/>
      <c r="AI84" s="817"/>
      <c r="AJ84" s="817"/>
      <c r="AK84" s="817" t="s">
        <v>565</v>
      </c>
      <c r="AL84" s="817"/>
      <c r="AM84" s="817"/>
      <c r="AN84" s="817"/>
      <c r="AO84" s="817"/>
      <c r="AP84" s="817">
        <v>288</v>
      </c>
      <c r="AQ84" s="817"/>
      <c r="AR84" s="817"/>
      <c r="AS84" s="817"/>
      <c r="AT84" s="817"/>
      <c r="AU84" s="817" t="s">
        <v>565</v>
      </c>
      <c r="AV84" s="817"/>
      <c r="AW84" s="817"/>
      <c r="AX84" s="817"/>
      <c r="AY84" s="817"/>
      <c r="AZ84" s="819"/>
      <c r="BA84" s="819"/>
      <c r="BB84" s="819"/>
      <c r="BC84" s="819"/>
      <c r="BD84" s="820"/>
      <c r="BE84" s="235"/>
      <c r="BF84" s="235"/>
      <c r="BG84" s="235"/>
      <c r="BH84" s="235"/>
      <c r="BI84" s="235"/>
      <c r="BJ84" s="235"/>
      <c r="BK84" s="235"/>
      <c r="BL84" s="235"/>
      <c r="BM84" s="235"/>
      <c r="BN84" s="235"/>
      <c r="BO84" s="235"/>
      <c r="BP84" s="235"/>
      <c r="BQ84" s="232">
        <v>78</v>
      </c>
      <c r="BR84" s="237"/>
      <c r="BS84" s="846"/>
      <c r="BT84" s="847"/>
      <c r="BU84" s="847"/>
      <c r="BV84" s="847"/>
      <c r="BW84" s="847"/>
      <c r="BX84" s="847"/>
      <c r="BY84" s="847"/>
      <c r="BZ84" s="847"/>
      <c r="CA84" s="847"/>
      <c r="CB84" s="847"/>
      <c r="CC84" s="847"/>
      <c r="CD84" s="847"/>
      <c r="CE84" s="847"/>
      <c r="CF84" s="847"/>
      <c r="CG84" s="852"/>
      <c r="CH84" s="849"/>
      <c r="CI84" s="850"/>
      <c r="CJ84" s="850"/>
      <c r="CK84" s="850"/>
      <c r="CL84" s="851"/>
      <c r="CM84" s="849"/>
      <c r="CN84" s="850"/>
      <c r="CO84" s="850"/>
      <c r="CP84" s="850"/>
      <c r="CQ84" s="851"/>
      <c r="CR84" s="849"/>
      <c r="CS84" s="850"/>
      <c r="CT84" s="850"/>
      <c r="CU84" s="850"/>
      <c r="CV84" s="851"/>
      <c r="CW84" s="849"/>
      <c r="CX84" s="850"/>
      <c r="CY84" s="850"/>
      <c r="CZ84" s="850"/>
      <c r="DA84" s="851"/>
      <c r="DB84" s="849"/>
      <c r="DC84" s="850"/>
      <c r="DD84" s="850"/>
      <c r="DE84" s="850"/>
      <c r="DF84" s="851"/>
      <c r="DG84" s="849"/>
      <c r="DH84" s="850"/>
      <c r="DI84" s="850"/>
      <c r="DJ84" s="850"/>
      <c r="DK84" s="851"/>
      <c r="DL84" s="849"/>
      <c r="DM84" s="850"/>
      <c r="DN84" s="850"/>
      <c r="DO84" s="850"/>
      <c r="DP84" s="851"/>
      <c r="DQ84" s="849"/>
      <c r="DR84" s="850"/>
      <c r="DS84" s="850"/>
      <c r="DT84" s="850"/>
      <c r="DU84" s="851"/>
      <c r="DV84" s="846"/>
      <c r="DW84" s="847"/>
      <c r="DX84" s="847"/>
      <c r="DY84" s="847"/>
      <c r="DZ84" s="848"/>
      <c r="EA84" s="224"/>
    </row>
    <row r="85" spans="1:131" ht="26.25" customHeight="1" x14ac:dyDescent="0.2">
      <c r="A85" s="232">
        <v>18</v>
      </c>
      <c r="B85" s="860"/>
      <c r="C85" s="861"/>
      <c r="D85" s="861"/>
      <c r="E85" s="861"/>
      <c r="F85" s="861"/>
      <c r="G85" s="861"/>
      <c r="H85" s="861"/>
      <c r="I85" s="861"/>
      <c r="J85" s="861"/>
      <c r="K85" s="861"/>
      <c r="L85" s="861"/>
      <c r="M85" s="861"/>
      <c r="N85" s="861"/>
      <c r="O85" s="861"/>
      <c r="P85" s="862"/>
      <c r="Q85" s="863"/>
      <c r="R85" s="817"/>
      <c r="S85" s="817"/>
      <c r="T85" s="817"/>
      <c r="U85" s="817"/>
      <c r="V85" s="817"/>
      <c r="W85" s="817"/>
      <c r="X85" s="817"/>
      <c r="Y85" s="817"/>
      <c r="Z85" s="817"/>
      <c r="AA85" s="817"/>
      <c r="AB85" s="817"/>
      <c r="AC85" s="817"/>
      <c r="AD85" s="817"/>
      <c r="AE85" s="817"/>
      <c r="AF85" s="817"/>
      <c r="AG85" s="817"/>
      <c r="AH85" s="817"/>
      <c r="AI85" s="817"/>
      <c r="AJ85" s="817"/>
      <c r="AK85" s="817"/>
      <c r="AL85" s="817"/>
      <c r="AM85" s="817"/>
      <c r="AN85" s="817"/>
      <c r="AO85" s="817"/>
      <c r="AP85" s="817"/>
      <c r="AQ85" s="817"/>
      <c r="AR85" s="817"/>
      <c r="AS85" s="817"/>
      <c r="AT85" s="817"/>
      <c r="AU85" s="817"/>
      <c r="AV85" s="817"/>
      <c r="AW85" s="817"/>
      <c r="AX85" s="817"/>
      <c r="AY85" s="817"/>
      <c r="AZ85" s="819"/>
      <c r="BA85" s="819"/>
      <c r="BB85" s="819"/>
      <c r="BC85" s="819"/>
      <c r="BD85" s="820"/>
      <c r="BE85" s="235"/>
      <c r="BF85" s="235"/>
      <c r="BG85" s="235"/>
      <c r="BH85" s="235"/>
      <c r="BI85" s="235"/>
      <c r="BJ85" s="235"/>
      <c r="BK85" s="235"/>
      <c r="BL85" s="235"/>
      <c r="BM85" s="235"/>
      <c r="BN85" s="235"/>
      <c r="BO85" s="235"/>
      <c r="BP85" s="235"/>
      <c r="BQ85" s="232">
        <v>79</v>
      </c>
      <c r="BR85" s="237"/>
      <c r="BS85" s="846"/>
      <c r="BT85" s="847"/>
      <c r="BU85" s="847"/>
      <c r="BV85" s="847"/>
      <c r="BW85" s="847"/>
      <c r="BX85" s="847"/>
      <c r="BY85" s="847"/>
      <c r="BZ85" s="847"/>
      <c r="CA85" s="847"/>
      <c r="CB85" s="847"/>
      <c r="CC85" s="847"/>
      <c r="CD85" s="847"/>
      <c r="CE85" s="847"/>
      <c r="CF85" s="847"/>
      <c r="CG85" s="852"/>
      <c r="CH85" s="849"/>
      <c r="CI85" s="850"/>
      <c r="CJ85" s="850"/>
      <c r="CK85" s="850"/>
      <c r="CL85" s="851"/>
      <c r="CM85" s="849"/>
      <c r="CN85" s="850"/>
      <c r="CO85" s="850"/>
      <c r="CP85" s="850"/>
      <c r="CQ85" s="851"/>
      <c r="CR85" s="849"/>
      <c r="CS85" s="850"/>
      <c r="CT85" s="850"/>
      <c r="CU85" s="850"/>
      <c r="CV85" s="851"/>
      <c r="CW85" s="849"/>
      <c r="CX85" s="850"/>
      <c r="CY85" s="850"/>
      <c r="CZ85" s="850"/>
      <c r="DA85" s="851"/>
      <c r="DB85" s="849"/>
      <c r="DC85" s="850"/>
      <c r="DD85" s="850"/>
      <c r="DE85" s="850"/>
      <c r="DF85" s="851"/>
      <c r="DG85" s="849"/>
      <c r="DH85" s="850"/>
      <c r="DI85" s="850"/>
      <c r="DJ85" s="850"/>
      <c r="DK85" s="851"/>
      <c r="DL85" s="849"/>
      <c r="DM85" s="850"/>
      <c r="DN85" s="850"/>
      <c r="DO85" s="850"/>
      <c r="DP85" s="851"/>
      <c r="DQ85" s="849"/>
      <c r="DR85" s="850"/>
      <c r="DS85" s="850"/>
      <c r="DT85" s="850"/>
      <c r="DU85" s="851"/>
      <c r="DV85" s="846"/>
      <c r="DW85" s="847"/>
      <c r="DX85" s="847"/>
      <c r="DY85" s="847"/>
      <c r="DZ85" s="848"/>
      <c r="EA85" s="224"/>
    </row>
    <row r="86" spans="1:131" ht="26.25" customHeight="1" x14ac:dyDescent="0.2">
      <c r="A86" s="232">
        <v>19</v>
      </c>
      <c r="B86" s="860"/>
      <c r="C86" s="861"/>
      <c r="D86" s="861"/>
      <c r="E86" s="861"/>
      <c r="F86" s="861"/>
      <c r="G86" s="861"/>
      <c r="H86" s="861"/>
      <c r="I86" s="861"/>
      <c r="J86" s="861"/>
      <c r="K86" s="861"/>
      <c r="L86" s="861"/>
      <c r="M86" s="861"/>
      <c r="N86" s="861"/>
      <c r="O86" s="861"/>
      <c r="P86" s="862"/>
      <c r="Q86" s="863"/>
      <c r="R86" s="817"/>
      <c r="S86" s="817"/>
      <c r="T86" s="817"/>
      <c r="U86" s="817"/>
      <c r="V86" s="817"/>
      <c r="W86" s="817"/>
      <c r="X86" s="817"/>
      <c r="Y86" s="817"/>
      <c r="Z86" s="817"/>
      <c r="AA86" s="817"/>
      <c r="AB86" s="817"/>
      <c r="AC86" s="817"/>
      <c r="AD86" s="817"/>
      <c r="AE86" s="817"/>
      <c r="AF86" s="817"/>
      <c r="AG86" s="817"/>
      <c r="AH86" s="817"/>
      <c r="AI86" s="817"/>
      <c r="AJ86" s="817"/>
      <c r="AK86" s="817"/>
      <c r="AL86" s="817"/>
      <c r="AM86" s="817"/>
      <c r="AN86" s="817"/>
      <c r="AO86" s="817"/>
      <c r="AP86" s="817"/>
      <c r="AQ86" s="817"/>
      <c r="AR86" s="817"/>
      <c r="AS86" s="817"/>
      <c r="AT86" s="817"/>
      <c r="AU86" s="817"/>
      <c r="AV86" s="817"/>
      <c r="AW86" s="817"/>
      <c r="AX86" s="817"/>
      <c r="AY86" s="817"/>
      <c r="AZ86" s="819"/>
      <c r="BA86" s="819"/>
      <c r="BB86" s="819"/>
      <c r="BC86" s="819"/>
      <c r="BD86" s="820"/>
      <c r="BE86" s="235"/>
      <c r="BF86" s="235"/>
      <c r="BG86" s="235"/>
      <c r="BH86" s="235"/>
      <c r="BI86" s="235"/>
      <c r="BJ86" s="235"/>
      <c r="BK86" s="235"/>
      <c r="BL86" s="235"/>
      <c r="BM86" s="235"/>
      <c r="BN86" s="235"/>
      <c r="BO86" s="235"/>
      <c r="BP86" s="235"/>
      <c r="BQ86" s="232">
        <v>80</v>
      </c>
      <c r="BR86" s="237"/>
      <c r="BS86" s="846"/>
      <c r="BT86" s="847"/>
      <c r="BU86" s="847"/>
      <c r="BV86" s="847"/>
      <c r="BW86" s="847"/>
      <c r="BX86" s="847"/>
      <c r="BY86" s="847"/>
      <c r="BZ86" s="847"/>
      <c r="CA86" s="847"/>
      <c r="CB86" s="847"/>
      <c r="CC86" s="847"/>
      <c r="CD86" s="847"/>
      <c r="CE86" s="847"/>
      <c r="CF86" s="847"/>
      <c r="CG86" s="852"/>
      <c r="CH86" s="849"/>
      <c r="CI86" s="850"/>
      <c r="CJ86" s="850"/>
      <c r="CK86" s="850"/>
      <c r="CL86" s="851"/>
      <c r="CM86" s="849"/>
      <c r="CN86" s="850"/>
      <c r="CO86" s="850"/>
      <c r="CP86" s="850"/>
      <c r="CQ86" s="851"/>
      <c r="CR86" s="849"/>
      <c r="CS86" s="850"/>
      <c r="CT86" s="850"/>
      <c r="CU86" s="850"/>
      <c r="CV86" s="851"/>
      <c r="CW86" s="849"/>
      <c r="CX86" s="850"/>
      <c r="CY86" s="850"/>
      <c r="CZ86" s="850"/>
      <c r="DA86" s="851"/>
      <c r="DB86" s="849"/>
      <c r="DC86" s="850"/>
      <c r="DD86" s="850"/>
      <c r="DE86" s="850"/>
      <c r="DF86" s="851"/>
      <c r="DG86" s="849"/>
      <c r="DH86" s="850"/>
      <c r="DI86" s="850"/>
      <c r="DJ86" s="850"/>
      <c r="DK86" s="851"/>
      <c r="DL86" s="849"/>
      <c r="DM86" s="850"/>
      <c r="DN86" s="850"/>
      <c r="DO86" s="850"/>
      <c r="DP86" s="851"/>
      <c r="DQ86" s="849"/>
      <c r="DR86" s="850"/>
      <c r="DS86" s="850"/>
      <c r="DT86" s="850"/>
      <c r="DU86" s="851"/>
      <c r="DV86" s="846"/>
      <c r="DW86" s="847"/>
      <c r="DX86" s="847"/>
      <c r="DY86" s="847"/>
      <c r="DZ86" s="848"/>
      <c r="EA86" s="224"/>
    </row>
    <row r="87" spans="1:131" ht="26.25" customHeight="1" x14ac:dyDescent="0.2">
      <c r="A87" s="238">
        <v>20</v>
      </c>
      <c r="B87" s="871"/>
      <c r="C87" s="872"/>
      <c r="D87" s="872"/>
      <c r="E87" s="872"/>
      <c r="F87" s="872"/>
      <c r="G87" s="872"/>
      <c r="H87" s="872"/>
      <c r="I87" s="872"/>
      <c r="J87" s="872"/>
      <c r="K87" s="872"/>
      <c r="L87" s="872"/>
      <c r="M87" s="872"/>
      <c r="N87" s="872"/>
      <c r="O87" s="872"/>
      <c r="P87" s="873"/>
      <c r="Q87" s="874"/>
      <c r="R87" s="875"/>
      <c r="S87" s="875"/>
      <c r="T87" s="875"/>
      <c r="U87" s="875"/>
      <c r="V87" s="875"/>
      <c r="W87" s="875"/>
      <c r="X87" s="875"/>
      <c r="Y87" s="875"/>
      <c r="Z87" s="875"/>
      <c r="AA87" s="875"/>
      <c r="AB87" s="875"/>
      <c r="AC87" s="875"/>
      <c r="AD87" s="875"/>
      <c r="AE87" s="875"/>
      <c r="AF87" s="875"/>
      <c r="AG87" s="875"/>
      <c r="AH87" s="875"/>
      <c r="AI87" s="875"/>
      <c r="AJ87" s="875"/>
      <c r="AK87" s="875"/>
      <c r="AL87" s="875"/>
      <c r="AM87" s="875"/>
      <c r="AN87" s="875"/>
      <c r="AO87" s="875"/>
      <c r="AP87" s="875"/>
      <c r="AQ87" s="875"/>
      <c r="AR87" s="875"/>
      <c r="AS87" s="875"/>
      <c r="AT87" s="875"/>
      <c r="AU87" s="875"/>
      <c r="AV87" s="875"/>
      <c r="AW87" s="875"/>
      <c r="AX87" s="875"/>
      <c r="AY87" s="875"/>
      <c r="AZ87" s="876"/>
      <c r="BA87" s="876"/>
      <c r="BB87" s="876"/>
      <c r="BC87" s="876"/>
      <c r="BD87" s="877"/>
      <c r="BE87" s="235"/>
      <c r="BF87" s="235"/>
      <c r="BG87" s="235"/>
      <c r="BH87" s="235"/>
      <c r="BI87" s="235"/>
      <c r="BJ87" s="235"/>
      <c r="BK87" s="235"/>
      <c r="BL87" s="235"/>
      <c r="BM87" s="235"/>
      <c r="BN87" s="235"/>
      <c r="BO87" s="235"/>
      <c r="BP87" s="235"/>
      <c r="BQ87" s="232">
        <v>81</v>
      </c>
      <c r="BR87" s="237"/>
      <c r="BS87" s="846"/>
      <c r="BT87" s="847"/>
      <c r="BU87" s="847"/>
      <c r="BV87" s="847"/>
      <c r="BW87" s="847"/>
      <c r="BX87" s="847"/>
      <c r="BY87" s="847"/>
      <c r="BZ87" s="847"/>
      <c r="CA87" s="847"/>
      <c r="CB87" s="847"/>
      <c r="CC87" s="847"/>
      <c r="CD87" s="847"/>
      <c r="CE87" s="847"/>
      <c r="CF87" s="847"/>
      <c r="CG87" s="852"/>
      <c r="CH87" s="849"/>
      <c r="CI87" s="850"/>
      <c r="CJ87" s="850"/>
      <c r="CK87" s="850"/>
      <c r="CL87" s="851"/>
      <c r="CM87" s="849"/>
      <c r="CN87" s="850"/>
      <c r="CO87" s="850"/>
      <c r="CP87" s="850"/>
      <c r="CQ87" s="851"/>
      <c r="CR87" s="849"/>
      <c r="CS87" s="850"/>
      <c r="CT87" s="850"/>
      <c r="CU87" s="850"/>
      <c r="CV87" s="851"/>
      <c r="CW87" s="849"/>
      <c r="CX87" s="850"/>
      <c r="CY87" s="850"/>
      <c r="CZ87" s="850"/>
      <c r="DA87" s="851"/>
      <c r="DB87" s="849"/>
      <c r="DC87" s="850"/>
      <c r="DD87" s="850"/>
      <c r="DE87" s="850"/>
      <c r="DF87" s="851"/>
      <c r="DG87" s="849"/>
      <c r="DH87" s="850"/>
      <c r="DI87" s="850"/>
      <c r="DJ87" s="850"/>
      <c r="DK87" s="851"/>
      <c r="DL87" s="849"/>
      <c r="DM87" s="850"/>
      <c r="DN87" s="850"/>
      <c r="DO87" s="850"/>
      <c r="DP87" s="851"/>
      <c r="DQ87" s="849"/>
      <c r="DR87" s="850"/>
      <c r="DS87" s="850"/>
      <c r="DT87" s="850"/>
      <c r="DU87" s="851"/>
      <c r="DV87" s="846"/>
      <c r="DW87" s="847"/>
      <c r="DX87" s="847"/>
      <c r="DY87" s="847"/>
      <c r="DZ87" s="848"/>
      <c r="EA87" s="224"/>
    </row>
    <row r="88" spans="1:131" ht="26.25" customHeight="1" thickBot="1" x14ac:dyDescent="0.25">
      <c r="A88" s="234" t="s">
        <v>376</v>
      </c>
      <c r="B88" s="776" t="s">
        <v>399</v>
      </c>
      <c r="C88" s="777"/>
      <c r="D88" s="777"/>
      <c r="E88" s="777"/>
      <c r="F88" s="777"/>
      <c r="G88" s="777"/>
      <c r="H88" s="777"/>
      <c r="I88" s="777"/>
      <c r="J88" s="777"/>
      <c r="K88" s="777"/>
      <c r="L88" s="777"/>
      <c r="M88" s="777"/>
      <c r="N88" s="777"/>
      <c r="O88" s="777"/>
      <c r="P88" s="778"/>
      <c r="Q88" s="827"/>
      <c r="R88" s="828"/>
      <c r="S88" s="828"/>
      <c r="T88" s="828"/>
      <c r="U88" s="828"/>
      <c r="V88" s="828"/>
      <c r="W88" s="828"/>
      <c r="X88" s="828"/>
      <c r="Y88" s="828"/>
      <c r="Z88" s="828"/>
      <c r="AA88" s="828"/>
      <c r="AB88" s="828"/>
      <c r="AC88" s="828"/>
      <c r="AD88" s="828"/>
      <c r="AE88" s="828"/>
      <c r="AF88" s="831">
        <v>18518</v>
      </c>
      <c r="AG88" s="831"/>
      <c r="AH88" s="831"/>
      <c r="AI88" s="831"/>
      <c r="AJ88" s="831"/>
      <c r="AK88" s="828"/>
      <c r="AL88" s="828"/>
      <c r="AM88" s="828"/>
      <c r="AN88" s="828"/>
      <c r="AO88" s="828"/>
      <c r="AP88" s="831">
        <v>8024</v>
      </c>
      <c r="AQ88" s="831"/>
      <c r="AR88" s="831"/>
      <c r="AS88" s="831"/>
      <c r="AT88" s="831"/>
      <c r="AU88" s="831">
        <v>2978</v>
      </c>
      <c r="AV88" s="831"/>
      <c r="AW88" s="831"/>
      <c r="AX88" s="831"/>
      <c r="AY88" s="831"/>
      <c r="AZ88" s="836"/>
      <c r="BA88" s="836"/>
      <c r="BB88" s="836"/>
      <c r="BC88" s="836"/>
      <c r="BD88" s="837"/>
      <c r="BE88" s="235"/>
      <c r="BF88" s="235"/>
      <c r="BG88" s="235"/>
      <c r="BH88" s="235"/>
      <c r="BI88" s="235"/>
      <c r="BJ88" s="235"/>
      <c r="BK88" s="235"/>
      <c r="BL88" s="235"/>
      <c r="BM88" s="235"/>
      <c r="BN88" s="235"/>
      <c r="BO88" s="235"/>
      <c r="BP88" s="235"/>
      <c r="BQ88" s="232">
        <v>82</v>
      </c>
      <c r="BR88" s="237"/>
      <c r="BS88" s="846"/>
      <c r="BT88" s="847"/>
      <c r="BU88" s="847"/>
      <c r="BV88" s="847"/>
      <c r="BW88" s="847"/>
      <c r="BX88" s="847"/>
      <c r="BY88" s="847"/>
      <c r="BZ88" s="847"/>
      <c r="CA88" s="847"/>
      <c r="CB88" s="847"/>
      <c r="CC88" s="847"/>
      <c r="CD88" s="847"/>
      <c r="CE88" s="847"/>
      <c r="CF88" s="847"/>
      <c r="CG88" s="852"/>
      <c r="CH88" s="849"/>
      <c r="CI88" s="850"/>
      <c r="CJ88" s="850"/>
      <c r="CK88" s="850"/>
      <c r="CL88" s="851"/>
      <c r="CM88" s="849"/>
      <c r="CN88" s="850"/>
      <c r="CO88" s="850"/>
      <c r="CP88" s="850"/>
      <c r="CQ88" s="851"/>
      <c r="CR88" s="849"/>
      <c r="CS88" s="850"/>
      <c r="CT88" s="850"/>
      <c r="CU88" s="850"/>
      <c r="CV88" s="851"/>
      <c r="CW88" s="849"/>
      <c r="CX88" s="850"/>
      <c r="CY88" s="850"/>
      <c r="CZ88" s="850"/>
      <c r="DA88" s="851"/>
      <c r="DB88" s="849"/>
      <c r="DC88" s="850"/>
      <c r="DD88" s="850"/>
      <c r="DE88" s="850"/>
      <c r="DF88" s="851"/>
      <c r="DG88" s="849"/>
      <c r="DH88" s="850"/>
      <c r="DI88" s="850"/>
      <c r="DJ88" s="850"/>
      <c r="DK88" s="851"/>
      <c r="DL88" s="849"/>
      <c r="DM88" s="850"/>
      <c r="DN88" s="850"/>
      <c r="DO88" s="850"/>
      <c r="DP88" s="851"/>
      <c r="DQ88" s="849"/>
      <c r="DR88" s="850"/>
      <c r="DS88" s="850"/>
      <c r="DT88" s="850"/>
      <c r="DU88" s="851"/>
      <c r="DV88" s="846"/>
      <c r="DW88" s="847"/>
      <c r="DX88" s="847"/>
      <c r="DY88" s="847"/>
      <c r="DZ88" s="848"/>
      <c r="EA88" s="224"/>
    </row>
    <row r="89" spans="1:131" ht="26.25" hidden="1" customHeight="1" x14ac:dyDescent="0.2">
      <c r="A89" s="239"/>
      <c r="B89" s="240"/>
      <c r="C89" s="240"/>
      <c r="D89" s="240"/>
      <c r="E89" s="240"/>
      <c r="F89" s="240"/>
      <c r="G89" s="240"/>
      <c r="H89" s="240"/>
      <c r="I89" s="240"/>
      <c r="J89" s="240"/>
      <c r="K89" s="240"/>
      <c r="L89" s="240"/>
      <c r="M89" s="240"/>
      <c r="N89" s="240"/>
      <c r="O89" s="240"/>
      <c r="P89" s="240"/>
      <c r="Q89" s="241"/>
      <c r="R89" s="241"/>
      <c r="S89" s="241"/>
      <c r="T89" s="241"/>
      <c r="U89" s="241"/>
      <c r="V89" s="241"/>
      <c r="W89" s="241"/>
      <c r="X89" s="241"/>
      <c r="Y89" s="241"/>
      <c r="Z89" s="241"/>
      <c r="AA89" s="241"/>
      <c r="AB89" s="241"/>
      <c r="AC89" s="241"/>
      <c r="AD89" s="241"/>
      <c r="AE89" s="241"/>
      <c r="AF89" s="241"/>
      <c r="AG89" s="241"/>
      <c r="AH89" s="241"/>
      <c r="AI89" s="241"/>
      <c r="AJ89" s="241"/>
      <c r="AK89" s="241"/>
      <c r="AL89" s="241"/>
      <c r="AM89" s="241"/>
      <c r="AN89" s="241"/>
      <c r="AO89" s="241"/>
      <c r="AP89" s="241"/>
      <c r="AQ89" s="241"/>
      <c r="AR89" s="241"/>
      <c r="AS89" s="241"/>
      <c r="AT89" s="241"/>
      <c r="AU89" s="241"/>
      <c r="AV89" s="241"/>
      <c r="AW89" s="241"/>
      <c r="AX89" s="241"/>
      <c r="AY89" s="241"/>
      <c r="AZ89" s="242"/>
      <c r="BA89" s="242"/>
      <c r="BB89" s="242"/>
      <c r="BC89" s="242"/>
      <c r="BD89" s="242"/>
      <c r="BE89" s="235"/>
      <c r="BF89" s="235"/>
      <c r="BG89" s="235"/>
      <c r="BH89" s="235"/>
      <c r="BI89" s="235"/>
      <c r="BJ89" s="235"/>
      <c r="BK89" s="235"/>
      <c r="BL89" s="235"/>
      <c r="BM89" s="235"/>
      <c r="BN89" s="235"/>
      <c r="BO89" s="235"/>
      <c r="BP89" s="235"/>
      <c r="BQ89" s="232">
        <v>83</v>
      </c>
      <c r="BR89" s="237"/>
      <c r="BS89" s="846"/>
      <c r="BT89" s="847"/>
      <c r="BU89" s="847"/>
      <c r="BV89" s="847"/>
      <c r="BW89" s="847"/>
      <c r="BX89" s="847"/>
      <c r="BY89" s="847"/>
      <c r="BZ89" s="847"/>
      <c r="CA89" s="847"/>
      <c r="CB89" s="847"/>
      <c r="CC89" s="847"/>
      <c r="CD89" s="847"/>
      <c r="CE89" s="847"/>
      <c r="CF89" s="847"/>
      <c r="CG89" s="852"/>
      <c r="CH89" s="849"/>
      <c r="CI89" s="850"/>
      <c r="CJ89" s="850"/>
      <c r="CK89" s="850"/>
      <c r="CL89" s="851"/>
      <c r="CM89" s="849"/>
      <c r="CN89" s="850"/>
      <c r="CO89" s="850"/>
      <c r="CP89" s="850"/>
      <c r="CQ89" s="851"/>
      <c r="CR89" s="849"/>
      <c r="CS89" s="850"/>
      <c r="CT89" s="850"/>
      <c r="CU89" s="850"/>
      <c r="CV89" s="851"/>
      <c r="CW89" s="849"/>
      <c r="CX89" s="850"/>
      <c r="CY89" s="850"/>
      <c r="CZ89" s="850"/>
      <c r="DA89" s="851"/>
      <c r="DB89" s="849"/>
      <c r="DC89" s="850"/>
      <c r="DD89" s="850"/>
      <c r="DE89" s="850"/>
      <c r="DF89" s="851"/>
      <c r="DG89" s="849"/>
      <c r="DH89" s="850"/>
      <c r="DI89" s="850"/>
      <c r="DJ89" s="850"/>
      <c r="DK89" s="851"/>
      <c r="DL89" s="849"/>
      <c r="DM89" s="850"/>
      <c r="DN89" s="850"/>
      <c r="DO89" s="850"/>
      <c r="DP89" s="851"/>
      <c r="DQ89" s="849"/>
      <c r="DR89" s="850"/>
      <c r="DS89" s="850"/>
      <c r="DT89" s="850"/>
      <c r="DU89" s="851"/>
      <c r="DV89" s="846"/>
      <c r="DW89" s="847"/>
      <c r="DX89" s="847"/>
      <c r="DY89" s="847"/>
      <c r="DZ89" s="848"/>
      <c r="EA89" s="224"/>
    </row>
    <row r="90" spans="1:131" ht="26.25" hidden="1" customHeight="1" x14ac:dyDescent="0.2">
      <c r="A90" s="239"/>
      <c r="B90" s="240"/>
      <c r="C90" s="240"/>
      <c r="D90" s="240"/>
      <c r="E90" s="240"/>
      <c r="F90" s="240"/>
      <c r="G90" s="240"/>
      <c r="H90" s="240"/>
      <c r="I90" s="240"/>
      <c r="J90" s="240"/>
      <c r="K90" s="240"/>
      <c r="L90" s="240"/>
      <c r="M90" s="240"/>
      <c r="N90" s="240"/>
      <c r="O90" s="240"/>
      <c r="P90" s="240"/>
      <c r="Q90" s="241"/>
      <c r="R90" s="241"/>
      <c r="S90" s="241"/>
      <c r="T90" s="241"/>
      <c r="U90" s="241"/>
      <c r="V90" s="241"/>
      <c r="W90" s="241"/>
      <c r="X90" s="241"/>
      <c r="Y90" s="241"/>
      <c r="Z90" s="241"/>
      <c r="AA90" s="241"/>
      <c r="AB90" s="241"/>
      <c r="AC90" s="241"/>
      <c r="AD90" s="241"/>
      <c r="AE90" s="241"/>
      <c r="AF90" s="241"/>
      <c r="AG90" s="241"/>
      <c r="AH90" s="241"/>
      <c r="AI90" s="241"/>
      <c r="AJ90" s="241"/>
      <c r="AK90" s="241"/>
      <c r="AL90" s="241"/>
      <c r="AM90" s="241"/>
      <c r="AN90" s="241"/>
      <c r="AO90" s="241"/>
      <c r="AP90" s="241"/>
      <c r="AQ90" s="241"/>
      <c r="AR90" s="241"/>
      <c r="AS90" s="241"/>
      <c r="AT90" s="241"/>
      <c r="AU90" s="241"/>
      <c r="AV90" s="241"/>
      <c r="AW90" s="241"/>
      <c r="AX90" s="241"/>
      <c r="AY90" s="241"/>
      <c r="AZ90" s="242"/>
      <c r="BA90" s="242"/>
      <c r="BB90" s="242"/>
      <c r="BC90" s="242"/>
      <c r="BD90" s="242"/>
      <c r="BE90" s="235"/>
      <c r="BF90" s="235"/>
      <c r="BG90" s="235"/>
      <c r="BH90" s="235"/>
      <c r="BI90" s="235"/>
      <c r="BJ90" s="235"/>
      <c r="BK90" s="235"/>
      <c r="BL90" s="235"/>
      <c r="BM90" s="235"/>
      <c r="BN90" s="235"/>
      <c r="BO90" s="235"/>
      <c r="BP90" s="235"/>
      <c r="BQ90" s="232">
        <v>84</v>
      </c>
      <c r="BR90" s="237"/>
      <c r="BS90" s="846"/>
      <c r="BT90" s="847"/>
      <c r="BU90" s="847"/>
      <c r="BV90" s="847"/>
      <c r="BW90" s="847"/>
      <c r="BX90" s="847"/>
      <c r="BY90" s="847"/>
      <c r="BZ90" s="847"/>
      <c r="CA90" s="847"/>
      <c r="CB90" s="847"/>
      <c r="CC90" s="847"/>
      <c r="CD90" s="847"/>
      <c r="CE90" s="847"/>
      <c r="CF90" s="847"/>
      <c r="CG90" s="852"/>
      <c r="CH90" s="849"/>
      <c r="CI90" s="850"/>
      <c r="CJ90" s="850"/>
      <c r="CK90" s="850"/>
      <c r="CL90" s="851"/>
      <c r="CM90" s="849"/>
      <c r="CN90" s="850"/>
      <c r="CO90" s="850"/>
      <c r="CP90" s="850"/>
      <c r="CQ90" s="851"/>
      <c r="CR90" s="849"/>
      <c r="CS90" s="850"/>
      <c r="CT90" s="850"/>
      <c r="CU90" s="850"/>
      <c r="CV90" s="851"/>
      <c r="CW90" s="849"/>
      <c r="CX90" s="850"/>
      <c r="CY90" s="850"/>
      <c r="CZ90" s="850"/>
      <c r="DA90" s="851"/>
      <c r="DB90" s="849"/>
      <c r="DC90" s="850"/>
      <c r="DD90" s="850"/>
      <c r="DE90" s="850"/>
      <c r="DF90" s="851"/>
      <c r="DG90" s="849"/>
      <c r="DH90" s="850"/>
      <c r="DI90" s="850"/>
      <c r="DJ90" s="850"/>
      <c r="DK90" s="851"/>
      <c r="DL90" s="849"/>
      <c r="DM90" s="850"/>
      <c r="DN90" s="850"/>
      <c r="DO90" s="850"/>
      <c r="DP90" s="851"/>
      <c r="DQ90" s="849"/>
      <c r="DR90" s="850"/>
      <c r="DS90" s="850"/>
      <c r="DT90" s="850"/>
      <c r="DU90" s="851"/>
      <c r="DV90" s="846"/>
      <c r="DW90" s="847"/>
      <c r="DX90" s="847"/>
      <c r="DY90" s="847"/>
      <c r="DZ90" s="848"/>
      <c r="EA90" s="224"/>
    </row>
    <row r="91" spans="1:131" ht="26.25" hidden="1" customHeight="1" x14ac:dyDescent="0.2">
      <c r="A91" s="239"/>
      <c r="B91" s="240"/>
      <c r="C91" s="240"/>
      <c r="D91" s="240"/>
      <c r="E91" s="240"/>
      <c r="F91" s="240"/>
      <c r="G91" s="240"/>
      <c r="H91" s="240"/>
      <c r="I91" s="240"/>
      <c r="J91" s="240"/>
      <c r="K91" s="240"/>
      <c r="L91" s="240"/>
      <c r="M91" s="240"/>
      <c r="N91" s="240"/>
      <c r="O91" s="240"/>
      <c r="P91" s="240"/>
      <c r="Q91" s="241"/>
      <c r="R91" s="241"/>
      <c r="S91" s="241"/>
      <c r="T91" s="241"/>
      <c r="U91" s="241"/>
      <c r="V91" s="241"/>
      <c r="W91" s="241"/>
      <c r="X91" s="241"/>
      <c r="Y91" s="241"/>
      <c r="Z91" s="241"/>
      <c r="AA91" s="241"/>
      <c r="AB91" s="241"/>
      <c r="AC91" s="241"/>
      <c r="AD91" s="241"/>
      <c r="AE91" s="241"/>
      <c r="AF91" s="241"/>
      <c r="AG91" s="241"/>
      <c r="AH91" s="241"/>
      <c r="AI91" s="241"/>
      <c r="AJ91" s="241"/>
      <c r="AK91" s="241"/>
      <c r="AL91" s="241"/>
      <c r="AM91" s="241"/>
      <c r="AN91" s="241"/>
      <c r="AO91" s="241"/>
      <c r="AP91" s="241"/>
      <c r="AQ91" s="241"/>
      <c r="AR91" s="241"/>
      <c r="AS91" s="241"/>
      <c r="AT91" s="241"/>
      <c r="AU91" s="241"/>
      <c r="AV91" s="241"/>
      <c r="AW91" s="241"/>
      <c r="AX91" s="241"/>
      <c r="AY91" s="241"/>
      <c r="AZ91" s="242"/>
      <c r="BA91" s="242"/>
      <c r="BB91" s="242"/>
      <c r="BC91" s="242"/>
      <c r="BD91" s="242"/>
      <c r="BE91" s="235"/>
      <c r="BF91" s="235"/>
      <c r="BG91" s="235"/>
      <c r="BH91" s="235"/>
      <c r="BI91" s="235"/>
      <c r="BJ91" s="235"/>
      <c r="BK91" s="235"/>
      <c r="BL91" s="235"/>
      <c r="BM91" s="235"/>
      <c r="BN91" s="235"/>
      <c r="BO91" s="235"/>
      <c r="BP91" s="235"/>
      <c r="BQ91" s="232">
        <v>85</v>
      </c>
      <c r="BR91" s="237"/>
      <c r="BS91" s="846"/>
      <c r="BT91" s="847"/>
      <c r="BU91" s="847"/>
      <c r="BV91" s="847"/>
      <c r="BW91" s="847"/>
      <c r="BX91" s="847"/>
      <c r="BY91" s="847"/>
      <c r="BZ91" s="847"/>
      <c r="CA91" s="847"/>
      <c r="CB91" s="847"/>
      <c r="CC91" s="847"/>
      <c r="CD91" s="847"/>
      <c r="CE91" s="847"/>
      <c r="CF91" s="847"/>
      <c r="CG91" s="852"/>
      <c r="CH91" s="849"/>
      <c r="CI91" s="850"/>
      <c r="CJ91" s="850"/>
      <c r="CK91" s="850"/>
      <c r="CL91" s="851"/>
      <c r="CM91" s="849"/>
      <c r="CN91" s="850"/>
      <c r="CO91" s="850"/>
      <c r="CP91" s="850"/>
      <c r="CQ91" s="851"/>
      <c r="CR91" s="849"/>
      <c r="CS91" s="850"/>
      <c r="CT91" s="850"/>
      <c r="CU91" s="850"/>
      <c r="CV91" s="851"/>
      <c r="CW91" s="849"/>
      <c r="CX91" s="850"/>
      <c r="CY91" s="850"/>
      <c r="CZ91" s="850"/>
      <c r="DA91" s="851"/>
      <c r="DB91" s="849"/>
      <c r="DC91" s="850"/>
      <c r="DD91" s="850"/>
      <c r="DE91" s="850"/>
      <c r="DF91" s="851"/>
      <c r="DG91" s="849"/>
      <c r="DH91" s="850"/>
      <c r="DI91" s="850"/>
      <c r="DJ91" s="850"/>
      <c r="DK91" s="851"/>
      <c r="DL91" s="849"/>
      <c r="DM91" s="850"/>
      <c r="DN91" s="850"/>
      <c r="DO91" s="850"/>
      <c r="DP91" s="851"/>
      <c r="DQ91" s="849"/>
      <c r="DR91" s="850"/>
      <c r="DS91" s="850"/>
      <c r="DT91" s="850"/>
      <c r="DU91" s="851"/>
      <c r="DV91" s="846"/>
      <c r="DW91" s="847"/>
      <c r="DX91" s="847"/>
      <c r="DY91" s="847"/>
      <c r="DZ91" s="848"/>
      <c r="EA91" s="224"/>
    </row>
    <row r="92" spans="1:131" ht="26.25" hidden="1" customHeight="1" x14ac:dyDescent="0.2">
      <c r="A92" s="239"/>
      <c r="B92" s="240"/>
      <c r="C92" s="240"/>
      <c r="D92" s="240"/>
      <c r="E92" s="240"/>
      <c r="F92" s="240"/>
      <c r="G92" s="240"/>
      <c r="H92" s="240"/>
      <c r="I92" s="240"/>
      <c r="J92" s="240"/>
      <c r="K92" s="240"/>
      <c r="L92" s="240"/>
      <c r="M92" s="240"/>
      <c r="N92" s="240"/>
      <c r="O92" s="240"/>
      <c r="P92" s="240"/>
      <c r="Q92" s="241"/>
      <c r="R92" s="241"/>
      <c r="S92" s="241"/>
      <c r="T92" s="241"/>
      <c r="U92" s="241"/>
      <c r="V92" s="241"/>
      <c r="W92" s="241"/>
      <c r="X92" s="241"/>
      <c r="Y92" s="241"/>
      <c r="Z92" s="241"/>
      <c r="AA92" s="241"/>
      <c r="AB92" s="241"/>
      <c r="AC92" s="241"/>
      <c r="AD92" s="241"/>
      <c r="AE92" s="241"/>
      <c r="AF92" s="241"/>
      <c r="AG92" s="241"/>
      <c r="AH92" s="241"/>
      <c r="AI92" s="241"/>
      <c r="AJ92" s="241"/>
      <c r="AK92" s="241"/>
      <c r="AL92" s="241"/>
      <c r="AM92" s="241"/>
      <c r="AN92" s="241"/>
      <c r="AO92" s="241"/>
      <c r="AP92" s="241"/>
      <c r="AQ92" s="241"/>
      <c r="AR92" s="241"/>
      <c r="AS92" s="241"/>
      <c r="AT92" s="241"/>
      <c r="AU92" s="241"/>
      <c r="AV92" s="241"/>
      <c r="AW92" s="241"/>
      <c r="AX92" s="241"/>
      <c r="AY92" s="241"/>
      <c r="AZ92" s="242"/>
      <c r="BA92" s="242"/>
      <c r="BB92" s="242"/>
      <c r="BC92" s="242"/>
      <c r="BD92" s="242"/>
      <c r="BE92" s="235"/>
      <c r="BF92" s="235"/>
      <c r="BG92" s="235"/>
      <c r="BH92" s="235"/>
      <c r="BI92" s="235"/>
      <c r="BJ92" s="235"/>
      <c r="BK92" s="235"/>
      <c r="BL92" s="235"/>
      <c r="BM92" s="235"/>
      <c r="BN92" s="235"/>
      <c r="BO92" s="235"/>
      <c r="BP92" s="235"/>
      <c r="BQ92" s="232">
        <v>86</v>
      </c>
      <c r="BR92" s="237"/>
      <c r="BS92" s="846"/>
      <c r="BT92" s="847"/>
      <c r="BU92" s="847"/>
      <c r="BV92" s="847"/>
      <c r="BW92" s="847"/>
      <c r="BX92" s="847"/>
      <c r="BY92" s="847"/>
      <c r="BZ92" s="847"/>
      <c r="CA92" s="847"/>
      <c r="CB92" s="847"/>
      <c r="CC92" s="847"/>
      <c r="CD92" s="847"/>
      <c r="CE92" s="847"/>
      <c r="CF92" s="847"/>
      <c r="CG92" s="852"/>
      <c r="CH92" s="849"/>
      <c r="CI92" s="850"/>
      <c r="CJ92" s="850"/>
      <c r="CK92" s="850"/>
      <c r="CL92" s="851"/>
      <c r="CM92" s="849"/>
      <c r="CN92" s="850"/>
      <c r="CO92" s="850"/>
      <c r="CP92" s="850"/>
      <c r="CQ92" s="851"/>
      <c r="CR92" s="849"/>
      <c r="CS92" s="850"/>
      <c r="CT92" s="850"/>
      <c r="CU92" s="850"/>
      <c r="CV92" s="851"/>
      <c r="CW92" s="849"/>
      <c r="CX92" s="850"/>
      <c r="CY92" s="850"/>
      <c r="CZ92" s="850"/>
      <c r="DA92" s="851"/>
      <c r="DB92" s="849"/>
      <c r="DC92" s="850"/>
      <c r="DD92" s="850"/>
      <c r="DE92" s="850"/>
      <c r="DF92" s="851"/>
      <c r="DG92" s="849"/>
      <c r="DH92" s="850"/>
      <c r="DI92" s="850"/>
      <c r="DJ92" s="850"/>
      <c r="DK92" s="851"/>
      <c r="DL92" s="849"/>
      <c r="DM92" s="850"/>
      <c r="DN92" s="850"/>
      <c r="DO92" s="850"/>
      <c r="DP92" s="851"/>
      <c r="DQ92" s="849"/>
      <c r="DR92" s="850"/>
      <c r="DS92" s="850"/>
      <c r="DT92" s="850"/>
      <c r="DU92" s="851"/>
      <c r="DV92" s="846"/>
      <c r="DW92" s="847"/>
      <c r="DX92" s="847"/>
      <c r="DY92" s="847"/>
      <c r="DZ92" s="848"/>
      <c r="EA92" s="224"/>
    </row>
    <row r="93" spans="1:131" ht="26.25" hidden="1" customHeight="1" x14ac:dyDescent="0.2">
      <c r="A93" s="239"/>
      <c r="B93" s="240"/>
      <c r="C93" s="240"/>
      <c r="D93" s="240"/>
      <c r="E93" s="240"/>
      <c r="F93" s="240"/>
      <c r="G93" s="240"/>
      <c r="H93" s="240"/>
      <c r="I93" s="240"/>
      <c r="J93" s="240"/>
      <c r="K93" s="240"/>
      <c r="L93" s="240"/>
      <c r="M93" s="240"/>
      <c r="N93" s="240"/>
      <c r="O93" s="240"/>
      <c r="P93" s="240"/>
      <c r="Q93" s="241"/>
      <c r="R93" s="241"/>
      <c r="S93" s="241"/>
      <c r="T93" s="241"/>
      <c r="U93" s="241"/>
      <c r="V93" s="241"/>
      <c r="W93" s="241"/>
      <c r="X93" s="241"/>
      <c r="Y93" s="241"/>
      <c r="Z93" s="241"/>
      <c r="AA93" s="241"/>
      <c r="AB93" s="241"/>
      <c r="AC93" s="241"/>
      <c r="AD93" s="241"/>
      <c r="AE93" s="241"/>
      <c r="AF93" s="241"/>
      <c r="AG93" s="241"/>
      <c r="AH93" s="241"/>
      <c r="AI93" s="241"/>
      <c r="AJ93" s="241"/>
      <c r="AK93" s="241"/>
      <c r="AL93" s="241"/>
      <c r="AM93" s="241"/>
      <c r="AN93" s="241"/>
      <c r="AO93" s="241"/>
      <c r="AP93" s="241"/>
      <c r="AQ93" s="241"/>
      <c r="AR93" s="241"/>
      <c r="AS93" s="241"/>
      <c r="AT93" s="241"/>
      <c r="AU93" s="241"/>
      <c r="AV93" s="241"/>
      <c r="AW93" s="241"/>
      <c r="AX93" s="241"/>
      <c r="AY93" s="241"/>
      <c r="AZ93" s="242"/>
      <c r="BA93" s="242"/>
      <c r="BB93" s="242"/>
      <c r="BC93" s="242"/>
      <c r="BD93" s="242"/>
      <c r="BE93" s="235"/>
      <c r="BF93" s="235"/>
      <c r="BG93" s="235"/>
      <c r="BH93" s="235"/>
      <c r="BI93" s="235"/>
      <c r="BJ93" s="235"/>
      <c r="BK93" s="235"/>
      <c r="BL93" s="235"/>
      <c r="BM93" s="235"/>
      <c r="BN93" s="235"/>
      <c r="BO93" s="235"/>
      <c r="BP93" s="235"/>
      <c r="BQ93" s="232">
        <v>87</v>
      </c>
      <c r="BR93" s="237"/>
      <c r="BS93" s="846"/>
      <c r="BT93" s="847"/>
      <c r="BU93" s="847"/>
      <c r="BV93" s="847"/>
      <c r="BW93" s="847"/>
      <c r="BX93" s="847"/>
      <c r="BY93" s="847"/>
      <c r="BZ93" s="847"/>
      <c r="CA93" s="847"/>
      <c r="CB93" s="847"/>
      <c r="CC93" s="847"/>
      <c r="CD93" s="847"/>
      <c r="CE93" s="847"/>
      <c r="CF93" s="847"/>
      <c r="CG93" s="852"/>
      <c r="CH93" s="849"/>
      <c r="CI93" s="850"/>
      <c r="CJ93" s="850"/>
      <c r="CK93" s="850"/>
      <c r="CL93" s="851"/>
      <c r="CM93" s="849"/>
      <c r="CN93" s="850"/>
      <c r="CO93" s="850"/>
      <c r="CP93" s="850"/>
      <c r="CQ93" s="851"/>
      <c r="CR93" s="849"/>
      <c r="CS93" s="850"/>
      <c r="CT93" s="850"/>
      <c r="CU93" s="850"/>
      <c r="CV93" s="851"/>
      <c r="CW93" s="849"/>
      <c r="CX93" s="850"/>
      <c r="CY93" s="850"/>
      <c r="CZ93" s="850"/>
      <c r="DA93" s="851"/>
      <c r="DB93" s="849"/>
      <c r="DC93" s="850"/>
      <c r="DD93" s="850"/>
      <c r="DE93" s="850"/>
      <c r="DF93" s="851"/>
      <c r="DG93" s="849"/>
      <c r="DH93" s="850"/>
      <c r="DI93" s="850"/>
      <c r="DJ93" s="850"/>
      <c r="DK93" s="851"/>
      <c r="DL93" s="849"/>
      <c r="DM93" s="850"/>
      <c r="DN93" s="850"/>
      <c r="DO93" s="850"/>
      <c r="DP93" s="851"/>
      <c r="DQ93" s="849"/>
      <c r="DR93" s="850"/>
      <c r="DS93" s="850"/>
      <c r="DT93" s="850"/>
      <c r="DU93" s="851"/>
      <c r="DV93" s="846"/>
      <c r="DW93" s="847"/>
      <c r="DX93" s="847"/>
      <c r="DY93" s="847"/>
      <c r="DZ93" s="848"/>
      <c r="EA93" s="224"/>
    </row>
    <row r="94" spans="1:131" ht="26.25" hidden="1" customHeight="1" x14ac:dyDescent="0.2">
      <c r="A94" s="239"/>
      <c r="B94" s="240"/>
      <c r="C94" s="240"/>
      <c r="D94" s="240"/>
      <c r="E94" s="240"/>
      <c r="F94" s="240"/>
      <c r="G94" s="240"/>
      <c r="H94" s="240"/>
      <c r="I94" s="240"/>
      <c r="J94" s="240"/>
      <c r="K94" s="240"/>
      <c r="L94" s="240"/>
      <c r="M94" s="240"/>
      <c r="N94" s="240"/>
      <c r="O94" s="240"/>
      <c r="P94" s="240"/>
      <c r="Q94" s="241"/>
      <c r="R94" s="241"/>
      <c r="S94" s="241"/>
      <c r="T94" s="241"/>
      <c r="U94" s="241"/>
      <c r="V94" s="241"/>
      <c r="W94" s="241"/>
      <c r="X94" s="241"/>
      <c r="Y94" s="241"/>
      <c r="Z94" s="241"/>
      <c r="AA94" s="241"/>
      <c r="AB94" s="241"/>
      <c r="AC94" s="241"/>
      <c r="AD94" s="241"/>
      <c r="AE94" s="241"/>
      <c r="AF94" s="241"/>
      <c r="AG94" s="241"/>
      <c r="AH94" s="241"/>
      <c r="AI94" s="241"/>
      <c r="AJ94" s="241"/>
      <c r="AK94" s="241"/>
      <c r="AL94" s="241"/>
      <c r="AM94" s="241"/>
      <c r="AN94" s="241"/>
      <c r="AO94" s="241"/>
      <c r="AP94" s="241"/>
      <c r="AQ94" s="241"/>
      <c r="AR94" s="241"/>
      <c r="AS94" s="241"/>
      <c r="AT94" s="241"/>
      <c r="AU94" s="241"/>
      <c r="AV94" s="241"/>
      <c r="AW94" s="241"/>
      <c r="AX94" s="241"/>
      <c r="AY94" s="241"/>
      <c r="AZ94" s="242"/>
      <c r="BA94" s="242"/>
      <c r="BB94" s="242"/>
      <c r="BC94" s="242"/>
      <c r="BD94" s="242"/>
      <c r="BE94" s="235"/>
      <c r="BF94" s="235"/>
      <c r="BG94" s="235"/>
      <c r="BH94" s="235"/>
      <c r="BI94" s="235"/>
      <c r="BJ94" s="235"/>
      <c r="BK94" s="235"/>
      <c r="BL94" s="235"/>
      <c r="BM94" s="235"/>
      <c r="BN94" s="235"/>
      <c r="BO94" s="235"/>
      <c r="BP94" s="235"/>
      <c r="BQ94" s="232">
        <v>88</v>
      </c>
      <c r="BR94" s="237"/>
      <c r="BS94" s="846"/>
      <c r="BT94" s="847"/>
      <c r="BU94" s="847"/>
      <c r="BV94" s="847"/>
      <c r="BW94" s="847"/>
      <c r="BX94" s="847"/>
      <c r="BY94" s="847"/>
      <c r="BZ94" s="847"/>
      <c r="CA94" s="847"/>
      <c r="CB94" s="847"/>
      <c r="CC94" s="847"/>
      <c r="CD94" s="847"/>
      <c r="CE94" s="847"/>
      <c r="CF94" s="847"/>
      <c r="CG94" s="852"/>
      <c r="CH94" s="849"/>
      <c r="CI94" s="850"/>
      <c r="CJ94" s="850"/>
      <c r="CK94" s="850"/>
      <c r="CL94" s="851"/>
      <c r="CM94" s="849"/>
      <c r="CN94" s="850"/>
      <c r="CO94" s="850"/>
      <c r="CP94" s="850"/>
      <c r="CQ94" s="851"/>
      <c r="CR94" s="849"/>
      <c r="CS94" s="850"/>
      <c r="CT94" s="850"/>
      <c r="CU94" s="850"/>
      <c r="CV94" s="851"/>
      <c r="CW94" s="849"/>
      <c r="CX94" s="850"/>
      <c r="CY94" s="850"/>
      <c r="CZ94" s="850"/>
      <c r="DA94" s="851"/>
      <c r="DB94" s="849"/>
      <c r="DC94" s="850"/>
      <c r="DD94" s="850"/>
      <c r="DE94" s="850"/>
      <c r="DF94" s="851"/>
      <c r="DG94" s="849"/>
      <c r="DH94" s="850"/>
      <c r="DI94" s="850"/>
      <c r="DJ94" s="850"/>
      <c r="DK94" s="851"/>
      <c r="DL94" s="849"/>
      <c r="DM94" s="850"/>
      <c r="DN94" s="850"/>
      <c r="DO94" s="850"/>
      <c r="DP94" s="851"/>
      <c r="DQ94" s="849"/>
      <c r="DR94" s="850"/>
      <c r="DS94" s="850"/>
      <c r="DT94" s="850"/>
      <c r="DU94" s="851"/>
      <c r="DV94" s="846"/>
      <c r="DW94" s="847"/>
      <c r="DX94" s="847"/>
      <c r="DY94" s="847"/>
      <c r="DZ94" s="848"/>
      <c r="EA94" s="224"/>
    </row>
    <row r="95" spans="1:131" ht="26.25" hidden="1" customHeight="1" x14ac:dyDescent="0.2">
      <c r="A95" s="239"/>
      <c r="B95" s="240"/>
      <c r="C95" s="240"/>
      <c r="D95" s="240"/>
      <c r="E95" s="240"/>
      <c r="F95" s="240"/>
      <c r="G95" s="240"/>
      <c r="H95" s="240"/>
      <c r="I95" s="240"/>
      <c r="J95" s="240"/>
      <c r="K95" s="240"/>
      <c r="L95" s="240"/>
      <c r="M95" s="240"/>
      <c r="N95" s="240"/>
      <c r="O95" s="240"/>
      <c r="P95" s="240"/>
      <c r="Q95" s="241"/>
      <c r="R95" s="241"/>
      <c r="S95" s="241"/>
      <c r="T95" s="241"/>
      <c r="U95" s="241"/>
      <c r="V95" s="241"/>
      <c r="W95" s="241"/>
      <c r="X95" s="241"/>
      <c r="Y95" s="241"/>
      <c r="Z95" s="241"/>
      <c r="AA95" s="241"/>
      <c r="AB95" s="241"/>
      <c r="AC95" s="241"/>
      <c r="AD95" s="241"/>
      <c r="AE95" s="241"/>
      <c r="AF95" s="241"/>
      <c r="AG95" s="241"/>
      <c r="AH95" s="241"/>
      <c r="AI95" s="241"/>
      <c r="AJ95" s="241"/>
      <c r="AK95" s="241"/>
      <c r="AL95" s="241"/>
      <c r="AM95" s="241"/>
      <c r="AN95" s="241"/>
      <c r="AO95" s="241"/>
      <c r="AP95" s="241"/>
      <c r="AQ95" s="241"/>
      <c r="AR95" s="241"/>
      <c r="AS95" s="241"/>
      <c r="AT95" s="241"/>
      <c r="AU95" s="241"/>
      <c r="AV95" s="241"/>
      <c r="AW95" s="241"/>
      <c r="AX95" s="241"/>
      <c r="AY95" s="241"/>
      <c r="AZ95" s="242"/>
      <c r="BA95" s="242"/>
      <c r="BB95" s="242"/>
      <c r="BC95" s="242"/>
      <c r="BD95" s="242"/>
      <c r="BE95" s="235"/>
      <c r="BF95" s="235"/>
      <c r="BG95" s="235"/>
      <c r="BH95" s="235"/>
      <c r="BI95" s="235"/>
      <c r="BJ95" s="235"/>
      <c r="BK95" s="235"/>
      <c r="BL95" s="235"/>
      <c r="BM95" s="235"/>
      <c r="BN95" s="235"/>
      <c r="BO95" s="235"/>
      <c r="BP95" s="235"/>
      <c r="BQ95" s="232">
        <v>89</v>
      </c>
      <c r="BR95" s="237"/>
      <c r="BS95" s="846"/>
      <c r="BT95" s="847"/>
      <c r="BU95" s="847"/>
      <c r="BV95" s="847"/>
      <c r="BW95" s="847"/>
      <c r="BX95" s="847"/>
      <c r="BY95" s="847"/>
      <c r="BZ95" s="847"/>
      <c r="CA95" s="847"/>
      <c r="CB95" s="847"/>
      <c r="CC95" s="847"/>
      <c r="CD95" s="847"/>
      <c r="CE95" s="847"/>
      <c r="CF95" s="847"/>
      <c r="CG95" s="852"/>
      <c r="CH95" s="849"/>
      <c r="CI95" s="850"/>
      <c r="CJ95" s="850"/>
      <c r="CK95" s="850"/>
      <c r="CL95" s="851"/>
      <c r="CM95" s="849"/>
      <c r="CN95" s="850"/>
      <c r="CO95" s="850"/>
      <c r="CP95" s="850"/>
      <c r="CQ95" s="851"/>
      <c r="CR95" s="849"/>
      <c r="CS95" s="850"/>
      <c r="CT95" s="850"/>
      <c r="CU95" s="850"/>
      <c r="CV95" s="851"/>
      <c r="CW95" s="849"/>
      <c r="CX95" s="850"/>
      <c r="CY95" s="850"/>
      <c r="CZ95" s="850"/>
      <c r="DA95" s="851"/>
      <c r="DB95" s="849"/>
      <c r="DC95" s="850"/>
      <c r="DD95" s="850"/>
      <c r="DE95" s="850"/>
      <c r="DF95" s="851"/>
      <c r="DG95" s="849"/>
      <c r="DH95" s="850"/>
      <c r="DI95" s="850"/>
      <c r="DJ95" s="850"/>
      <c r="DK95" s="851"/>
      <c r="DL95" s="849"/>
      <c r="DM95" s="850"/>
      <c r="DN95" s="850"/>
      <c r="DO95" s="850"/>
      <c r="DP95" s="851"/>
      <c r="DQ95" s="849"/>
      <c r="DR95" s="850"/>
      <c r="DS95" s="850"/>
      <c r="DT95" s="850"/>
      <c r="DU95" s="851"/>
      <c r="DV95" s="846"/>
      <c r="DW95" s="847"/>
      <c r="DX95" s="847"/>
      <c r="DY95" s="847"/>
      <c r="DZ95" s="848"/>
      <c r="EA95" s="224"/>
    </row>
    <row r="96" spans="1:131" ht="26.25" hidden="1" customHeight="1" x14ac:dyDescent="0.2">
      <c r="A96" s="239"/>
      <c r="B96" s="240"/>
      <c r="C96" s="240"/>
      <c r="D96" s="240"/>
      <c r="E96" s="240"/>
      <c r="F96" s="240"/>
      <c r="G96" s="240"/>
      <c r="H96" s="240"/>
      <c r="I96" s="240"/>
      <c r="J96" s="240"/>
      <c r="K96" s="240"/>
      <c r="L96" s="240"/>
      <c r="M96" s="240"/>
      <c r="N96" s="240"/>
      <c r="O96" s="240"/>
      <c r="P96" s="240"/>
      <c r="Q96" s="241"/>
      <c r="R96" s="241"/>
      <c r="S96" s="241"/>
      <c r="T96" s="241"/>
      <c r="U96" s="241"/>
      <c r="V96" s="241"/>
      <c r="W96" s="241"/>
      <c r="X96" s="241"/>
      <c r="Y96" s="241"/>
      <c r="Z96" s="241"/>
      <c r="AA96" s="241"/>
      <c r="AB96" s="241"/>
      <c r="AC96" s="241"/>
      <c r="AD96" s="241"/>
      <c r="AE96" s="241"/>
      <c r="AF96" s="241"/>
      <c r="AG96" s="241"/>
      <c r="AH96" s="241"/>
      <c r="AI96" s="241"/>
      <c r="AJ96" s="241"/>
      <c r="AK96" s="241"/>
      <c r="AL96" s="241"/>
      <c r="AM96" s="241"/>
      <c r="AN96" s="241"/>
      <c r="AO96" s="241"/>
      <c r="AP96" s="241"/>
      <c r="AQ96" s="241"/>
      <c r="AR96" s="241"/>
      <c r="AS96" s="241"/>
      <c r="AT96" s="241"/>
      <c r="AU96" s="241"/>
      <c r="AV96" s="241"/>
      <c r="AW96" s="241"/>
      <c r="AX96" s="241"/>
      <c r="AY96" s="241"/>
      <c r="AZ96" s="242"/>
      <c r="BA96" s="242"/>
      <c r="BB96" s="242"/>
      <c r="BC96" s="242"/>
      <c r="BD96" s="242"/>
      <c r="BE96" s="235"/>
      <c r="BF96" s="235"/>
      <c r="BG96" s="235"/>
      <c r="BH96" s="235"/>
      <c r="BI96" s="235"/>
      <c r="BJ96" s="235"/>
      <c r="BK96" s="235"/>
      <c r="BL96" s="235"/>
      <c r="BM96" s="235"/>
      <c r="BN96" s="235"/>
      <c r="BO96" s="235"/>
      <c r="BP96" s="235"/>
      <c r="BQ96" s="232">
        <v>90</v>
      </c>
      <c r="BR96" s="237"/>
      <c r="BS96" s="846"/>
      <c r="BT96" s="847"/>
      <c r="BU96" s="847"/>
      <c r="BV96" s="847"/>
      <c r="BW96" s="847"/>
      <c r="BX96" s="847"/>
      <c r="BY96" s="847"/>
      <c r="BZ96" s="847"/>
      <c r="CA96" s="847"/>
      <c r="CB96" s="847"/>
      <c r="CC96" s="847"/>
      <c r="CD96" s="847"/>
      <c r="CE96" s="847"/>
      <c r="CF96" s="847"/>
      <c r="CG96" s="852"/>
      <c r="CH96" s="849"/>
      <c r="CI96" s="850"/>
      <c r="CJ96" s="850"/>
      <c r="CK96" s="850"/>
      <c r="CL96" s="851"/>
      <c r="CM96" s="849"/>
      <c r="CN96" s="850"/>
      <c r="CO96" s="850"/>
      <c r="CP96" s="850"/>
      <c r="CQ96" s="851"/>
      <c r="CR96" s="849"/>
      <c r="CS96" s="850"/>
      <c r="CT96" s="850"/>
      <c r="CU96" s="850"/>
      <c r="CV96" s="851"/>
      <c r="CW96" s="849"/>
      <c r="CX96" s="850"/>
      <c r="CY96" s="850"/>
      <c r="CZ96" s="850"/>
      <c r="DA96" s="851"/>
      <c r="DB96" s="849"/>
      <c r="DC96" s="850"/>
      <c r="DD96" s="850"/>
      <c r="DE96" s="850"/>
      <c r="DF96" s="851"/>
      <c r="DG96" s="849"/>
      <c r="DH96" s="850"/>
      <c r="DI96" s="850"/>
      <c r="DJ96" s="850"/>
      <c r="DK96" s="851"/>
      <c r="DL96" s="849"/>
      <c r="DM96" s="850"/>
      <c r="DN96" s="850"/>
      <c r="DO96" s="850"/>
      <c r="DP96" s="851"/>
      <c r="DQ96" s="849"/>
      <c r="DR96" s="850"/>
      <c r="DS96" s="850"/>
      <c r="DT96" s="850"/>
      <c r="DU96" s="851"/>
      <c r="DV96" s="846"/>
      <c r="DW96" s="847"/>
      <c r="DX96" s="847"/>
      <c r="DY96" s="847"/>
      <c r="DZ96" s="848"/>
      <c r="EA96" s="224"/>
    </row>
    <row r="97" spans="1:131" ht="26.25" hidden="1" customHeight="1" x14ac:dyDescent="0.2">
      <c r="A97" s="239"/>
      <c r="B97" s="240"/>
      <c r="C97" s="240"/>
      <c r="D97" s="240"/>
      <c r="E97" s="240"/>
      <c r="F97" s="240"/>
      <c r="G97" s="240"/>
      <c r="H97" s="240"/>
      <c r="I97" s="240"/>
      <c r="J97" s="240"/>
      <c r="K97" s="240"/>
      <c r="L97" s="240"/>
      <c r="M97" s="240"/>
      <c r="N97" s="240"/>
      <c r="O97" s="240"/>
      <c r="P97" s="240"/>
      <c r="Q97" s="241"/>
      <c r="R97" s="241"/>
      <c r="S97" s="241"/>
      <c r="T97" s="241"/>
      <c r="U97" s="241"/>
      <c r="V97" s="241"/>
      <c r="W97" s="241"/>
      <c r="X97" s="241"/>
      <c r="Y97" s="241"/>
      <c r="Z97" s="241"/>
      <c r="AA97" s="241"/>
      <c r="AB97" s="241"/>
      <c r="AC97" s="241"/>
      <c r="AD97" s="241"/>
      <c r="AE97" s="241"/>
      <c r="AF97" s="241"/>
      <c r="AG97" s="241"/>
      <c r="AH97" s="241"/>
      <c r="AI97" s="241"/>
      <c r="AJ97" s="241"/>
      <c r="AK97" s="241"/>
      <c r="AL97" s="241"/>
      <c r="AM97" s="241"/>
      <c r="AN97" s="241"/>
      <c r="AO97" s="241"/>
      <c r="AP97" s="241"/>
      <c r="AQ97" s="241"/>
      <c r="AR97" s="241"/>
      <c r="AS97" s="241"/>
      <c r="AT97" s="241"/>
      <c r="AU97" s="241"/>
      <c r="AV97" s="241"/>
      <c r="AW97" s="241"/>
      <c r="AX97" s="241"/>
      <c r="AY97" s="241"/>
      <c r="AZ97" s="242"/>
      <c r="BA97" s="242"/>
      <c r="BB97" s="242"/>
      <c r="BC97" s="242"/>
      <c r="BD97" s="242"/>
      <c r="BE97" s="235"/>
      <c r="BF97" s="235"/>
      <c r="BG97" s="235"/>
      <c r="BH97" s="235"/>
      <c r="BI97" s="235"/>
      <c r="BJ97" s="235"/>
      <c r="BK97" s="235"/>
      <c r="BL97" s="235"/>
      <c r="BM97" s="235"/>
      <c r="BN97" s="235"/>
      <c r="BO97" s="235"/>
      <c r="BP97" s="235"/>
      <c r="BQ97" s="232">
        <v>91</v>
      </c>
      <c r="BR97" s="237"/>
      <c r="BS97" s="846"/>
      <c r="BT97" s="847"/>
      <c r="BU97" s="847"/>
      <c r="BV97" s="847"/>
      <c r="BW97" s="847"/>
      <c r="BX97" s="847"/>
      <c r="BY97" s="847"/>
      <c r="BZ97" s="847"/>
      <c r="CA97" s="847"/>
      <c r="CB97" s="847"/>
      <c r="CC97" s="847"/>
      <c r="CD97" s="847"/>
      <c r="CE97" s="847"/>
      <c r="CF97" s="847"/>
      <c r="CG97" s="852"/>
      <c r="CH97" s="849"/>
      <c r="CI97" s="850"/>
      <c r="CJ97" s="850"/>
      <c r="CK97" s="850"/>
      <c r="CL97" s="851"/>
      <c r="CM97" s="849"/>
      <c r="CN97" s="850"/>
      <c r="CO97" s="850"/>
      <c r="CP97" s="850"/>
      <c r="CQ97" s="851"/>
      <c r="CR97" s="849"/>
      <c r="CS97" s="850"/>
      <c r="CT97" s="850"/>
      <c r="CU97" s="850"/>
      <c r="CV97" s="851"/>
      <c r="CW97" s="849"/>
      <c r="CX97" s="850"/>
      <c r="CY97" s="850"/>
      <c r="CZ97" s="850"/>
      <c r="DA97" s="851"/>
      <c r="DB97" s="849"/>
      <c r="DC97" s="850"/>
      <c r="DD97" s="850"/>
      <c r="DE97" s="850"/>
      <c r="DF97" s="851"/>
      <c r="DG97" s="849"/>
      <c r="DH97" s="850"/>
      <c r="DI97" s="850"/>
      <c r="DJ97" s="850"/>
      <c r="DK97" s="851"/>
      <c r="DL97" s="849"/>
      <c r="DM97" s="850"/>
      <c r="DN97" s="850"/>
      <c r="DO97" s="850"/>
      <c r="DP97" s="851"/>
      <c r="DQ97" s="849"/>
      <c r="DR97" s="850"/>
      <c r="DS97" s="850"/>
      <c r="DT97" s="850"/>
      <c r="DU97" s="851"/>
      <c r="DV97" s="846"/>
      <c r="DW97" s="847"/>
      <c r="DX97" s="847"/>
      <c r="DY97" s="847"/>
      <c r="DZ97" s="848"/>
      <c r="EA97" s="224"/>
    </row>
    <row r="98" spans="1:131" ht="26.25" hidden="1" customHeight="1" x14ac:dyDescent="0.2">
      <c r="A98" s="239"/>
      <c r="B98" s="240"/>
      <c r="C98" s="240"/>
      <c r="D98" s="240"/>
      <c r="E98" s="240"/>
      <c r="F98" s="240"/>
      <c r="G98" s="240"/>
      <c r="H98" s="240"/>
      <c r="I98" s="240"/>
      <c r="J98" s="240"/>
      <c r="K98" s="240"/>
      <c r="L98" s="240"/>
      <c r="M98" s="240"/>
      <c r="N98" s="240"/>
      <c r="O98" s="240"/>
      <c r="P98" s="240"/>
      <c r="Q98" s="241"/>
      <c r="R98" s="241"/>
      <c r="S98" s="241"/>
      <c r="T98" s="241"/>
      <c r="U98" s="241"/>
      <c r="V98" s="241"/>
      <c r="W98" s="241"/>
      <c r="X98" s="241"/>
      <c r="Y98" s="241"/>
      <c r="Z98" s="241"/>
      <c r="AA98" s="241"/>
      <c r="AB98" s="241"/>
      <c r="AC98" s="241"/>
      <c r="AD98" s="241"/>
      <c r="AE98" s="241"/>
      <c r="AF98" s="241"/>
      <c r="AG98" s="241"/>
      <c r="AH98" s="241"/>
      <c r="AI98" s="241"/>
      <c r="AJ98" s="241"/>
      <c r="AK98" s="241"/>
      <c r="AL98" s="241"/>
      <c r="AM98" s="241"/>
      <c r="AN98" s="241"/>
      <c r="AO98" s="241"/>
      <c r="AP98" s="241"/>
      <c r="AQ98" s="241"/>
      <c r="AR98" s="241"/>
      <c r="AS98" s="241"/>
      <c r="AT98" s="241"/>
      <c r="AU98" s="241"/>
      <c r="AV98" s="241"/>
      <c r="AW98" s="241"/>
      <c r="AX98" s="241"/>
      <c r="AY98" s="241"/>
      <c r="AZ98" s="242"/>
      <c r="BA98" s="242"/>
      <c r="BB98" s="242"/>
      <c r="BC98" s="242"/>
      <c r="BD98" s="242"/>
      <c r="BE98" s="235"/>
      <c r="BF98" s="235"/>
      <c r="BG98" s="235"/>
      <c r="BH98" s="235"/>
      <c r="BI98" s="235"/>
      <c r="BJ98" s="235"/>
      <c r="BK98" s="235"/>
      <c r="BL98" s="235"/>
      <c r="BM98" s="235"/>
      <c r="BN98" s="235"/>
      <c r="BO98" s="235"/>
      <c r="BP98" s="235"/>
      <c r="BQ98" s="232">
        <v>92</v>
      </c>
      <c r="BR98" s="237"/>
      <c r="BS98" s="846"/>
      <c r="BT98" s="847"/>
      <c r="BU98" s="847"/>
      <c r="BV98" s="847"/>
      <c r="BW98" s="847"/>
      <c r="BX98" s="847"/>
      <c r="BY98" s="847"/>
      <c r="BZ98" s="847"/>
      <c r="CA98" s="847"/>
      <c r="CB98" s="847"/>
      <c r="CC98" s="847"/>
      <c r="CD98" s="847"/>
      <c r="CE98" s="847"/>
      <c r="CF98" s="847"/>
      <c r="CG98" s="852"/>
      <c r="CH98" s="849"/>
      <c r="CI98" s="850"/>
      <c r="CJ98" s="850"/>
      <c r="CK98" s="850"/>
      <c r="CL98" s="851"/>
      <c r="CM98" s="849"/>
      <c r="CN98" s="850"/>
      <c r="CO98" s="850"/>
      <c r="CP98" s="850"/>
      <c r="CQ98" s="851"/>
      <c r="CR98" s="849"/>
      <c r="CS98" s="850"/>
      <c r="CT98" s="850"/>
      <c r="CU98" s="850"/>
      <c r="CV98" s="851"/>
      <c r="CW98" s="849"/>
      <c r="CX98" s="850"/>
      <c r="CY98" s="850"/>
      <c r="CZ98" s="850"/>
      <c r="DA98" s="851"/>
      <c r="DB98" s="849"/>
      <c r="DC98" s="850"/>
      <c r="DD98" s="850"/>
      <c r="DE98" s="850"/>
      <c r="DF98" s="851"/>
      <c r="DG98" s="849"/>
      <c r="DH98" s="850"/>
      <c r="DI98" s="850"/>
      <c r="DJ98" s="850"/>
      <c r="DK98" s="851"/>
      <c r="DL98" s="849"/>
      <c r="DM98" s="850"/>
      <c r="DN98" s="850"/>
      <c r="DO98" s="850"/>
      <c r="DP98" s="851"/>
      <c r="DQ98" s="849"/>
      <c r="DR98" s="850"/>
      <c r="DS98" s="850"/>
      <c r="DT98" s="850"/>
      <c r="DU98" s="851"/>
      <c r="DV98" s="846"/>
      <c r="DW98" s="847"/>
      <c r="DX98" s="847"/>
      <c r="DY98" s="847"/>
      <c r="DZ98" s="848"/>
      <c r="EA98" s="224"/>
    </row>
    <row r="99" spans="1:131" ht="26.25" hidden="1" customHeight="1" x14ac:dyDescent="0.2">
      <c r="A99" s="239"/>
      <c r="B99" s="240"/>
      <c r="C99" s="240"/>
      <c r="D99" s="240"/>
      <c r="E99" s="240"/>
      <c r="F99" s="240"/>
      <c r="G99" s="240"/>
      <c r="H99" s="240"/>
      <c r="I99" s="240"/>
      <c r="J99" s="240"/>
      <c r="K99" s="240"/>
      <c r="L99" s="240"/>
      <c r="M99" s="240"/>
      <c r="N99" s="240"/>
      <c r="O99" s="240"/>
      <c r="P99" s="240"/>
      <c r="Q99" s="241"/>
      <c r="R99" s="241"/>
      <c r="S99" s="241"/>
      <c r="T99" s="241"/>
      <c r="U99" s="241"/>
      <c r="V99" s="241"/>
      <c r="W99" s="241"/>
      <c r="X99" s="241"/>
      <c r="Y99" s="241"/>
      <c r="Z99" s="241"/>
      <c r="AA99" s="241"/>
      <c r="AB99" s="241"/>
      <c r="AC99" s="241"/>
      <c r="AD99" s="241"/>
      <c r="AE99" s="241"/>
      <c r="AF99" s="241"/>
      <c r="AG99" s="241"/>
      <c r="AH99" s="241"/>
      <c r="AI99" s="241"/>
      <c r="AJ99" s="241"/>
      <c r="AK99" s="241"/>
      <c r="AL99" s="241"/>
      <c r="AM99" s="241"/>
      <c r="AN99" s="241"/>
      <c r="AO99" s="241"/>
      <c r="AP99" s="241"/>
      <c r="AQ99" s="241"/>
      <c r="AR99" s="241"/>
      <c r="AS99" s="241"/>
      <c r="AT99" s="241"/>
      <c r="AU99" s="241"/>
      <c r="AV99" s="241"/>
      <c r="AW99" s="241"/>
      <c r="AX99" s="241"/>
      <c r="AY99" s="241"/>
      <c r="AZ99" s="242"/>
      <c r="BA99" s="242"/>
      <c r="BB99" s="242"/>
      <c r="BC99" s="242"/>
      <c r="BD99" s="242"/>
      <c r="BE99" s="235"/>
      <c r="BF99" s="235"/>
      <c r="BG99" s="235"/>
      <c r="BH99" s="235"/>
      <c r="BI99" s="235"/>
      <c r="BJ99" s="235"/>
      <c r="BK99" s="235"/>
      <c r="BL99" s="235"/>
      <c r="BM99" s="235"/>
      <c r="BN99" s="235"/>
      <c r="BO99" s="235"/>
      <c r="BP99" s="235"/>
      <c r="BQ99" s="232">
        <v>93</v>
      </c>
      <c r="BR99" s="237"/>
      <c r="BS99" s="846"/>
      <c r="BT99" s="847"/>
      <c r="BU99" s="847"/>
      <c r="BV99" s="847"/>
      <c r="BW99" s="847"/>
      <c r="BX99" s="847"/>
      <c r="BY99" s="847"/>
      <c r="BZ99" s="847"/>
      <c r="CA99" s="847"/>
      <c r="CB99" s="847"/>
      <c r="CC99" s="847"/>
      <c r="CD99" s="847"/>
      <c r="CE99" s="847"/>
      <c r="CF99" s="847"/>
      <c r="CG99" s="852"/>
      <c r="CH99" s="849"/>
      <c r="CI99" s="850"/>
      <c r="CJ99" s="850"/>
      <c r="CK99" s="850"/>
      <c r="CL99" s="851"/>
      <c r="CM99" s="849"/>
      <c r="CN99" s="850"/>
      <c r="CO99" s="850"/>
      <c r="CP99" s="850"/>
      <c r="CQ99" s="851"/>
      <c r="CR99" s="849"/>
      <c r="CS99" s="850"/>
      <c r="CT99" s="850"/>
      <c r="CU99" s="850"/>
      <c r="CV99" s="851"/>
      <c r="CW99" s="849"/>
      <c r="CX99" s="850"/>
      <c r="CY99" s="850"/>
      <c r="CZ99" s="850"/>
      <c r="DA99" s="851"/>
      <c r="DB99" s="849"/>
      <c r="DC99" s="850"/>
      <c r="DD99" s="850"/>
      <c r="DE99" s="850"/>
      <c r="DF99" s="851"/>
      <c r="DG99" s="849"/>
      <c r="DH99" s="850"/>
      <c r="DI99" s="850"/>
      <c r="DJ99" s="850"/>
      <c r="DK99" s="851"/>
      <c r="DL99" s="849"/>
      <c r="DM99" s="850"/>
      <c r="DN99" s="850"/>
      <c r="DO99" s="850"/>
      <c r="DP99" s="851"/>
      <c r="DQ99" s="849"/>
      <c r="DR99" s="850"/>
      <c r="DS99" s="850"/>
      <c r="DT99" s="850"/>
      <c r="DU99" s="851"/>
      <c r="DV99" s="846"/>
      <c r="DW99" s="847"/>
      <c r="DX99" s="847"/>
      <c r="DY99" s="847"/>
      <c r="DZ99" s="848"/>
      <c r="EA99" s="224"/>
    </row>
    <row r="100" spans="1:131" ht="26.25" hidden="1" customHeight="1" x14ac:dyDescent="0.2">
      <c r="A100" s="239"/>
      <c r="B100" s="240"/>
      <c r="C100" s="240"/>
      <c r="D100" s="240"/>
      <c r="E100" s="240"/>
      <c r="F100" s="240"/>
      <c r="G100" s="240"/>
      <c r="H100" s="240"/>
      <c r="I100" s="240"/>
      <c r="J100" s="240"/>
      <c r="K100" s="240"/>
      <c r="L100" s="240"/>
      <c r="M100" s="240"/>
      <c r="N100" s="240"/>
      <c r="O100" s="240"/>
      <c r="P100" s="240"/>
      <c r="Q100" s="241"/>
      <c r="R100" s="241"/>
      <c r="S100" s="241"/>
      <c r="T100" s="241"/>
      <c r="U100" s="241"/>
      <c r="V100" s="241"/>
      <c r="W100" s="241"/>
      <c r="X100" s="241"/>
      <c r="Y100" s="241"/>
      <c r="Z100" s="241"/>
      <c r="AA100" s="241"/>
      <c r="AB100" s="241"/>
      <c r="AC100" s="241"/>
      <c r="AD100" s="241"/>
      <c r="AE100" s="241"/>
      <c r="AF100" s="241"/>
      <c r="AG100" s="241"/>
      <c r="AH100" s="241"/>
      <c r="AI100" s="241"/>
      <c r="AJ100" s="241"/>
      <c r="AK100" s="241"/>
      <c r="AL100" s="241"/>
      <c r="AM100" s="241"/>
      <c r="AN100" s="241"/>
      <c r="AO100" s="241"/>
      <c r="AP100" s="241"/>
      <c r="AQ100" s="241"/>
      <c r="AR100" s="241"/>
      <c r="AS100" s="241"/>
      <c r="AT100" s="241"/>
      <c r="AU100" s="241"/>
      <c r="AV100" s="241"/>
      <c r="AW100" s="241"/>
      <c r="AX100" s="241"/>
      <c r="AY100" s="241"/>
      <c r="AZ100" s="242"/>
      <c r="BA100" s="242"/>
      <c r="BB100" s="242"/>
      <c r="BC100" s="242"/>
      <c r="BD100" s="242"/>
      <c r="BE100" s="235"/>
      <c r="BF100" s="235"/>
      <c r="BG100" s="235"/>
      <c r="BH100" s="235"/>
      <c r="BI100" s="235"/>
      <c r="BJ100" s="235"/>
      <c r="BK100" s="235"/>
      <c r="BL100" s="235"/>
      <c r="BM100" s="235"/>
      <c r="BN100" s="235"/>
      <c r="BO100" s="235"/>
      <c r="BP100" s="235"/>
      <c r="BQ100" s="232">
        <v>94</v>
      </c>
      <c r="BR100" s="237"/>
      <c r="BS100" s="846"/>
      <c r="BT100" s="847"/>
      <c r="BU100" s="847"/>
      <c r="BV100" s="847"/>
      <c r="BW100" s="847"/>
      <c r="BX100" s="847"/>
      <c r="BY100" s="847"/>
      <c r="BZ100" s="847"/>
      <c r="CA100" s="847"/>
      <c r="CB100" s="847"/>
      <c r="CC100" s="847"/>
      <c r="CD100" s="847"/>
      <c r="CE100" s="847"/>
      <c r="CF100" s="847"/>
      <c r="CG100" s="852"/>
      <c r="CH100" s="849"/>
      <c r="CI100" s="850"/>
      <c r="CJ100" s="850"/>
      <c r="CK100" s="850"/>
      <c r="CL100" s="851"/>
      <c r="CM100" s="849"/>
      <c r="CN100" s="850"/>
      <c r="CO100" s="850"/>
      <c r="CP100" s="850"/>
      <c r="CQ100" s="851"/>
      <c r="CR100" s="849"/>
      <c r="CS100" s="850"/>
      <c r="CT100" s="850"/>
      <c r="CU100" s="850"/>
      <c r="CV100" s="851"/>
      <c r="CW100" s="849"/>
      <c r="CX100" s="850"/>
      <c r="CY100" s="850"/>
      <c r="CZ100" s="850"/>
      <c r="DA100" s="851"/>
      <c r="DB100" s="849"/>
      <c r="DC100" s="850"/>
      <c r="DD100" s="850"/>
      <c r="DE100" s="850"/>
      <c r="DF100" s="851"/>
      <c r="DG100" s="849"/>
      <c r="DH100" s="850"/>
      <c r="DI100" s="850"/>
      <c r="DJ100" s="850"/>
      <c r="DK100" s="851"/>
      <c r="DL100" s="849"/>
      <c r="DM100" s="850"/>
      <c r="DN100" s="850"/>
      <c r="DO100" s="850"/>
      <c r="DP100" s="851"/>
      <c r="DQ100" s="849"/>
      <c r="DR100" s="850"/>
      <c r="DS100" s="850"/>
      <c r="DT100" s="850"/>
      <c r="DU100" s="851"/>
      <c r="DV100" s="846"/>
      <c r="DW100" s="847"/>
      <c r="DX100" s="847"/>
      <c r="DY100" s="847"/>
      <c r="DZ100" s="848"/>
      <c r="EA100" s="224"/>
    </row>
    <row r="101" spans="1:131" ht="26.25" hidden="1" customHeight="1" x14ac:dyDescent="0.2">
      <c r="A101" s="239"/>
      <c r="B101" s="240"/>
      <c r="C101" s="240"/>
      <c r="D101" s="240"/>
      <c r="E101" s="240"/>
      <c r="F101" s="240"/>
      <c r="G101" s="240"/>
      <c r="H101" s="240"/>
      <c r="I101" s="240"/>
      <c r="J101" s="240"/>
      <c r="K101" s="240"/>
      <c r="L101" s="240"/>
      <c r="M101" s="240"/>
      <c r="N101" s="240"/>
      <c r="O101" s="240"/>
      <c r="P101" s="240"/>
      <c r="Q101" s="241"/>
      <c r="R101" s="241"/>
      <c r="S101" s="241"/>
      <c r="T101" s="241"/>
      <c r="U101" s="241"/>
      <c r="V101" s="241"/>
      <c r="W101" s="241"/>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2"/>
      <c r="BA101" s="242"/>
      <c r="BB101" s="242"/>
      <c r="BC101" s="242"/>
      <c r="BD101" s="242"/>
      <c r="BE101" s="235"/>
      <c r="BF101" s="235"/>
      <c r="BG101" s="235"/>
      <c r="BH101" s="235"/>
      <c r="BI101" s="235"/>
      <c r="BJ101" s="235"/>
      <c r="BK101" s="235"/>
      <c r="BL101" s="235"/>
      <c r="BM101" s="235"/>
      <c r="BN101" s="235"/>
      <c r="BO101" s="235"/>
      <c r="BP101" s="235"/>
      <c r="BQ101" s="232">
        <v>95</v>
      </c>
      <c r="BR101" s="237"/>
      <c r="BS101" s="846"/>
      <c r="BT101" s="847"/>
      <c r="BU101" s="847"/>
      <c r="BV101" s="847"/>
      <c r="BW101" s="847"/>
      <c r="BX101" s="847"/>
      <c r="BY101" s="847"/>
      <c r="BZ101" s="847"/>
      <c r="CA101" s="847"/>
      <c r="CB101" s="847"/>
      <c r="CC101" s="847"/>
      <c r="CD101" s="847"/>
      <c r="CE101" s="847"/>
      <c r="CF101" s="847"/>
      <c r="CG101" s="852"/>
      <c r="CH101" s="849"/>
      <c r="CI101" s="850"/>
      <c r="CJ101" s="850"/>
      <c r="CK101" s="850"/>
      <c r="CL101" s="851"/>
      <c r="CM101" s="849"/>
      <c r="CN101" s="850"/>
      <c r="CO101" s="850"/>
      <c r="CP101" s="850"/>
      <c r="CQ101" s="851"/>
      <c r="CR101" s="849"/>
      <c r="CS101" s="850"/>
      <c r="CT101" s="850"/>
      <c r="CU101" s="850"/>
      <c r="CV101" s="851"/>
      <c r="CW101" s="849"/>
      <c r="CX101" s="850"/>
      <c r="CY101" s="850"/>
      <c r="CZ101" s="850"/>
      <c r="DA101" s="851"/>
      <c r="DB101" s="849"/>
      <c r="DC101" s="850"/>
      <c r="DD101" s="850"/>
      <c r="DE101" s="850"/>
      <c r="DF101" s="851"/>
      <c r="DG101" s="849"/>
      <c r="DH101" s="850"/>
      <c r="DI101" s="850"/>
      <c r="DJ101" s="850"/>
      <c r="DK101" s="851"/>
      <c r="DL101" s="849"/>
      <c r="DM101" s="850"/>
      <c r="DN101" s="850"/>
      <c r="DO101" s="850"/>
      <c r="DP101" s="851"/>
      <c r="DQ101" s="849"/>
      <c r="DR101" s="850"/>
      <c r="DS101" s="850"/>
      <c r="DT101" s="850"/>
      <c r="DU101" s="851"/>
      <c r="DV101" s="846"/>
      <c r="DW101" s="847"/>
      <c r="DX101" s="847"/>
      <c r="DY101" s="847"/>
      <c r="DZ101" s="848"/>
      <c r="EA101" s="224"/>
    </row>
    <row r="102" spans="1:131" ht="26.25" customHeight="1" thickBot="1" x14ac:dyDescent="0.25">
      <c r="A102" s="239"/>
      <c r="B102" s="240"/>
      <c r="C102" s="240"/>
      <c r="D102" s="240"/>
      <c r="E102" s="240"/>
      <c r="F102" s="240"/>
      <c r="G102" s="240"/>
      <c r="H102" s="240"/>
      <c r="I102" s="240"/>
      <c r="J102" s="240"/>
      <c r="K102" s="240"/>
      <c r="L102" s="240"/>
      <c r="M102" s="240"/>
      <c r="N102" s="240"/>
      <c r="O102" s="240"/>
      <c r="P102" s="240"/>
      <c r="Q102" s="241"/>
      <c r="R102" s="241"/>
      <c r="S102" s="241"/>
      <c r="T102" s="241"/>
      <c r="U102" s="241"/>
      <c r="V102" s="241"/>
      <c r="W102" s="241"/>
      <c r="X102" s="241"/>
      <c r="Y102" s="241"/>
      <c r="Z102" s="241"/>
      <c r="AA102" s="241"/>
      <c r="AB102" s="241"/>
      <c r="AC102" s="241"/>
      <c r="AD102" s="241"/>
      <c r="AE102" s="241"/>
      <c r="AF102" s="241"/>
      <c r="AG102" s="241"/>
      <c r="AH102" s="241"/>
      <c r="AI102" s="241"/>
      <c r="AJ102" s="241"/>
      <c r="AK102" s="241"/>
      <c r="AL102" s="241"/>
      <c r="AM102" s="241"/>
      <c r="AN102" s="241"/>
      <c r="AO102" s="241"/>
      <c r="AP102" s="241"/>
      <c r="AQ102" s="241"/>
      <c r="AR102" s="241"/>
      <c r="AS102" s="241"/>
      <c r="AT102" s="241"/>
      <c r="AU102" s="241"/>
      <c r="AV102" s="241"/>
      <c r="AW102" s="241"/>
      <c r="AX102" s="241"/>
      <c r="AY102" s="241"/>
      <c r="AZ102" s="242"/>
      <c r="BA102" s="242"/>
      <c r="BB102" s="242"/>
      <c r="BC102" s="242"/>
      <c r="BD102" s="242"/>
      <c r="BE102" s="235"/>
      <c r="BF102" s="235"/>
      <c r="BG102" s="235"/>
      <c r="BH102" s="235"/>
      <c r="BI102" s="235"/>
      <c r="BJ102" s="235"/>
      <c r="BK102" s="235"/>
      <c r="BL102" s="235"/>
      <c r="BM102" s="235"/>
      <c r="BN102" s="235"/>
      <c r="BO102" s="235"/>
      <c r="BP102" s="235"/>
      <c r="BQ102" s="234" t="s">
        <v>376</v>
      </c>
      <c r="BR102" s="776" t="s">
        <v>400</v>
      </c>
      <c r="BS102" s="777"/>
      <c r="BT102" s="777"/>
      <c r="BU102" s="777"/>
      <c r="BV102" s="777"/>
      <c r="BW102" s="777"/>
      <c r="BX102" s="777"/>
      <c r="BY102" s="777"/>
      <c r="BZ102" s="777"/>
      <c r="CA102" s="777"/>
      <c r="CB102" s="777"/>
      <c r="CC102" s="777"/>
      <c r="CD102" s="777"/>
      <c r="CE102" s="777"/>
      <c r="CF102" s="777"/>
      <c r="CG102" s="778"/>
      <c r="CH102" s="878"/>
      <c r="CI102" s="879"/>
      <c r="CJ102" s="879"/>
      <c r="CK102" s="879"/>
      <c r="CL102" s="880"/>
      <c r="CM102" s="878"/>
      <c r="CN102" s="879"/>
      <c r="CO102" s="879"/>
      <c r="CP102" s="879"/>
      <c r="CQ102" s="880"/>
      <c r="CR102" s="881"/>
      <c r="CS102" s="839"/>
      <c r="CT102" s="839"/>
      <c r="CU102" s="839"/>
      <c r="CV102" s="882"/>
      <c r="CW102" s="881"/>
      <c r="CX102" s="839"/>
      <c r="CY102" s="839"/>
      <c r="CZ102" s="839"/>
      <c r="DA102" s="882"/>
      <c r="DB102" s="881"/>
      <c r="DC102" s="839"/>
      <c r="DD102" s="839"/>
      <c r="DE102" s="839"/>
      <c r="DF102" s="882"/>
      <c r="DG102" s="881"/>
      <c r="DH102" s="839"/>
      <c r="DI102" s="839"/>
      <c r="DJ102" s="839"/>
      <c r="DK102" s="882"/>
      <c r="DL102" s="881"/>
      <c r="DM102" s="839"/>
      <c r="DN102" s="839"/>
      <c r="DO102" s="839"/>
      <c r="DP102" s="882"/>
      <c r="DQ102" s="881"/>
      <c r="DR102" s="839"/>
      <c r="DS102" s="839"/>
      <c r="DT102" s="839"/>
      <c r="DU102" s="882"/>
      <c r="DV102" s="776"/>
      <c r="DW102" s="777"/>
      <c r="DX102" s="777"/>
      <c r="DY102" s="777"/>
      <c r="DZ102" s="905"/>
      <c r="EA102" s="224"/>
    </row>
    <row r="103" spans="1:131" ht="26.25" customHeight="1" x14ac:dyDescent="0.2">
      <c r="A103" s="239"/>
      <c r="B103" s="240"/>
      <c r="C103" s="240"/>
      <c r="D103" s="240"/>
      <c r="E103" s="240"/>
      <c r="F103" s="240"/>
      <c r="G103" s="240"/>
      <c r="H103" s="240"/>
      <c r="I103" s="240"/>
      <c r="J103" s="240"/>
      <c r="K103" s="240"/>
      <c r="L103" s="240"/>
      <c r="M103" s="240"/>
      <c r="N103" s="240"/>
      <c r="O103" s="240"/>
      <c r="P103" s="240"/>
      <c r="Q103" s="241"/>
      <c r="R103" s="241"/>
      <c r="S103" s="241"/>
      <c r="T103" s="241"/>
      <c r="U103" s="241"/>
      <c r="V103" s="241"/>
      <c r="W103" s="241"/>
      <c r="X103" s="241"/>
      <c r="Y103" s="241"/>
      <c r="Z103" s="241"/>
      <c r="AA103" s="241"/>
      <c r="AB103" s="241"/>
      <c r="AC103" s="241"/>
      <c r="AD103" s="241"/>
      <c r="AE103" s="241"/>
      <c r="AF103" s="241"/>
      <c r="AG103" s="241"/>
      <c r="AH103" s="241"/>
      <c r="AI103" s="241"/>
      <c r="AJ103" s="241"/>
      <c r="AK103" s="241"/>
      <c r="AL103" s="241"/>
      <c r="AM103" s="241"/>
      <c r="AN103" s="241"/>
      <c r="AO103" s="241"/>
      <c r="AP103" s="241"/>
      <c r="AQ103" s="241"/>
      <c r="AR103" s="241"/>
      <c r="AS103" s="241"/>
      <c r="AT103" s="241"/>
      <c r="AU103" s="241"/>
      <c r="AV103" s="241"/>
      <c r="AW103" s="241"/>
      <c r="AX103" s="241"/>
      <c r="AY103" s="241"/>
      <c r="AZ103" s="242"/>
      <c r="BA103" s="242"/>
      <c r="BB103" s="242"/>
      <c r="BC103" s="242"/>
      <c r="BD103" s="242"/>
      <c r="BE103" s="235"/>
      <c r="BF103" s="235"/>
      <c r="BG103" s="235"/>
      <c r="BH103" s="235"/>
      <c r="BI103" s="235"/>
      <c r="BJ103" s="235"/>
      <c r="BK103" s="235"/>
      <c r="BL103" s="235"/>
      <c r="BM103" s="235"/>
      <c r="BN103" s="235"/>
      <c r="BO103" s="235"/>
      <c r="BP103" s="235"/>
      <c r="BQ103" s="906" t="s">
        <v>401</v>
      </c>
      <c r="BR103" s="906"/>
      <c r="BS103" s="906"/>
      <c r="BT103" s="906"/>
      <c r="BU103" s="906"/>
      <c r="BV103" s="906"/>
      <c r="BW103" s="906"/>
      <c r="BX103" s="906"/>
      <c r="BY103" s="906"/>
      <c r="BZ103" s="906"/>
      <c r="CA103" s="906"/>
      <c r="CB103" s="906"/>
      <c r="CC103" s="906"/>
      <c r="CD103" s="906"/>
      <c r="CE103" s="906"/>
      <c r="CF103" s="906"/>
      <c r="CG103" s="906"/>
      <c r="CH103" s="906"/>
      <c r="CI103" s="906"/>
      <c r="CJ103" s="906"/>
      <c r="CK103" s="906"/>
      <c r="CL103" s="906"/>
      <c r="CM103" s="906"/>
      <c r="CN103" s="906"/>
      <c r="CO103" s="906"/>
      <c r="CP103" s="906"/>
      <c r="CQ103" s="906"/>
      <c r="CR103" s="906"/>
      <c r="CS103" s="906"/>
      <c r="CT103" s="906"/>
      <c r="CU103" s="906"/>
      <c r="CV103" s="906"/>
      <c r="CW103" s="906"/>
      <c r="CX103" s="906"/>
      <c r="CY103" s="906"/>
      <c r="CZ103" s="906"/>
      <c r="DA103" s="906"/>
      <c r="DB103" s="906"/>
      <c r="DC103" s="906"/>
      <c r="DD103" s="906"/>
      <c r="DE103" s="906"/>
      <c r="DF103" s="906"/>
      <c r="DG103" s="906"/>
      <c r="DH103" s="906"/>
      <c r="DI103" s="906"/>
      <c r="DJ103" s="906"/>
      <c r="DK103" s="906"/>
      <c r="DL103" s="906"/>
      <c r="DM103" s="906"/>
      <c r="DN103" s="906"/>
      <c r="DO103" s="906"/>
      <c r="DP103" s="906"/>
      <c r="DQ103" s="906"/>
      <c r="DR103" s="906"/>
      <c r="DS103" s="906"/>
      <c r="DT103" s="906"/>
      <c r="DU103" s="906"/>
      <c r="DV103" s="906"/>
      <c r="DW103" s="906"/>
      <c r="DX103" s="906"/>
      <c r="DY103" s="906"/>
      <c r="DZ103" s="906"/>
      <c r="EA103" s="224"/>
    </row>
    <row r="104" spans="1:131" ht="26.25" customHeight="1" x14ac:dyDescent="0.2">
      <c r="A104" s="239"/>
      <c r="B104" s="240"/>
      <c r="C104" s="240"/>
      <c r="D104" s="240"/>
      <c r="E104" s="240"/>
      <c r="F104" s="240"/>
      <c r="G104" s="240"/>
      <c r="H104" s="240"/>
      <c r="I104" s="240"/>
      <c r="J104" s="240"/>
      <c r="K104" s="240"/>
      <c r="L104" s="240"/>
      <c r="M104" s="240"/>
      <c r="N104" s="240"/>
      <c r="O104" s="240"/>
      <c r="P104" s="240"/>
      <c r="Q104" s="241"/>
      <c r="R104" s="241"/>
      <c r="S104" s="241"/>
      <c r="T104" s="241"/>
      <c r="U104" s="241"/>
      <c r="V104" s="241"/>
      <c r="W104" s="241"/>
      <c r="X104" s="241"/>
      <c r="Y104" s="241"/>
      <c r="Z104" s="241"/>
      <c r="AA104" s="241"/>
      <c r="AB104" s="241"/>
      <c r="AC104" s="241"/>
      <c r="AD104" s="241"/>
      <c r="AE104" s="241"/>
      <c r="AF104" s="241"/>
      <c r="AG104" s="241"/>
      <c r="AH104" s="241"/>
      <c r="AI104" s="241"/>
      <c r="AJ104" s="241"/>
      <c r="AK104" s="241"/>
      <c r="AL104" s="241"/>
      <c r="AM104" s="241"/>
      <c r="AN104" s="241"/>
      <c r="AO104" s="241"/>
      <c r="AP104" s="241"/>
      <c r="AQ104" s="241"/>
      <c r="AR104" s="241"/>
      <c r="AS104" s="241"/>
      <c r="AT104" s="241"/>
      <c r="AU104" s="241"/>
      <c r="AV104" s="241"/>
      <c r="AW104" s="241"/>
      <c r="AX104" s="241"/>
      <c r="AY104" s="241"/>
      <c r="AZ104" s="242"/>
      <c r="BA104" s="242"/>
      <c r="BB104" s="242"/>
      <c r="BC104" s="242"/>
      <c r="BD104" s="242"/>
      <c r="BE104" s="235"/>
      <c r="BF104" s="235"/>
      <c r="BG104" s="235"/>
      <c r="BH104" s="235"/>
      <c r="BI104" s="235"/>
      <c r="BJ104" s="235"/>
      <c r="BK104" s="235"/>
      <c r="BL104" s="235"/>
      <c r="BM104" s="235"/>
      <c r="BN104" s="235"/>
      <c r="BO104" s="235"/>
      <c r="BP104" s="235"/>
      <c r="BQ104" s="907" t="s">
        <v>402</v>
      </c>
      <c r="BR104" s="907"/>
      <c r="BS104" s="907"/>
      <c r="BT104" s="907"/>
      <c r="BU104" s="907"/>
      <c r="BV104" s="907"/>
      <c r="BW104" s="907"/>
      <c r="BX104" s="907"/>
      <c r="BY104" s="907"/>
      <c r="BZ104" s="907"/>
      <c r="CA104" s="907"/>
      <c r="CB104" s="907"/>
      <c r="CC104" s="907"/>
      <c r="CD104" s="907"/>
      <c r="CE104" s="907"/>
      <c r="CF104" s="907"/>
      <c r="CG104" s="907"/>
      <c r="CH104" s="907"/>
      <c r="CI104" s="907"/>
      <c r="CJ104" s="907"/>
      <c r="CK104" s="907"/>
      <c r="CL104" s="907"/>
      <c r="CM104" s="907"/>
      <c r="CN104" s="907"/>
      <c r="CO104" s="907"/>
      <c r="CP104" s="907"/>
      <c r="CQ104" s="907"/>
      <c r="CR104" s="907"/>
      <c r="CS104" s="907"/>
      <c r="CT104" s="907"/>
      <c r="CU104" s="907"/>
      <c r="CV104" s="907"/>
      <c r="CW104" s="907"/>
      <c r="CX104" s="907"/>
      <c r="CY104" s="907"/>
      <c r="CZ104" s="907"/>
      <c r="DA104" s="907"/>
      <c r="DB104" s="907"/>
      <c r="DC104" s="907"/>
      <c r="DD104" s="907"/>
      <c r="DE104" s="907"/>
      <c r="DF104" s="907"/>
      <c r="DG104" s="907"/>
      <c r="DH104" s="907"/>
      <c r="DI104" s="907"/>
      <c r="DJ104" s="907"/>
      <c r="DK104" s="907"/>
      <c r="DL104" s="907"/>
      <c r="DM104" s="907"/>
      <c r="DN104" s="907"/>
      <c r="DO104" s="907"/>
      <c r="DP104" s="907"/>
      <c r="DQ104" s="907"/>
      <c r="DR104" s="907"/>
      <c r="DS104" s="907"/>
      <c r="DT104" s="907"/>
      <c r="DU104" s="907"/>
      <c r="DV104" s="907"/>
      <c r="DW104" s="907"/>
      <c r="DX104" s="907"/>
      <c r="DY104" s="907"/>
      <c r="DZ104" s="907"/>
      <c r="EA104" s="224"/>
    </row>
    <row r="105" spans="1:131" ht="11.25" customHeight="1" x14ac:dyDescent="0.2">
      <c r="A105" s="235"/>
      <c r="B105" s="235"/>
      <c r="C105" s="235"/>
      <c r="D105" s="235"/>
      <c r="E105" s="235"/>
      <c r="F105" s="235"/>
      <c r="G105" s="235"/>
      <c r="H105" s="235"/>
      <c r="I105" s="235"/>
      <c r="J105" s="235"/>
      <c r="K105" s="235"/>
      <c r="L105" s="235"/>
      <c r="M105" s="235"/>
      <c r="N105" s="235"/>
      <c r="O105" s="235"/>
      <c r="P105" s="235"/>
      <c r="Q105" s="235"/>
      <c r="R105" s="235"/>
      <c r="S105" s="235"/>
      <c r="T105" s="235"/>
      <c r="U105" s="235"/>
      <c r="V105" s="235"/>
      <c r="W105" s="235"/>
      <c r="X105" s="235"/>
      <c r="Y105" s="235"/>
      <c r="Z105" s="235"/>
      <c r="AA105" s="235"/>
      <c r="AB105" s="235"/>
      <c r="AC105" s="235"/>
      <c r="AD105" s="235"/>
      <c r="AE105" s="235"/>
      <c r="AF105" s="235"/>
      <c r="AG105" s="235"/>
      <c r="AH105" s="235"/>
      <c r="AI105" s="235"/>
      <c r="AJ105" s="235"/>
      <c r="AK105" s="235"/>
      <c r="AL105" s="235"/>
      <c r="AM105" s="235"/>
      <c r="AN105" s="235"/>
      <c r="AO105" s="235"/>
      <c r="AP105" s="235"/>
      <c r="AQ105" s="235"/>
      <c r="AR105" s="235"/>
      <c r="AS105" s="235"/>
      <c r="AT105" s="235"/>
      <c r="AU105" s="235"/>
      <c r="AV105" s="235"/>
      <c r="AW105" s="235"/>
      <c r="AX105" s="235"/>
      <c r="AY105" s="235"/>
      <c r="AZ105" s="235"/>
      <c r="BA105" s="235"/>
      <c r="BB105" s="235"/>
      <c r="BC105" s="235"/>
      <c r="BD105" s="235"/>
      <c r="BE105" s="235"/>
      <c r="BF105" s="235"/>
      <c r="BG105" s="235"/>
      <c r="BH105" s="235"/>
      <c r="BI105" s="235"/>
      <c r="BJ105" s="235"/>
      <c r="BK105" s="235"/>
      <c r="BL105" s="235"/>
      <c r="BM105" s="235"/>
      <c r="BN105" s="235"/>
      <c r="BO105" s="235"/>
      <c r="BP105" s="235"/>
      <c r="BQ105" s="224"/>
      <c r="BR105" s="224"/>
      <c r="BS105" s="224"/>
      <c r="BT105" s="224"/>
      <c r="BU105" s="224"/>
      <c r="BV105" s="224"/>
      <c r="BW105" s="224"/>
      <c r="BX105" s="224"/>
      <c r="BY105" s="224"/>
      <c r="BZ105" s="224"/>
      <c r="CA105" s="224"/>
      <c r="CB105" s="224"/>
      <c r="CC105" s="224"/>
      <c r="CD105" s="224"/>
      <c r="CE105" s="224"/>
      <c r="CF105" s="224"/>
      <c r="CG105" s="224"/>
      <c r="CH105" s="224"/>
      <c r="CI105" s="224"/>
      <c r="CJ105" s="224"/>
      <c r="CK105" s="224"/>
      <c r="CL105" s="224"/>
      <c r="CM105" s="224"/>
      <c r="CN105" s="224"/>
      <c r="CO105" s="224"/>
      <c r="CP105" s="224"/>
      <c r="CQ105" s="224"/>
      <c r="CR105" s="224"/>
      <c r="CS105" s="224"/>
      <c r="CT105" s="224"/>
      <c r="CU105" s="224"/>
      <c r="CV105" s="224"/>
      <c r="CW105" s="224"/>
      <c r="CX105" s="224"/>
      <c r="CY105" s="224"/>
      <c r="CZ105" s="224"/>
      <c r="DA105" s="224"/>
      <c r="DB105" s="224"/>
      <c r="DC105" s="224"/>
      <c r="DD105" s="224"/>
      <c r="DE105" s="224"/>
      <c r="DF105" s="224"/>
      <c r="DG105" s="224"/>
      <c r="DH105" s="224"/>
      <c r="DI105" s="224"/>
      <c r="DJ105" s="224"/>
      <c r="DK105" s="224"/>
      <c r="DL105" s="224"/>
      <c r="DM105" s="224"/>
      <c r="DN105" s="224"/>
      <c r="DO105" s="224"/>
      <c r="DP105" s="224"/>
      <c r="DQ105" s="224"/>
      <c r="DR105" s="224"/>
      <c r="DS105" s="224"/>
      <c r="DT105" s="224"/>
      <c r="DU105" s="224"/>
      <c r="DV105" s="224"/>
      <c r="DW105" s="224"/>
      <c r="DX105" s="224"/>
      <c r="DY105" s="224"/>
      <c r="DZ105" s="224"/>
      <c r="EA105" s="224"/>
    </row>
    <row r="106" spans="1:131" ht="11.25" customHeight="1" x14ac:dyDescent="0.2">
      <c r="A106" s="235"/>
      <c r="B106" s="235"/>
      <c r="C106" s="235"/>
      <c r="D106" s="235"/>
      <c r="E106" s="235"/>
      <c r="F106" s="235"/>
      <c r="G106" s="235"/>
      <c r="H106" s="235"/>
      <c r="I106" s="235"/>
      <c r="J106" s="235"/>
      <c r="K106" s="235"/>
      <c r="L106" s="235"/>
      <c r="M106" s="235"/>
      <c r="N106" s="235"/>
      <c r="O106" s="235"/>
      <c r="P106" s="235"/>
      <c r="Q106" s="235"/>
      <c r="R106" s="235"/>
      <c r="S106" s="235"/>
      <c r="T106" s="235"/>
      <c r="U106" s="235"/>
      <c r="V106" s="235"/>
      <c r="W106" s="235"/>
      <c r="X106" s="235"/>
      <c r="Y106" s="235"/>
      <c r="Z106" s="235"/>
      <c r="AA106" s="235"/>
      <c r="AB106" s="235"/>
      <c r="AC106" s="235"/>
      <c r="AD106" s="235"/>
      <c r="AE106" s="235"/>
      <c r="AF106" s="235"/>
      <c r="AG106" s="235"/>
      <c r="AH106" s="235"/>
      <c r="AI106" s="235"/>
      <c r="AJ106" s="235"/>
      <c r="AK106" s="235"/>
      <c r="AL106" s="235"/>
      <c r="AM106" s="235"/>
      <c r="AN106" s="235"/>
      <c r="AO106" s="235"/>
      <c r="AP106" s="235"/>
      <c r="AQ106" s="235"/>
      <c r="AR106" s="235"/>
      <c r="AS106" s="235"/>
      <c r="AT106" s="235"/>
      <c r="AU106" s="235"/>
      <c r="AV106" s="235"/>
      <c r="AW106" s="235"/>
      <c r="AX106" s="235"/>
      <c r="AY106" s="235"/>
      <c r="AZ106" s="235"/>
      <c r="BA106" s="235"/>
      <c r="BB106" s="235"/>
      <c r="BC106" s="235"/>
      <c r="BD106" s="235"/>
      <c r="BE106" s="235"/>
      <c r="BF106" s="235"/>
      <c r="BG106" s="235"/>
      <c r="BH106" s="235"/>
      <c r="BI106" s="235"/>
      <c r="BJ106" s="235"/>
      <c r="BK106" s="235"/>
      <c r="BL106" s="235"/>
      <c r="BM106" s="235"/>
      <c r="BN106" s="235"/>
      <c r="BO106" s="235"/>
      <c r="BP106" s="235"/>
      <c r="BQ106" s="224"/>
      <c r="BR106" s="224"/>
      <c r="BS106" s="224"/>
      <c r="BT106" s="224"/>
      <c r="BU106" s="224"/>
      <c r="BV106" s="224"/>
      <c r="BW106" s="224"/>
      <c r="BX106" s="224"/>
      <c r="BY106" s="224"/>
      <c r="BZ106" s="224"/>
      <c r="CA106" s="224"/>
      <c r="CB106" s="224"/>
      <c r="CC106" s="224"/>
      <c r="CD106" s="224"/>
      <c r="CE106" s="224"/>
      <c r="CF106" s="224"/>
      <c r="CG106" s="224"/>
      <c r="CH106" s="224"/>
      <c r="CI106" s="224"/>
      <c r="CJ106" s="224"/>
      <c r="CK106" s="224"/>
      <c r="CL106" s="224"/>
      <c r="CM106" s="224"/>
      <c r="CN106" s="224"/>
      <c r="CO106" s="224"/>
      <c r="CP106" s="224"/>
      <c r="CQ106" s="224"/>
      <c r="CR106" s="224"/>
      <c r="CS106" s="224"/>
      <c r="CT106" s="224"/>
      <c r="CU106" s="224"/>
      <c r="CV106" s="224"/>
      <c r="CW106" s="224"/>
      <c r="CX106" s="224"/>
      <c r="CY106" s="224"/>
      <c r="CZ106" s="224"/>
      <c r="DA106" s="224"/>
      <c r="DB106" s="224"/>
      <c r="DC106" s="224"/>
      <c r="DD106" s="224"/>
      <c r="DE106" s="224"/>
      <c r="DF106" s="224"/>
      <c r="DG106" s="224"/>
      <c r="DH106" s="224"/>
      <c r="DI106" s="224"/>
      <c r="DJ106" s="224"/>
      <c r="DK106" s="224"/>
      <c r="DL106" s="224"/>
      <c r="DM106" s="224"/>
      <c r="DN106" s="224"/>
      <c r="DO106" s="224"/>
      <c r="DP106" s="224"/>
      <c r="DQ106" s="224"/>
      <c r="DR106" s="224"/>
      <c r="DS106" s="224"/>
      <c r="DT106" s="224"/>
      <c r="DU106" s="224"/>
      <c r="DV106" s="224"/>
      <c r="DW106" s="224"/>
      <c r="DX106" s="224"/>
      <c r="DY106" s="224"/>
      <c r="DZ106" s="224"/>
      <c r="EA106" s="224"/>
    </row>
    <row r="107" spans="1:131" s="224" customFormat="1" ht="26.25" customHeight="1" thickBot="1" x14ac:dyDescent="0.25">
      <c r="A107" s="243" t="s">
        <v>403</v>
      </c>
      <c r="B107" s="244"/>
      <c r="C107" s="244"/>
      <c r="D107" s="244"/>
      <c r="E107" s="244"/>
      <c r="F107" s="244"/>
      <c r="G107" s="244"/>
      <c r="H107" s="244"/>
      <c r="I107" s="244"/>
      <c r="J107" s="244"/>
      <c r="K107" s="244"/>
      <c r="L107" s="244"/>
      <c r="M107" s="244"/>
      <c r="N107" s="244"/>
      <c r="O107" s="244"/>
      <c r="P107" s="244"/>
      <c r="Q107" s="244"/>
      <c r="R107" s="244"/>
      <c r="S107" s="244"/>
      <c r="T107" s="244"/>
      <c r="U107" s="244"/>
      <c r="V107" s="244"/>
      <c r="W107" s="244"/>
      <c r="X107" s="244"/>
      <c r="Y107" s="244"/>
      <c r="Z107" s="244"/>
      <c r="AA107" s="244"/>
      <c r="AB107" s="244"/>
      <c r="AC107" s="244"/>
      <c r="AD107" s="244"/>
      <c r="AE107" s="244"/>
      <c r="AF107" s="244"/>
      <c r="AG107" s="244"/>
      <c r="AH107" s="244"/>
      <c r="AI107" s="244"/>
      <c r="AJ107" s="244"/>
      <c r="AK107" s="244"/>
      <c r="AL107" s="244"/>
      <c r="AM107" s="244"/>
      <c r="AN107" s="244"/>
      <c r="AO107" s="244"/>
      <c r="AP107" s="244"/>
      <c r="AQ107" s="244"/>
      <c r="AR107" s="244"/>
      <c r="AS107" s="244"/>
      <c r="AT107" s="244"/>
      <c r="AU107" s="243" t="s">
        <v>404</v>
      </c>
      <c r="AV107" s="244"/>
      <c r="AW107" s="244"/>
      <c r="AX107" s="244"/>
      <c r="AY107" s="244"/>
      <c r="AZ107" s="244"/>
      <c r="BA107" s="244"/>
      <c r="BB107" s="244"/>
      <c r="BC107" s="244"/>
      <c r="BD107" s="244"/>
      <c r="BE107" s="244"/>
      <c r="BF107" s="244"/>
      <c r="BG107" s="244"/>
      <c r="BH107" s="244"/>
      <c r="BI107" s="244"/>
      <c r="BJ107" s="244"/>
      <c r="BK107" s="244"/>
      <c r="BL107" s="244"/>
      <c r="BM107" s="244"/>
      <c r="BN107" s="244"/>
      <c r="BO107" s="244"/>
      <c r="BP107" s="244"/>
      <c r="BQ107" s="244"/>
      <c r="BR107" s="244"/>
      <c r="BS107" s="244"/>
      <c r="BT107" s="244"/>
      <c r="BU107" s="244"/>
      <c r="BV107" s="244"/>
      <c r="BW107" s="244"/>
      <c r="BX107" s="244"/>
      <c r="BY107" s="244"/>
      <c r="BZ107" s="244"/>
      <c r="CA107" s="244"/>
      <c r="CB107" s="244"/>
      <c r="CC107" s="244"/>
      <c r="CD107" s="244"/>
      <c r="CE107" s="244"/>
      <c r="CF107" s="244"/>
      <c r="CG107" s="244"/>
      <c r="CH107" s="244"/>
      <c r="CI107" s="244"/>
      <c r="CJ107" s="244"/>
      <c r="CK107" s="244"/>
      <c r="CL107" s="244"/>
      <c r="CM107" s="244"/>
      <c r="CN107" s="244"/>
      <c r="CO107" s="244"/>
      <c r="CP107" s="244"/>
      <c r="CQ107" s="244"/>
      <c r="CR107" s="244"/>
      <c r="CS107" s="244"/>
      <c r="CT107" s="244"/>
      <c r="CU107" s="244"/>
      <c r="CV107" s="244"/>
      <c r="CW107" s="244"/>
      <c r="CX107" s="244"/>
      <c r="CY107" s="244"/>
      <c r="CZ107" s="244"/>
      <c r="DA107" s="244"/>
      <c r="DB107" s="244"/>
      <c r="DC107" s="244"/>
      <c r="DD107" s="244"/>
      <c r="DE107" s="244"/>
      <c r="DF107" s="244"/>
      <c r="DG107" s="244"/>
      <c r="DH107" s="244"/>
      <c r="DI107" s="244"/>
      <c r="DJ107" s="244"/>
      <c r="DK107" s="244"/>
      <c r="DL107" s="244"/>
      <c r="DM107" s="244"/>
      <c r="DN107" s="244"/>
      <c r="DO107" s="244"/>
      <c r="DP107" s="244"/>
      <c r="DQ107" s="244"/>
      <c r="DR107" s="244"/>
      <c r="DS107" s="244"/>
      <c r="DT107" s="244"/>
      <c r="DU107" s="244"/>
      <c r="DV107" s="244"/>
      <c r="DW107" s="244"/>
      <c r="DX107" s="244"/>
      <c r="DY107" s="244"/>
      <c r="DZ107" s="244"/>
    </row>
    <row r="108" spans="1:131" s="224" customFormat="1" ht="26.25" customHeight="1" x14ac:dyDescent="0.2">
      <c r="A108" s="908" t="s">
        <v>405</v>
      </c>
      <c r="B108" s="909"/>
      <c r="C108" s="909"/>
      <c r="D108" s="909"/>
      <c r="E108" s="909"/>
      <c r="F108" s="909"/>
      <c r="G108" s="909"/>
      <c r="H108" s="909"/>
      <c r="I108" s="909"/>
      <c r="J108" s="909"/>
      <c r="K108" s="909"/>
      <c r="L108" s="909"/>
      <c r="M108" s="909"/>
      <c r="N108" s="909"/>
      <c r="O108" s="909"/>
      <c r="P108" s="909"/>
      <c r="Q108" s="909"/>
      <c r="R108" s="909"/>
      <c r="S108" s="909"/>
      <c r="T108" s="909"/>
      <c r="U108" s="909"/>
      <c r="V108" s="909"/>
      <c r="W108" s="909"/>
      <c r="X108" s="909"/>
      <c r="Y108" s="909"/>
      <c r="Z108" s="909"/>
      <c r="AA108" s="909"/>
      <c r="AB108" s="909"/>
      <c r="AC108" s="909"/>
      <c r="AD108" s="909"/>
      <c r="AE108" s="909"/>
      <c r="AF108" s="909"/>
      <c r="AG108" s="909"/>
      <c r="AH108" s="909"/>
      <c r="AI108" s="909"/>
      <c r="AJ108" s="909"/>
      <c r="AK108" s="909"/>
      <c r="AL108" s="909"/>
      <c r="AM108" s="909"/>
      <c r="AN108" s="909"/>
      <c r="AO108" s="909"/>
      <c r="AP108" s="909"/>
      <c r="AQ108" s="909"/>
      <c r="AR108" s="909"/>
      <c r="AS108" s="909"/>
      <c r="AT108" s="910"/>
      <c r="AU108" s="908" t="s">
        <v>406</v>
      </c>
      <c r="AV108" s="909"/>
      <c r="AW108" s="909"/>
      <c r="AX108" s="909"/>
      <c r="AY108" s="909"/>
      <c r="AZ108" s="909"/>
      <c r="BA108" s="909"/>
      <c r="BB108" s="909"/>
      <c r="BC108" s="909"/>
      <c r="BD108" s="909"/>
      <c r="BE108" s="909"/>
      <c r="BF108" s="909"/>
      <c r="BG108" s="909"/>
      <c r="BH108" s="909"/>
      <c r="BI108" s="909"/>
      <c r="BJ108" s="909"/>
      <c r="BK108" s="909"/>
      <c r="BL108" s="909"/>
      <c r="BM108" s="909"/>
      <c r="BN108" s="909"/>
      <c r="BO108" s="909"/>
      <c r="BP108" s="909"/>
      <c r="BQ108" s="909"/>
      <c r="BR108" s="909"/>
      <c r="BS108" s="909"/>
      <c r="BT108" s="909"/>
      <c r="BU108" s="909"/>
      <c r="BV108" s="909"/>
      <c r="BW108" s="909"/>
      <c r="BX108" s="909"/>
      <c r="BY108" s="909"/>
      <c r="BZ108" s="909"/>
      <c r="CA108" s="909"/>
      <c r="CB108" s="909"/>
      <c r="CC108" s="909"/>
      <c r="CD108" s="909"/>
      <c r="CE108" s="909"/>
      <c r="CF108" s="909"/>
      <c r="CG108" s="909"/>
      <c r="CH108" s="909"/>
      <c r="CI108" s="909"/>
      <c r="CJ108" s="909"/>
      <c r="CK108" s="909"/>
      <c r="CL108" s="909"/>
      <c r="CM108" s="909"/>
      <c r="CN108" s="909"/>
      <c r="CO108" s="909"/>
      <c r="CP108" s="909"/>
      <c r="CQ108" s="909"/>
      <c r="CR108" s="909"/>
      <c r="CS108" s="909"/>
      <c r="CT108" s="909"/>
      <c r="CU108" s="909"/>
      <c r="CV108" s="909"/>
      <c r="CW108" s="909"/>
      <c r="CX108" s="909"/>
      <c r="CY108" s="909"/>
      <c r="CZ108" s="909"/>
      <c r="DA108" s="909"/>
      <c r="DB108" s="909"/>
      <c r="DC108" s="909"/>
      <c r="DD108" s="909"/>
      <c r="DE108" s="909"/>
      <c r="DF108" s="909"/>
      <c r="DG108" s="909"/>
      <c r="DH108" s="909"/>
      <c r="DI108" s="909"/>
      <c r="DJ108" s="909"/>
      <c r="DK108" s="909"/>
      <c r="DL108" s="909"/>
      <c r="DM108" s="909"/>
      <c r="DN108" s="909"/>
      <c r="DO108" s="909"/>
      <c r="DP108" s="909"/>
      <c r="DQ108" s="909"/>
      <c r="DR108" s="909"/>
      <c r="DS108" s="909"/>
      <c r="DT108" s="909"/>
      <c r="DU108" s="909"/>
      <c r="DV108" s="909"/>
      <c r="DW108" s="909"/>
      <c r="DX108" s="909"/>
      <c r="DY108" s="909"/>
      <c r="DZ108" s="910"/>
    </row>
    <row r="109" spans="1:131" s="224" customFormat="1" ht="26.25" customHeight="1" x14ac:dyDescent="0.2">
      <c r="A109" s="903" t="s">
        <v>407</v>
      </c>
      <c r="B109" s="884"/>
      <c r="C109" s="884"/>
      <c r="D109" s="884"/>
      <c r="E109" s="884"/>
      <c r="F109" s="884"/>
      <c r="G109" s="884"/>
      <c r="H109" s="884"/>
      <c r="I109" s="884"/>
      <c r="J109" s="884"/>
      <c r="K109" s="884"/>
      <c r="L109" s="884"/>
      <c r="M109" s="884"/>
      <c r="N109" s="884"/>
      <c r="O109" s="884"/>
      <c r="P109" s="884"/>
      <c r="Q109" s="884"/>
      <c r="R109" s="884"/>
      <c r="S109" s="884"/>
      <c r="T109" s="884"/>
      <c r="U109" s="884"/>
      <c r="V109" s="884"/>
      <c r="W109" s="884"/>
      <c r="X109" s="884"/>
      <c r="Y109" s="884"/>
      <c r="Z109" s="885"/>
      <c r="AA109" s="883" t="s">
        <v>408</v>
      </c>
      <c r="AB109" s="884"/>
      <c r="AC109" s="884"/>
      <c r="AD109" s="884"/>
      <c r="AE109" s="885"/>
      <c r="AF109" s="883" t="s">
        <v>409</v>
      </c>
      <c r="AG109" s="884"/>
      <c r="AH109" s="884"/>
      <c r="AI109" s="884"/>
      <c r="AJ109" s="885"/>
      <c r="AK109" s="883" t="s">
        <v>294</v>
      </c>
      <c r="AL109" s="884"/>
      <c r="AM109" s="884"/>
      <c r="AN109" s="884"/>
      <c r="AO109" s="885"/>
      <c r="AP109" s="883" t="s">
        <v>410</v>
      </c>
      <c r="AQ109" s="884"/>
      <c r="AR109" s="884"/>
      <c r="AS109" s="884"/>
      <c r="AT109" s="886"/>
      <c r="AU109" s="903" t="s">
        <v>407</v>
      </c>
      <c r="AV109" s="884"/>
      <c r="AW109" s="884"/>
      <c r="AX109" s="884"/>
      <c r="AY109" s="884"/>
      <c r="AZ109" s="884"/>
      <c r="BA109" s="884"/>
      <c r="BB109" s="884"/>
      <c r="BC109" s="884"/>
      <c r="BD109" s="884"/>
      <c r="BE109" s="884"/>
      <c r="BF109" s="884"/>
      <c r="BG109" s="884"/>
      <c r="BH109" s="884"/>
      <c r="BI109" s="884"/>
      <c r="BJ109" s="884"/>
      <c r="BK109" s="884"/>
      <c r="BL109" s="884"/>
      <c r="BM109" s="884"/>
      <c r="BN109" s="884"/>
      <c r="BO109" s="884"/>
      <c r="BP109" s="885"/>
      <c r="BQ109" s="883" t="s">
        <v>408</v>
      </c>
      <c r="BR109" s="884"/>
      <c r="BS109" s="884"/>
      <c r="BT109" s="884"/>
      <c r="BU109" s="885"/>
      <c r="BV109" s="883" t="s">
        <v>409</v>
      </c>
      <c r="BW109" s="884"/>
      <c r="BX109" s="884"/>
      <c r="BY109" s="884"/>
      <c r="BZ109" s="885"/>
      <c r="CA109" s="883" t="s">
        <v>294</v>
      </c>
      <c r="CB109" s="884"/>
      <c r="CC109" s="884"/>
      <c r="CD109" s="884"/>
      <c r="CE109" s="885"/>
      <c r="CF109" s="904" t="s">
        <v>410</v>
      </c>
      <c r="CG109" s="904"/>
      <c r="CH109" s="904"/>
      <c r="CI109" s="904"/>
      <c r="CJ109" s="904"/>
      <c r="CK109" s="883" t="s">
        <v>411</v>
      </c>
      <c r="CL109" s="884"/>
      <c r="CM109" s="884"/>
      <c r="CN109" s="884"/>
      <c r="CO109" s="884"/>
      <c r="CP109" s="884"/>
      <c r="CQ109" s="884"/>
      <c r="CR109" s="884"/>
      <c r="CS109" s="884"/>
      <c r="CT109" s="884"/>
      <c r="CU109" s="884"/>
      <c r="CV109" s="884"/>
      <c r="CW109" s="884"/>
      <c r="CX109" s="884"/>
      <c r="CY109" s="884"/>
      <c r="CZ109" s="884"/>
      <c r="DA109" s="884"/>
      <c r="DB109" s="884"/>
      <c r="DC109" s="884"/>
      <c r="DD109" s="884"/>
      <c r="DE109" s="884"/>
      <c r="DF109" s="885"/>
      <c r="DG109" s="883" t="s">
        <v>408</v>
      </c>
      <c r="DH109" s="884"/>
      <c r="DI109" s="884"/>
      <c r="DJ109" s="884"/>
      <c r="DK109" s="885"/>
      <c r="DL109" s="883" t="s">
        <v>409</v>
      </c>
      <c r="DM109" s="884"/>
      <c r="DN109" s="884"/>
      <c r="DO109" s="884"/>
      <c r="DP109" s="885"/>
      <c r="DQ109" s="883" t="s">
        <v>294</v>
      </c>
      <c r="DR109" s="884"/>
      <c r="DS109" s="884"/>
      <c r="DT109" s="884"/>
      <c r="DU109" s="885"/>
      <c r="DV109" s="883" t="s">
        <v>410</v>
      </c>
      <c r="DW109" s="884"/>
      <c r="DX109" s="884"/>
      <c r="DY109" s="884"/>
      <c r="DZ109" s="886"/>
    </row>
    <row r="110" spans="1:131" s="224" customFormat="1" ht="26.25" customHeight="1" x14ac:dyDescent="0.2">
      <c r="A110" s="887" t="s">
        <v>412</v>
      </c>
      <c r="B110" s="888"/>
      <c r="C110" s="888"/>
      <c r="D110" s="888"/>
      <c r="E110" s="888"/>
      <c r="F110" s="888"/>
      <c r="G110" s="888"/>
      <c r="H110" s="888"/>
      <c r="I110" s="888"/>
      <c r="J110" s="888"/>
      <c r="K110" s="888"/>
      <c r="L110" s="888"/>
      <c r="M110" s="888"/>
      <c r="N110" s="888"/>
      <c r="O110" s="888"/>
      <c r="P110" s="888"/>
      <c r="Q110" s="888"/>
      <c r="R110" s="888"/>
      <c r="S110" s="888"/>
      <c r="T110" s="888"/>
      <c r="U110" s="888"/>
      <c r="V110" s="888"/>
      <c r="W110" s="888"/>
      <c r="X110" s="888"/>
      <c r="Y110" s="888"/>
      <c r="Z110" s="889"/>
      <c r="AA110" s="890">
        <v>1690486</v>
      </c>
      <c r="AB110" s="891"/>
      <c r="AC110" s="891"/>
      <c r="AD110" s="891"/>
      <c r="AE110" s="892"/>
      <c r="AF110" s="893">
        <v>1586440</v>
      </c>
      <c r="AG110" s="891"/>
      <c r="AH110" s="891"/>
      <c r="AI110" s="891"/>
      <c r="AJ110" s="892"/>
      <c r="AK110" s="893">
        <v>1620967</v>
      </c>
      <c r="AL110" s="891"/>
      <c r="AM110" s="891"/>
      <c r="AN110" s="891"/>
      <c r="AO110" s="892"/>
      <c r="AP110" s="894">
        <v>6.6</v>
      </c>
      <c r="AQ110" s="895"/>
      <c r="AR110" s="895"/>
      <c r="AS110" s="895"/>
      <c r="AT110" s="896"/>
      <c r="AU110" s="897" t="s">
        <v>69</v>
      </c>
      <c r="AV110" s="898"/>
      <c r="AW110" s="898"/>
      <c r="AX110" s="898"/>
      <c r="AY110" s="898"/>
      <c r="AZ110" s="920" t="s">
        <v>413</v>
      </c>
      <c r="BA110" s="888"/>
      <c r="BB110" s="888"/>
      <c r="BC110" s="888"/>
      <c r="BD110" s="888"/>
      <c r="BE110" s="888"/>
      <c r="BF110" s="888"/>
      <c r="BG110" s="888"/>
      <c r="BH110" s="888"/>
      <c r="BI110" s="888"/>
      <c r="BJ110" s="888"/>
      <c r="BK110" s="888"/>
      <c r="BL110" s="888"/>
      <c r="BM110" s="888"/>
      <c r="BN110" s="888"/>
      <c r="BO110" s="888"/>
      <c r="BP110" s="889"/>
      <c r="BQ110" s="921">
        <v>12861949</v>
      </c>
      <c r="BR110" s="922"/>
      <c r="BS110" s="922"/>
      <c r="BT110" s="922"/>
      <c r="BU110" s="922"/>
      <c r="BV110" s="922">
        <v>13605742</v>
      </c>
      <c r="BW110" s="922"/>
      <c r="BX110" s="922"/>
      <c r="BY110" s="922"/>
      <c r="BZ110" s="922"/>
      <c r="CA110" s="922">
        <v>15281579</v>
      </c>
      <c r="CB110" s="922"/>
      <c r="CC110" s="922"/>
      <c r="CD110" s="922"/>
      <c r="CE110" s="922"/>
      <c r="CF110" s="935">
        <v>62.6</v>
      </c>
      <c r="CG110" s="936"/>
      <c r="CH110" s="936"/>
      <c r="CI110" s="936"/>
      <c r="CJ110" s="936"/>
      <c r="CK110" s="937" t="s">
        <v>414</v>
      </c>
      <c r="CL110" s="938"/>
      <c r="CM110" s="920" t="s">
        <v>415</v>
      </c>
      <c r="CN110" s="888"/>
      <c r="CO110" s="888"/>
      <c r="CP110" s="888"/>
      <c r="CQ110" s="888"/>
      <c r="CR110" s="888"/>
      <c r="CS110" s="888"/>
      <c r="CT110" s="888"/>
      <c r="CU110" s="888"/>
      <c r="CV110" s="888"/>
      <c r="CW110" s="888"/>
      <c r="CX110" s="888"/>
      <c r="CY110" s="888"/>
      <c r="CZ110" s="888"/>
      <c r="DA110" s="888"/>
      <c r="DB110" s="888"/>
      <c r="DC110" s="888"/>
      <c r="DD110" s="888"/>
      <c r="DE110" s="888"/>
      <c r="DF110" s="889"/>
      <c r="DG110" s="921">
        <v>9184187</v>
      </c>
      <c r="DH110" s="922"/>
      <c r="DI110" s="922"/>
      <c r="DJ110" s="922"/>
      <c r="DK110" s="922"/>
      <c r="DL110" s="922">
        <v>9052177</v>
      </c>
      <c r="DM110" s="922"/>
      <c r="DN110" s="922"/>
      <c r="DO110" s="922"/>
      <c r="DP110" s="922"/>
      <c r="DQ110" s="922">
        <v>8810685</v>
      </c>
      <c r="DR110" s="922"/>
      <c r="DS110" s="922"/>
      <c r="DT110" s="922"/>
      <c r="DU110" s="922"/>
      <c r="DV110" s="923">
        <v>36.1</v>
      </c>
      <c r="DW110" s="923"/>
      <c r="DX110" s="923"/>
      <c r="DY110" s="923"/>
      <c r="DZ110" s="924"/>
    </row>
    <row r="111" spans="1:131" s="224" customFormat="1" ht="26.25" customHeight="1" x14ac:dyDescent="0.2">
      <c r="A111" s="925" t="s">
        <v>416</v>
      </c>
      <c r="B111" s="926"/>
      <c r="C111" s="926"/>
      <c r="D111" s="926"/>
      <c r="E111" s="926"/>
      <c r="F111" s="926"/>
      <c r="G111" s="926"/>
      <c r="H111" s="926"/>
      <c r="I111" s="926"/>
      <c r="J111" s="926"/>
      <c r="K111" s="926"/>
      <c r="L111" s="926"/>
      <c r="M111" s="926"/>
      <c r="N111" s="926"/>
      <c r="O111" s="926"/>
      <c r="P111" s="926"/>
      <c r="Q111" s="926"/>
      <c r="R111" s="926"/>
      <c r="S111" s="926"/>
      <c r="T111" s="926"/>
      <c r="U111" s="926"/>
      <c r="V111" s="926"/>
      <c r="W111" s="926"/>
      <c r="X111" s="926"/>
      <c r="Y111" s="926"/>
      <c r="Z111" s="927"/>
      <c r="AA111" s="928" t="s">
        <v>122</v>
      </c>
      <c r="AB111" s="929"/>
      <c r="AC111" s="929"/>
      <c r="AD111" s="929"/>
      <c r="AE111" s="930"/>
      <c r="AF111" s="931" t="s">
        <v>122</v>
      </c>
      <c r="AG111" s="929"/>
      <c r="AH111" s="929"/>
      <c r="AI111" s="929"/>
      <c r="AJ111" s="930"/>
      <c r="AK111" s="931" t="s">
        <v>122</v>
      </c>
      <c r="AL111" s="929"/>
      <c r="AM111" s="929"/>
      <c r="AN111" s="929"/>
      <c r="AO111" s="930"/>
      <c r="AP111" s="932" t="s">
        <v>122</v>
      </c>
      <c r="AQ111" s="933"/>
      <c r="AR111" s="933"/>
      <c r="AS111" s="933"/>
      <c r="AT111" s="934"/>
      <c r="AU111" s="899"/>
      <c r="AV111" s="900"/>
      <c r="AW111" s="900"/>
      <c r="AX111" s="900"/>
      <c r="AY111" s="900"/>
      <c r="AZ111" s="913" t="s">
        <v>417</v>
      </c>
      <c r="BA111" s="914"/>
      <c r="BB111" s="914"/>
      <c r="BC111" s="914"/>
      <c r="BD111" s="914"/>
      <c r="BE111" s="914"/>
      <c r="BF111" s="914"/>
      <c r="BG111" s="914"/>
      <c r="BH111" s="914"/>
      <c r="BI111" s="914"/>
      <c r="BJ111" s="914"/>
      <c r="BK111" s="914"/>
      <c r="BL111" s="914"/>
      <c r="BM111" s="914"/>
      <c r="BN111" s="914"/>
      <c r="BO111" s="914"/>
      <c r="BP111" s="915"/>
      <c r="BQ111" s="916">
        <v>13744244</v>
      </c>
      <c r="BR111" s="917"/>
      <c r="BS111" s="917"/>
      <c r="BT111" s="917"/>
      <c r="BU111" s="917"/>
      <c r="BV111" s="917">
        <v>12998669</v>
      </c>
      <c r="BW111" s="917"/>
      <c r="BX111" s="917"/>
      <c r="BY111" s="917"/>
      <c r="BZ111" s="917"/>
      <c r="CA111" s="917">
        <v>12181775</v>
      </c>
      <c r="CB111" s="917"/>
      <c r="CC111" s="917"/>
      <c r="CD111" s="917"/>
      <c r="CE111" s="917"/>
      <c r="CF111" s="911">
        <v>49.9</v>
      </c>
      <c r="CG111" s="912"/>
      <c r="CH111" s="912"/>
      <c r="CI111" s="912"/>
      <c r="CJ111" s="912"/>
      <c r="CK111" s="939"/>
      <c r="CL111" s="940"/>
      <c r="CM111" s="913" t="s">
        <v>418</v>
      </c>
      <c r="CN111" s="914"/>
      <c r="CO111" s="914"/>
      <c r="CP111" s="914"/>
      <c r="CQ111" s="914"/>
      <c r="CR111" s="914"/>
      <c r="CS111" s="914"/>
      <c r="CT111" s="914"/>
      <c r="CU111" s="914"/>
      <c r="CV111" s="914"/>
      <c r="CW111" s="914"/>
      <c r="CX111" s="914"/>
      <c r="CY111" s="914"/>
      <c r="CZ111" s="914"/>
      <c r="DA111" s="914"/>
      <c r="DB111" s="914"/>
      <c r="DC111" s="914"/>
      <c r="DD111" s="914"/>
      <c r="DE111" s="914"/>
      <c r="DF111" s="915"/>
      <c r="DG111" s="916">
        <v>2582189</v>
      </c>
      <c r="DH111" s="917"/>
      <c r="DI111" s="917"/>
      <c r="DJ111" s="917"/>
      <c r="DK111" s="917"/>
      <c r="DL111" s="917">
        <v>1978022</v>
      </c>
      <c r="DM111" s="917"/>
      <c r="DN111" s="917"/>
      <c r="DO111" s="917"/>
      <c r="DP111" s="917"/>
      <c r="DQ111" s="917">
        <v>1412016</v>
      </c>
      <c r="DR111" s="917"/>
      <c r="DS111" s="917"/>
      <c r="DT111" s="917"/>
      <c r="DU111" s="917"/>
      <c r="DV111" s="918">
        <v>5.8</v>
      </c>
      <c r="DW111" s="918"/>
      <c r="DX111" s="918"/>
      <c r="DY111" s="918"/>
      <c r="DZ111" s="919"/>
    </row>
    <row r="112" spans="1:131" s="224" customFormat="1" ht="26.25" customHeight="1" x14ac:dyDescent="0.2">
      <c r="A112" s="943" t="s">
        <v>419</v>
      </c>
      <c r="B112" s="944"/>
      <c r="C112" s="914" t="s">
        <v>420</v>
      </c>
      <c r="D112" s="914"/>
      <c r="E112" s="914"/>
      <c r="F112" s="914"/>
      <c r="G112" s="914"/>
      <c r="H112" s="914"/>
      <c r="I112" s="914"/>
      <c r="J112" s="914"/>
      <c r="K112" s="914"/>
      <c r="L112" s="914"/>
      <c r="M112" s="914"/>
      <c r="N112" s="914"/>
      <c r="O112" s="914"/>
      <c r="P112" s="914"/>
      <c r="Q112" s="914"/>
      <c r="R112" s="914"/>
      <c r="S112" s="914"/>
      <c r="T112" s="914"/>
      <c r="U112" s="914"/>
      <c r="V112" s="914"/>
      <c r="W112" s="914"/>
      <c r="X112" s="914"/>
      <c r="Y112" s="914"/>
      <c r="Z112" s="915"/>
      <c r="AA112" s="949" t="s">
        <v>122</v>
      </c>
      <c r="AB112" s="950"/>
      <c r="AC112" s="950"/>
      <c r="AD112" s="950"/>
      <c r="AE112" s="951"/>
      <c r="AF112" s="952" t="s">
        <v>122</v>
      </c>
      <c r="AG112" s="950"/>
      <c r="AH112" s="950"/>
      <c r="AI112" s="950"/>
      <c r="AJ112" s="951"/>
      <c r="AK112" s="952" t="s">
        <v>122</v>
      </c>
      <c r="AL112" s="950"/>
      <c r="AM112" s="950"/>
      <c r="AN112" s="950"/>
      <c r="AO112" s="951"/>
      <c r="AP112" s="953" t="s">
        <v>122</v>
      </c>
      <c r="AQ112" s="954"/>
      <c r="AR112" s="954"/>
      <c r="AS112" s="954"/>
      <c r="AT112" s="955"/>
      <c r="AU112" s="899"/>
      <c r="AV112" s="900"/>
      <c r="AW112" s="900"/>
      <c r="AX112" s="900"/>
      <c r="AY112" s="900"/>
      <c r="AZ112" s="913" t="s">
        <v>421</v>
      </c>
      <c r="BA112" s="914"/>
      <c r="BB112" s="914"/>
      <c r="BC112" s="914"/>
      <c r="BD112" s="914"/>
      <c r="BE112" s="914"/>
      <c r="BF112" s="914"/>
      <c r="BG112" s="914"/>
      <c r="BH112" s="914"/>
      <c r="BI112" s="914"/>
      <c r="BJ112" s="914"/>
      <c r="BK112" s="914"/>
      <c r="BL112" s="914"/>
      <c r="BM112" s="914"/>
      <c r="BN112" s="914"/>
      <c r="BO112" s="914"/>
      <c r="BP112" s="915"/>
      <c r="BQ112" s="916">
        <v>824983</v>
      </c>
      <c r="BR112" s="917"/>
      <c r="BS112" s="917"/>
      <c r="BT112" s="917"/>
      <c r="BU112" s="917"/>
      <c r="BV112" s="917">
        <v>430106</v>
      </c>
      <c r="BW112" s="917"/>
      <c r="BX112" s="917"/>
      <c r="BY112" s="917"/>
      <c r="BZ112" s="917"/>
      <c r="CA112" s="917">
        <v>396718</v>
      </c>
      <c r="CB112" s="917"/>
      <c r="CC112" s="917"/>
      <c r="CD112" s="917"/>
      <c r="CE112" s="917"/>
      <c r="CF112" s="911">
        <v>1.6</v>
      </c>
      <c r="CG112" s="912"/>
      <c r="CH112" s="912"/>
      <c r="CI112" s="912"/>
      <c r="CJ112" s="912"/>
      <c r="CK112" s="939"/>
      <c r="CL112" s="940"/>
      <c r="CM112" s="913" t="s">
        <v>422</v>
      </c>
      <c r="CN112" s="914"/>
      <c r="CO112" s="914"/>
      <c r="CP112" s="914"/>
      <c r="CQ112" s="914"/>
      <c r="CR112" s="914"/>
      <c r="CS112" s="914"/>
      <c r="CT112" s="914"/>
      <c r="CU112" s="914"/>
      <c r="CV112" s="914"/>
      <c r="CW112" s="914"/>
      <c r="CX112" s="914"/>
      <c r="CY112" s="914"/>
      <c r="CZ112" s="914"/>
      <c r="DA112" s="914"/>
      <c r="DB112" s="914"/>
      <c r="DC112" s="914"/>
      <c r="DD112" s="914"/>
      <c r="DE112" s="914"/>
      <c r="DF112" s="915"/>
      <c r="DG112" s="916">
        <v>1940279</v>
      </c>
      <c r="DH112" s="917"/>
      <c r="DI112" s="917"/>
      <c r="DJ112" s="917"/>
      <c r="DK112" s="917"/>
      <c r="DL112" s="917">
        <v>1940279</v>
      </c>
      <c r="DM112" s="917"/>
      <c r="DN112" s="917"/>
      <c r="DO112" s="917"/>
      <c r="DP112" s="917"/>
      <c r="DQ112" s="917">
        <v>1940279</v>
      </c>
      <c r="DR112" s="917"/>
      <c r="DS112" s="917"/>
      <c r="DT112" s="917"/>
      <c r="DU112" s="917"/>
      <c r="DV112" s="918">
        <v>7.9</v>
      </c>
      <c r="DW112" s="918"/>
      <c r="DX112" s="918"/>
      <c r="DY112" s="918"/>
      <c r="DZ112" s="919"/>
    </row>
    <row r="113" spans="1:130" s="224" customFormat="1" ht="26.25" customHeight="1" x14ac:dyDescent="0.2">
      <c r="A113" s="945"/>
      <c r="B113" s="946"/>
      <c r="C113" s="914" t="s">
        <v>423</v>
      </c>
      <c r="D113" s="914"/>
      <c r="E113" s="914"/>
      <c r="F113" s="914"/>
      <c r="G113" s="914"/>
      <c r="H113" s="914"/>
      <c r="I113" s="914"/>
      <c r="J113" s="914"/>
      <c r="K113" s="914"/>
      <c r="L113" s="914"/>
      <c r="M113" s="914"/>
      <c r="N113" s="914"/>
      <c r="O113" s="914"/>
      <c r="P113" s="914"/>
      <c r="Q113" s="914"/>
      <c r="R113" s="914"/>
      <c r="S113" s="914"/>
      <c r="T113" s="914"/>
      <c r="U113" s="914"/>
      <c r="V113" s="914"/>
      <c r="W113" s="914"/>
      <c r="X113" s="914"/>
      <c r="Y113" s="914"/>
      <c r="Z113" s="915"/>
      <c r="AA113" s="928">
        <v>44863</v>
      </c>
      <c r="AB113" s="929"/>
      <c r="AC113" s="929"/>
      <c r="AD113" s="929"/>
      <c r="AE113" s="930"/>
      <c r="AF113" s="931">
        <v>36406</v>
      </c>
      <c r="AG113" s="929"/>
      <c r="AH113" s="929"/>
      <c r="AI113" s="929"/>
      <c r="AJ113" s="930"/>
      <c r="AK113" s="931">
        <v>37391</v>
      </c>
      <c r="AL113" s="929"/>
      <c r="AM113" s="929"/>
      <c r="AN113" s="929"/>
      <c r="AO113" s="930"/>
      <c r="AP113" s="932">
        <v>0.2</v>
      </c>
      <c r="AQ113" s="933"/>
      <c r="AR113" s="933"/>
      <c r="AS113" s="933"/>
      <c r="AT113" s="934"/>
      <c r="AU113" s="899"/>
      <c r="AV113" s="900"/>
      <c r="AW113" s="900"/>
      <c r="AX113" s="900"/>
      <c r="AY113" s="900"/>
      <c r="AZ113" s="913" t="s">
        <v>424</v>
      </c>
      <c r="BA113" s="914"/>
      <c r="BB113" s="914"/>
      <c r="BC113" s="914"/>
      <c r="BD113" s="914"/>
      <c r="BE113" s="914"/>
      <c r="BF113" s="914"/>
      <c r="BG113" s="914"/>
      <c r="BH113" s="914"/>
      <c r="BI113" s="914"/>
      <c r="BJ113" s="914"/>
      <c r="BK113" s="914"/>
      <c r="BL113" s="914"/>
      <c r="BM113" s="914"/>
      <c r="BN113" s="914"/>
      <c r="BO113" s="914"/>
      <c r="BP113" s="915"/>
      <c r="BQ113" s="916">
        <v>2208016</v>
      </c>
      <c r="BR113" s="917"/>
      <c r="BS113" s="917"/>
      <c r="BT113" s="917"/>
      <c r="BU113" s="917"/>
      <c r="BV113" s="917">
        <v>2225888</v>
      </c>
      <c r="BW113" s="917"/>
      <c r="BX113" s="917"/>
      <c r="BY113" s="917"/>
      <c r="BZ113" s="917"/>
      <c r="CA113" s="917">
        <v>2258421</v>
      </c>
      <c r="CB113" s="917"/>
      <c r="CC113" s="917"/>
      <c r="CD113" s="917"/>
      <c r="CE113" s="917"/>
      <c r="CF113" s="911">
        <v>9.1999999999999993</v>
      </c>
      <c r="CG113" s="912"/>
      <c r="CH113" s="912"/>
      <c r="CI113" s="912"/>
      <c r="CJ113" s="912"/>
      <c r="CK113" s="939"/>
      <c r="CL113" s="940"/>
      <c r="CM113" s="913" t="s">
        <v>425</v>
      </c>
      <c r="CN113" s="914"/>
      <c r="CO113" s="914"/>
      <c r="CP113" s="914"/>
      <c r="CQ113" s="914"/>
      <c r="CR113" s="914"/>
      <c r="CS113" s="914"/>
      <c r="CT113" s="914"/>
      <c r="CU113" s="914"/>
      <c r="CV113" s="914"/>
      <c r="CW113" s="914"/>
      <c r="CX113" s="914"/>
      <c r="CY113" s="914"/>
      <c r="CZ113" s="914"/>
      <c r="DA113" s="914"/>
      <c r="DB113" s="914"/>
      <c r="DC113" s="914"/>
      <c r="DD113" s="914"/>
      <c r="DE113" s="914"/>
      <c r="DF113" s="915"/>
      <c r="DG113" s="949">
        <v>37589</v>
      </c>
      <c r="DH113" s="950"/>
      <c r="DI113" s="950"/>
      <c r="DJ113" s="950"/>
      <c r="DK113" s="951"/>
      <c r="DL113" s="952">
        <v>28191</v>
      </c>
      <c r="DM113" s="950"/>
      <c r="DN113" s="950"/>
      <c r="DO113" s="950"/>
      <c r="DP113" s="951"/>
      <c r="DQ113" s="952">
        <v>18795</v>
      </c>
      <c r="DR113" s="950"/>
      <c r="DS113" s="950"/>
      <c r="DT113" s="950"/>
      <c r="DU113" s="951"/>
      <c r="DV113" s="953">
        <v>0.1</v>
      </c>
      <c r="DW113" s="954"/>
      <c r="DX113" s="954"/>
      <c r="DY113" s="954"/>
      <c r="DZ113" s="955"/>
    </row>
    <row r="114" spans="1:130" s="224" customFormat="1" ht="26.25" customHeight="1" x14ac:dyDescent="0.2">
      <c r="A114" s="945"/>
      <c r="B114" s="946"/>
      <c r="C114" s="914" t="s">
        <v>426</v>
      </c>
      <c r="D114" s="914"/>
      <c r="E114" s="914"/>
      <c r="F114" s="914"/>
      <c r="G114" s="914"/>
      <c r="H114" s="914"/>
      <c r="I114" s="914"/>
      <c r="J114" s="914"/>
      <c r="K114" s="914"/>
      <c r="L114" s="914"/>
      <c r="M114" s="914"/>
      <c r="N114" s="914"/>
      <c r="O114" s="914"/>
      <c r="P114" s="914"/>
      <c r="Q114" s="914"/>
      <c r="R114" s="914"/>
      <c r="S114" s="914"/>
      <c r="T114" s="914"/>
      <c r="U114" s="914"/>
      <c r="V114" s="914"/>
      <c r="W114" s="914"/>
      <c r="X114" s="914"/>
      <c r="Y114" s="914"/>
      <c r="Z114" s="915"/>
      <c r="AA114" s="949">
        <v>334800</v>
      </c>
      <c r="AB114" s="950"/>
      <c r="AC114" s="950"/>
      <c r="AD114" s="950"/>
      <c r="AE114" s="951"/>
      <c r="AF114" s="952">
        <v>346790</v>
      </c>
      <c r="AG114" s="950"/>
      <c r="AH114" s="950"/>
      <c r="AI114" s="950"/>
      <c r="AJ114" s="951"/>
      <c r="AK114" s="952">
        <v>366677</v>
      </c>
      <c r="AL114" s="950"/>
      <c r="AM114" s="950"/>
      <c r="AN114" s="950"/>
      <c r="AO114" s="951"/>
      <c r="AP114" s="953">
        <v>1.5</v>
      </c>
      <c r="AQ114" s="954"/>
      <c r="AR114" s="954"/>
      <c r="AS114" s="954"/>
      <c r="AT114" s="955"/>
      <c r="AU114" s="899"/>
      <c r="AV114" s="900"/>
      <c r="AW114" s="900"/>
      <c r="AX114" s="900"/>
      <c r="AY114" s="900"/>
      <c r="AZ114" s="913" t="s">
        <v>427</v>
      </c>
      <c r="BA114" s="914"/>
      <c r="BB114" s="914"/>
      <c r="BC114" s="914"/>
      <c r="BD114" s="914"/>
      <c r="BE114" s="914"/>
      <c r="BF114" s="914"/>
      <c r="BG114" s="914"/>
      <c r="BH114" s="914"/>
      <c r="BI114" s="914"/>
      <c r="BJ114" s="914"/>
      <c r="BK114" s="914"/>
      <c r="BL114" s="914"/>
      <c r="BM114" s="914"/>
      <c r="BN114" s="914"/>
      <c r="BO114" s="914"/>
      <c r="BP114" s="915"/>
      <c r="BQ114" s="916">
        <v>3724648</v>
      </c>
      <c r="BR114" s="917"/>
      <c r="BS114" s="917"/>
      <c r="BT114" s="917"/>
      <c r="BU114" s="917"/>
      <c r="BV114" s="917">
        <v>3989004</v>
      </c>
      <c r="BW114" s="917"/>
      <c r="BX114" s="917"/>
      <c r="BY114" s="917"/>
      <c r="BZ114" s="917"/>
      <c r="CA114" s="917">
        <v>4379086</v>
      </c>
      <c r="CB114" s="917"/>
      <c r="CC114" s="917"/>
      <c r="CD114" s="917"/>
      <c r="CE114" s="917"/>
      <c r="CF114" s="911">
        <v>17.899999999999999</v>
      </c>
      <c r="CG114" s="912"/>
      <c r="CH114" s="912"/>
      <c r="CI114" s="912"/>
      <c r="CJ114" s="912"/>
      <c r="CK114" s="939"/>
      <c r="CL114" s="940"/>
      <c r="CM114" s="913" t="s">
        <v>428</v>
      </c>
      <c r="CN114" s="914"/>
      <c r="CO114" s="914"/>
      <c r="CP114" s="914"/>
      <c r="CQ114" s="914"/>
      <c r="CR114" s="914"/>
      <c r="CS114" s="914"/>
      <c r="CT114" s="914"/>
      <c r="CU114" s="914"/>
      <c r="CV114" s="914"/>
      <c r="CW114" s="914"/>
      <c r="CX114" s="914"/>
      <c r="CY114" s="914"/>
      <c r="CZ114" s="914"/>
      <c r="DA114" s="914"/>
      <c r="DB114" s="914"/>
      <c r="DC114" s="914"/>
      <c r="DD114" s="914"/>
      <c r="DE114" s="914"/>
      <c r="DF114" s="915"/>
      <c r="DG114" s="949" t="s">
        <v>122</v>
      </c>
      <c r="DH114" s="950"/>
      <c r="DI114" s="950"/>
      <c r="DJ114" s="950"/>
      <c r="DK114" s="951"/>
      <c r="DL114" s="952" t="s">
        <v>122</v>
      </c>
      <c r="DM114" s="950"/>
      <c r="DN114" s="950"/>
      <c r="DO114" s="950"/>
      <c r="DP114" s="951"/>
      <c r="DQ114" s="952" t="s">
        <v>122</v>
      </c>
      <c r="DR114" s="950"/>
      <c r="DS114" s="950"/>
      <c r="DT114" s="950"/>
      <c r="DU114" s="951"/>
      <c r="DV114" s="953" t="s">
        <v>122</v>
      </c>
      <c r="DW114" s="954"/>
      <c r="DX114" s="954"/>
      <c r="DY114" s="954"/>
      <c r="DZ114" s="955"/>
    </row>
    <row r="115" spans="1:130" s="224" customFormat="1" ht="26.25" customHeight="1" x14ac:dyDescent="0.2">
      <c r="A115" s="945"/>
      <c r="B115" s="946"/>
      <c r="C115" s="914" t="s">
        <v>429</v>
      </c>
      <c r="D115" s="914"/>
      <c r="E115" s="914"/>
      <c r="F115" s="914"/>
      <c r="G115" s="914"/>
      <c r="H115" s="914"/>
      <c r="I115" s="914"/>
      <c r="J115" s="914"/>
      <c r="K115" s="914"/>
      <c r="L115" s="914"/>
      <c r="M115" s="914"/>
      <c r="N115" s="914"/>
      <c r="O115" s="914"/>
      <c r="P115" s="914"/>
      <c r="Q115" s="914"/>
      <c r="R115" s="914"/>
      <c r="S115" s="914"/>
      <c r="T115" s="914"/>
      <c r="U115" s="914"/>
      <c r="V115" s="914"/>
      <c r="W115" s="914"/>
      <c r="X115" s="914"/>
      <c r="Y115" s="914"/>
      <c r="Z115" s="915"/>
      <c r="AA115" s="928">
        <v>615362</v>
      </c>
      <c r="AB115" s="929"/>
      <c r="AC115" s="929"/>
      <c r="AD115" s="929"/>
      <c r="AE115" s="930"/>
      <c r="AF115" s="931">
        <v>613565</v>
      </c>
      <c r="AG115" s="929"/>
      <c r="AH115" s="929"/>
      <c r="AI115" s="929"/>
      <c r="AJ115" s="930"/>
      <c r="AK115" s="931">
        <v>575402</v>
      </c>
      <c r="AL115" s="929"/>
      <c r="AM115" s="929"/>
      <c r="AN115" s="929"/>
      <c r="AO115" s="930"/>
      <c r="AP115" s="932">
        <v>2.4</v>
      </c>
      <c r="AQ115" s="933"/>
      <c r="AR115" s="933"/>
      <c r="AS115" s="933"/>
      <c r="AT115" s="934"/>
      <c r="AU115" s="899"/>
      <c r="AV115" s="900"/>
      <c r="AW115" s="900"/>
      <c r="AX115" s="900"/>
      <c r="AY115" s="900"/>
      <c r="AZ115" s="913" t="s">
        <v>430</v>
      </c>
      <c r="BA115" s="914"/>
      <c r="BB115" s="914"/>
      <c r="BC115" s="914"/>
      <c r="BD115" s="914"/>
      <c r="BE115" s="914"/>
      <c r="BF115" s="914"/>
      <c r="BG115" s="914"/>
      <c r="BH115" s="914"/>
      <c r="BI115" s="914"/>
      <c r="BJ115" s="914"/>
      <c r="BK115" s="914"/>
      <c r="BL115" s="914"/>
      <c r="BM115" s="914"/>
      <c r="BN115" s="914"/>
      <c r="BO115" s="914"/>
      <c r="BP115" s="915"/>
      <c r="BQ115" s="916" t="s">
        <v>122</v>
      </c>
      <c r="BR115" s="917"/>
      <c r="BS115" s="917"/>
      <c r="BT115" s="917"/>
      <c r="BU115" s="917"/>
      <c r="BV115" s="917" t="s">
        <v>122</v>
      </c>
      <c r="BW115" s="917"/>
      <c r="BX115" s="917"/>
      <c r="BY115" s="917"/>
      <c r="BZ115" s="917"/>
      <c r="CA115" s="917" t="s">
        <v>122</v>
      </c>
      <c r="CB115" s="917"/>
      <c r="CC115" s="917"/>
      <c r="CD115" s="917"/>
      <c r="CE115" s="917"/>
      <c r="CF115" s="911" t="s">
        <v>122</v>
      </c>
      <c r="CG115" s="912"/>
      <c r="CH115" s="912"/>
      <c r="CI115" s="912"/>
      <c r="CJ115" s="912"/>
      <c r="CK115" s="939"/>
      <c r="CL115" s="940"/>
      <c r="CM115" s="913" t="s">
        <v>431</v>
      </c>
      <c r="CN115" s="914"/>
      <c r="CO115" s="914"/>
      <c r="CP115" s="914"/>
      <c r="CQ115" s="914"/>
      <c r="CR115" s="914"/>
      <c r="CS115" s="914"/>
      <c r="CT115" s="914"/>
      <c r="CU115" s="914"/>
      <c r="CV115" s="914"/>
      <c r="CW115" s="914"/>
      <c r="CX115" s="914"/>
      <c r="CY115" s="914"/>
      <c r="CZ115" s="914"/>
      <c r="DA115" s="914"/>
      <c r="DB115" s="914"/>
      <c r="DC115" s="914"/>
      <c r="DD115" s="914"/>
      <c r="DE115" s="914"/>
      <c r="DF115" s="915"/>
      <c r="DG115" s="949" t="s">
        <v>122</v>
      </c>
      <c r="DH115" s="950"/>
      <c r="DI115" s="950"/>
      <c r="DJ115" s="950"/>
      <c r="DK115" s="951"/>
      <c r="DL115" s="952" t="s">
        <v>122</v>
      </c>
      <c r="DM115" s="950"/>
      <c r="DN115" s="950"/>
      <c r="DO115" s="950"/>
      <c r="DP115" s="951"/>
      <c r="DQ115" s="952" t="s">
        <v>122</v>
      </c>
      <c r="DR115" s="950"/>
      <c r="DS115" s="950"/>
      <c r="DT115" s="950"/>
      <c r="DU115" s="951"/>
      <c r="DV115" s="953" t="s">
        <v>122</v>
      </c>
      <c r="DW115" s="954"/>
      <c r="DX115" s="954"/>
      <c r="DY115" s="954"/>
      <c r="DZ115" s="955"/>
    </row>
    <row r="116" spans="1:130" s="224" customFormat="1" ht="26.25" customHeight="1" x14ac:dyDescent="0.2">
      <c r="A116" s="947"/>
      <c r="B116" s="948"/>
      <c r="C116" s="956" t="s">
        <v>432</v>
      </c>
      <c r="D116" s="956"/>
      <c r="E116" s="956"/>
      <c r="F116" s="956"/>
      <c r="G116" s="956"/>
      <c r="H116" s="956"/>
      <c r="I116" s="956"/>
      <c r="J116" s="956"/>
      <c r="K116" s="956"/>
      <c r="L116" s="956"/>
      <c r="M116" s="956"/>
      <c r="N116" s="956"/>
      <c r="O116" s="956"/>
      <c r="P116" s="956"/>
      <c r="Q116" s="956"/>
      <c r="R116" s="956"/>
      <c r="S116" s="956"/>
      <c r="T116" s="956"/>
      <c r="U116" s="956"/>
      <c r="V116" s="956"/>
      <c r="W116" s="956"/>
      <c r="X116" s="956"/>
      <c r="Y116" s="956"/>
      <c r="Z116" s="957"/>
      <c r="AA116" s="949" t="s">
        <v>122</v>
      </c>
      <c r="AB116" s="950"/>
      <c r="AC116" s="950"/>
      <c r="AD116" s="950"/>
      <c r="AE116" s="951"/>
      <c r="AF116" s="952" t="s">
        <v>122</v>
      </c>
      <c r="AG116" s="950"/>
      <c r="AH116" s="950"/>
      <c r="AI116" s="950"/>
      <c r="AJ116" s="951"/>
      <c r="AK116" s="952" t="s">
        <v>122</v>
      </c>
      <c r="AL116" s="950"/>
      <c r="AM116" s="950"/>
      <c r="AN116" s="950"/>
      <c r="AO116" s="951"/>
      <c r="AP116" s="953" t="s">
        <v>122</v>
      </c>
      <c r="AQ116" s="954"/>
      <c r="AR116" s="954"/>
      <c r="AS116" s="954"/>
      <c r="AT116" s="955"/>
      <c r="AU116" s="899"/>
      <c r="AV116" s="900"/>
      <c r="AW116" s="900"/>
      <c r="AX116" s="900"/>
      <c r="AY116" s="900"/>
      <c r="AZ116" s="958" t="s">
        <v>433</v>
      </c>
      <c r="BA116" s="959"/>
      <c r="BB116" s="959"/>
      <c r="BC116" s="959"/>
      <c r="BD116" s="959"/>
      <c r="BE116" s="959"/>
      <c r="BF116" s="959"/>
      <c r="BG116" s="959"/>
      <c r="BH116" s="959"/>
      <c r="BI116" s="959"/>
      <c r="BJ116" s="959"/>
      <c r="BK116" s="959"/>
      <c r="BL116" s="959"/>
      <c r="BM116" s="959"/>
      <c r="BN116" s="959"/>
      <c r="BO116" s="959"/>
      <c r="BP116" s="960"/>
      <c r="BQ116" s="916" t="s">
        <v>122</v>
      </c>
      <c r="BR116" s="917"/>
      <c r="BS116" s="917"/>
      <c r="BT116" s="917"/>
      <c r="BU116" s="917"/>
      <c r="BV116" s="917" t="s">
        <v>122</v>
      </c>
      <c r="BW116" s="917"/>
      <c r="BX116" s="917"/>
      <c r="BY116" s="917"/>
      <c r="BZ116" s="917"/>
      <c r="CA116" s="917" t="s">
        <v>122</v>
      </c>
      <c r="CB116" s="917"/>
      <c r="CC116" s="917"/>
      <c r="CD116" s="917"/>
      <c r="CE116" s="917"/>
      <c r="CF116" s="911" t="s">
        <v>122</v>
      </c>
      <c r="CG116" s="912"/>
      <c r="CH116" s="912"/>
      <c r="CI116" s="912"/>
      <c r="CJ116" s="912"/>
      <c r="CK116" s="939"/>
      <c r="CL116" s="940"/>
      <c r="CM116" s="913" t="s">
        <v>434</v>
      </c>
      <c r="CN116" s="914"/>
      <c r="CO116" s="914"/>
      <c r="CP116" s="914"/>
      <c r="CQ116" s="914"/>
      <c r="CR116" s="914"/>
      <c r="CS116" s="914"/>
      <c r="CT116" s="914"/>
      <c r="CU116" s="914"/>
      <c r="CV116" s="914"/>
      <c r="CW116" s="914"/>
      <c r="CX116" s="914"/>
      <c r="CY116" s="914"/>
      <c r="CZ116" s="914"/>
      <c r="DA116" s="914"/>
      <c r="DB116" s="914"/>
      <c r="DC116" s="914"/>
      <c r="DD116" s="914"/>
      <c r="DE116" s="914"/>
      <c r="DF116" s="915"/>
      <c r="DG116" s="949" t="s">
        <v>122</v>
      </c>
      <c r="DH116" s="950"/>
      <c r="DI116" s="950"/>
      <c r="DJ116" s="950"/>
      <c r="DK116" s="951"/>
      <c r="DL116" s="952" t="s">
        <v>122</v>
      </c>
      <c r="DM116" s="950"/>
      <c r="DN116" s="950"/>
      <c r="DO116" s="950"/>
      <c r="DP116" s="951"/>
      <c r="DQ116" s="952" t="s">
        <v>122</v>
      </c>
      <c r="DR116" s="950"/>
      <c r="DS116" s="950"/>
      <c r="DT116" s="950"/>
      <c r="DU116" s="951"/>
      <c r="DV116" s="953" t="s">
        <v>122</v>
      </c>
      <c r="DW116" s="954"/>
      <c r="DX116" s="954"/>
      <c r="DY116" s="954"/>
      <c r="DZ116" s="955"/>
    </row>
    <row r="117" spans="1:130" s="224" customFormat="1" ht="26.25" customHeight="1" x14ac:dyDescent="0.2">
      <c r="A117" s="903" t="s">
        <v>177</v>
      </c>
      <c r="B117" s="884"/>
      <c r="C117" s="884"/>
      <c r="D117" s="884"/>
      <c r="E117" s="884"/>
      <c r="F117" s="884"/>
      <c r="G117" s="884"/>
      <c r="H117" s="884"/>
      <c r="I117" s="884"/>
      <c r="J117" s="884"/>
      <c r="K117" s="884"/>
      <c r="L117" s="884"/>
      <c r="M117" s="884"/>
      <c r="N117" s="884"/>
      <c r="O117" s="884"/>
      <c r="P117" s="884"/>
      <c r="Q117" s="884"/>
      <c r="R117" s="884"/>
      <c r="S117" s="884"/>
      <c r="T117" s="884"/>
      <c r="U117" s="884"/>
      <c r="V117" s="884"/>
      <c r="W117" s="884"/>
      <c r="X117" s="884"/>
      <c r="Y117" s="968" t="s">
        <v>435</v>
      </c>
      <c r="Z117" s="885"/>
      <c r="AA117" s="969">
        <v>2685511</v>
      </c>
      <c r="AB117" s="970"/>
      <c r="AC117" s="970"/>
      <c r="AD117" s="970"/>
      <c r="AE117" s="971"/>
      <c r="AF117" s="972">
        <v>2583201</v>
      </c>
      <c r="AG117" s="970"/>
      <c r="AH117" s="970"/>
      <c r="AI117" s="970"/>
      <c r="AJ117" s="971"/>
      <c r="AK117" s="972">
        <v>2600437</v>
      </c>
      <c r="AL117" s="970"/>
      <c r="AM117" s="970"/>
      <c r="AN117" s="970"/>
      <c r="AO117" s="971"/>
      <c r="AP117" s="973"/>
      <c r="AQ117" s="974"/>
      <c r="AR117" s="974"/>
      <c r="AS117" s="974"/>
      <c r="AT117" s="975"/>
      <c r="AU117" s="899"/>
      <c r="AV117" s="900"/>
      <c r="AW117" s="900"/>
      <c r="AX117" s="900"/>
      <c r="AY117" s="900"/>
      <c r="AZ117" s="965" t="s">
        <v>436</v>
      </c>
      <c r="BA117" s="966"/>
      <c r="BB117" s="966"/>
      <c r="BC117" s="966"/>
      <c r="BD117" s="966"/>
      <c r="BE117" s="966"/>
      <c r="BF117" s="966"/>
      <c r="BG117" s="966"/>
      <c r="BH117" s="966"/>
      <c r="BI117" s="966"/>
      <c r="BJ117" s="966"/>
      <c r="BK117" s="966"/>
      <c r="BL117" s="966"/>
      <c r="BM117" s="966"/>
      <c r="BN117" s="966"/>
      <c r="BO117" s="966"/>
      <c r="BP117" s="967"/>
      <c r="BQ117" s="916" t="s">
        <v>122</v>
      </c>
      <c r="BR117" s="917"/>
      <c r="BS117" s="917"/>
      <c r="BT117" s="917"/>
      <c r="BU117" s="917"/>
      <c r="BV117" s="917" t="s">
        <v>122</v>
      </c>
      <c r="BW117" s="917"/>
      <c r="BX117" s="917"/>
      <c r="BY117" s="917"/>
      <c r="BZ117" s="917"/>
      <c r="CA117" s="917" t="s">
        <v>122</v>
      </c>
      <c r="CB117" s="917"/>
      <c r="CC117" s="917"/>
      <c r="CD117" s="917"/>
      <c r="CE117" s="917"/>
      <c r="CF117" s="911" t="s">
        <v>122</v>
      </c>
      <c r="CG117" s="912"/>
      <c r="CH117" s="912"/>
      <c r="CI117" s="912"/>
      <c r="CJ117" s="912"/>
      <c r="CK117" s="939"/>
      <c r="CL117" s="940"/>
      <c r="CM117" s="913" t="s">
        <v>437</v>
      </c>
      <c r="CN117" s="914"/>
      <c r="CO117" s="914"/>
      <c r="CP117" s="914"/>
      <c r="CQ117" s="914"/>
      <c r="CR117" s="914"/>
      <c r="CS117" s="914"/>
      <c r="CT117" s="914"/>
      <c r="CU117" s="914"/>
      <c r="CV117" s="914"/>
      <c r="CW117" s="914"/>
      <c r="CX117" s="914"/>
      <c r="CY117" s="914"/>
      <c r="CZ117" s="914"/>
      <c r="DA117" s="914"/>
      <c r="DB117" s="914"/>
      <c r="DC117" s="914"/>
      <c r="DD117" s="914"/>
      <c r="DE117" s="914"/>
      <c r="DF117" s="915"/>
      <c r="DG117" s="949" t="s">
        <v>122</v>
      </c>
      <c r="DH117" s="950"/>
      <c r="DI117" s="950"/>
      <c r="DJ117" s="950"/>
      <c r="DK117" s="951"/>
      <c r="DL117" s="952" t="s">
        <v>122</v>
      </c>
      <c r="DM117" s="950"/>
      <c r="DN117" s="950"/>
      <c r="DO117" s="950"/>
      <c r="DP117" s="951"/>
      <c r="DQ117" s="952" t="s">
        <v>122</v>
      </c>
      <c r="DR117" s="950"/>
      <c r="DS117" s="950"/>
      <c r="DT117" s="950"/>
      <c r="DU117" s="951"/>
      <c r="DV117" s="953" t="s">
        <v>122</v>
      </c>
      <c r="DW117" s="954"/>
      <c r="DX117" s="954"/>
      <c r="DY117" s="954"/>
      <c r="DZ117" s="955"/>
    </row>
    <row r="118" spans="1:130" s="224" customFormat="1" ht="26.25" customHeight="1" x14ac:dyDescent="0.2">
      <c r="A118" s="903" t="s">
        <v>411</v>
      </c>
      <c r="B118" s="884"/>
      <c r="C118" s="884"/>
      <c r="D118" s="884"/>
      <c r="E118" s="884"/>
      <c r="F118" s="884"/>
      <c r="G118" s="884"/>
      <c r="H118" s="884"/>
      <c r="I118" s="884"/>
      <c r="J118" s="884"/>
      <c r="K118" s="884"/>
      <c r="L118" s="884"/>
      <c r="M118" s="884"/>
      <c r="N118" s="884"/>
      <c r="O118" s="884"/>
      <c r="P118" s="884"/>
      <c r="Q118" s="884"/>
      <c r="R118" s="884"/>
      <c r="S118" s="884"/>
      <c r="T118" s="884"/>
      <c r="U118" s="884"/>
      <c r="V118" s="884"/>
      <c r="W118" s="884"/>
      <c r="X118" s="884"/>
      <c r="Y118" s="884"/>
      <c r="Z118" s="885"/>
      <c r="AA118" s="883" t="s">
        <v>408</v>
      </c>
      <c r="AB118" s="884"/>
      <c r="AC118" s="884"/>
      <c r="AD118" s="884"/>
      <c r="AE118" s="885"/>
      <c r="AF118" s="883" t="s">
        <v>409</v>
      </c>
      <c r="AG118" s="884"/>
      <c r="AH118" s="884"/>
      <c r="AI118" s="884"/>
      <c r="AJ118" s="885"/>
      <c r="AK118" s="883" t="s">
        <v>294</v>
      </c>
      <c r="AL118" s="884"/>
      <c r="AM118" s="884"/>
      <c r="AN118" s="884"/>
      <c r="AO118" s="885"/>
      <c r="AP118" s="961" t="s">
        <v>410</v>
      </c>
      <c r="AQ118" s="962"/>
      <c r="AR118" s="962"/>
      <c r="AS118" s="962"/>
      <c r="AT118" s="963"/>
      <c r="AU118" s="899"/>
      <c r="AV118" s="900"/>
      <c r="AW118" s="900"/>
      <c r="AX118" s="900"/>
      <c r="AY118" s="900"/>
      <c r="AZ118" s="964" t="s">
        <v>438</v>
      </c>
      <c r="BA118" s="956"/>
      <c r="BB118" s="956"/>
      <c r="BC118" s="956"/>
      <c r="BD118" s="956"/>
      <c r="BE118" s="956"/>
      <c r="BF118" s="956"/>
      <c r="BG118" s="956"/>
      <c r="BH118" s="956"/>
      <c r="BI118" s="956"/>
      <c r="BJ118" s="956"/>
      <c r="BK118" s="956"/>
      <c r="BL118" s="956"/>
      <c r="BM118" s="956"/>
      <c r="BN118" s="956"/>
      <c r="BO118" s="956"/>
      <c r="BP118" s="957"/>
      <c r="BQ118" s="990" t="s">
        <v>122</v>
      </c>
      <c r="BR118" s="991"/>
      <c r="BS118" s="991"/>
      <c r="BT118" s="991"/>
      <c r="BU118" s="991"/>
      <c r="BV118" s="991" t="s">
        <v>122</v>
      </c>
      <c r="BW118" s="991"/>
      <c r="BX118" s="991"/>
      <c r="BY118" s="991"/>
      <c r="BZ118" s="991"/>
      <c r="CA118" s="991" t="s">
        <v>122</v>
      </c>
      <c r="CB118" s="991"/>
      <c r="CC118" s="991"/>
      <c r="CD118" s="991"/>
      <c r="CE118" s="991"/>
      <c r="CF118" s="911" t="s">
        <v>122</v>
      </c>
      <c r="CG118" s="912"/>
      <c r="CH118" s="912"/>
      <c r="CI118" s="912"/>
      <c r="CJ118" s="912"/>
      <c r="CK118" s="939"/>
      <c r="CL118" s="940"/>
      <c r="CM118" s="913" t="s">
        <v>439</v>
      </c>
      <c r="CN118" s="914"/>
      <c r="CO118" s="914"/>
      <c r="CP118" s="914"/>
      <c r="CQ118" s="914"/>
      <c r="CR118" s="914"/>
      <c r="CS118" s="914"/>
      <c r="CT118" s="914"/>
      <c r="CU118" s="914"/>
      <c r="CV118" s="914"/>
      <c r="CW118" s="914"/>
      <c r="CX118" s="914"/>
      <c r="CY118" s="914"/>
      <c r="CZ118" s="914"/>
      <c r="DA118" s="914"/>
      <c r="DB118" s="914"/>
      <c r="DC118" s="914"/>
      <c r="DD118" s="914"/>
      <c r="DE118" s="914"/>
      <c r="DF118" s="915"/>
      <c r="DG118" s="949" t="s">
        <v>122</v>
      </c>
      <c r="DH118" s="950"/>
      <c r="DI118" s="950"/>
      <c r="DJ118" s="950"/>
      <c r="DK118" s="951"/>
      <c r="DL118" s="952" t="s">
        <v>122</v>
      </c>
      <c r="DM118" s="950"/>
      <c r="DN118" s="950"/>
      <c r="DO118" s="950"/>
      <c r="DP118" s="951"/>
      <c r="DQ118" s="952" t="s">
        <v>122</v>
      </c>
      <c r="DR118" s="950"/>
      <c r="DS118" s="950"/>
      <c r="DT118" s="950"/>
      <c r="DU118" s="951"/>
      <c r="DV118" s="953" t="s">
        <v>122</v>
      </c>
      <c r="DW118" s="954"/>
      <c r="DX118" s="954"/>
      <c r="DY118" s="954"/>
      <c r="DZ118" s="955"/>
    </row>
    <row r="119" spans="1:130" s="224" customFormat="1" ht="26.25" customHeight="1" x14ac:dyDescent="0.2">
      <c r="A119" s="1047" t="s">
        <v>414</v>
      </c>
      <c r="B119" s="938"/>
      <c r="C119" s="920" t="s">
        <v>415</v>
      </c>
      <c r="D119" s="888"/>
      <c r="E119" s="888"/>
      <c r="F119" s="888"/>
      <c r="G119" s="888"/>
      <c r="H119" s="888"/>
      <c r="I119" s="888"/>
      <c r="J119" s="888"/>
      <c r="K119" s="888"/>
      <c r="L119" s="888"/>
      <c r="M119" s="888"/>
      <c r="N119" s="888"/>
      <c r="O119" s="888"/>
      <c r="P119" s="888"/>
      <c r="Q119" s="888"/>
      <c r="R119" s="888"/>
      <c r="S119" s="888"/>
      <c r="T119" s="888"/>
      <c r="U119" s="888"/>
      <c r="V119" s="888"/>
      <c r="W119" s="888"/>
      <c r="X119" s="888"/>
      <c r="Y119" s="888"/>
      <c r="Z119" s="889"/>
      <c r="AA119" s="890" t="s">
        <v>122</v>
      </c>
      <c r="AB119" s="891"/>
      <c r="AC119" s="891"/>
      <c r="AD119" s="891"/>
      <c r="AE119" s="892"/>
      <c r="AF119" s="893" t="s">
        <v>122</v>
      </c>
      <c r="AG119" s="891"/>
      <c r="AH119" s="891"/>
      <c r="AI119" s="891"/>
      <c r="AJ119" s="892"/>
      <c r="AK119" s="893" t="s">
        <v>122</v>
      </c>
      <c r="AL119" s="891"/>
      <c r="AM119" s="891"/>
      <c r="AN119" s="891"/>
      <c r="AO119" s="892"/>
      <c r="AP119" s="894" t="s">
        <v>122</v>
      </c>
      <c r="AQ119" s="895"/>
      <c r="AR119" s="895"/>
      <c r="AS119" s="895"/>
      <c r="AT119" s="896"/>
      <c r="AU119" s="901"/>
      <c r="AV119" s="902"/>
      <c r="AW119" s="902"/>
      <c r="AX119" s="902"/>
      <c r="AY119" s="902"/>
      <c r="AZ119" s="245" t="s">
        <v>177</v>
      </c>
      <c r="BA119" s="245"/>
      <c r="BB119" s="245"/>
      <c r="BC119" s="245"/>
      <c r="BD119" s="245"/>
      <c r="BE119" s="245"/>
      <c r="BF119" s="245"/>
      <c r="BG119" s="245"/>
      <c r="BH119" s="245"/>
      <c r="BI119" s="245"/>
      <c r="BJ119" s="245"/>
      <c r="BK119" s="245"/>
      <c r="BL119" s="245"/>
      <c r="BM119" s="245"/>
      <c r="BN119" s="245"/>
      <c r="BO119" s="968" t="s">
        <v>440</v>
      </c>
      <c r="BP119" s="996"/>
      <c r="BQ119" s="990">
        <v>33363840</v>
      </c>
      <c r="BR119" s="991"/>
      <c r="BS119" s="991"/>
      <c r="BT119" s="991"/>
      <c r="BU119" s="991"/>
      <c r="BV119" s="991">
        <v>33249409</v>
      </c>
      <c r="BW119" s="991"/>
      <c r="BX119" s="991"/>
      <c r="BY119" s="991"/>
      <c r="BZ119" s="991"/>
      <c r="CA119" s="991">
        <v>34497579</v>
      </c>
      <c r="CB119" s="991"/>
      <c r="CC119" s="991"/>
      <c r="CD119" s="991"/>
      <c r="CE119" s="991"/>
      <c r="CF119" s="992"/>
      <c r="CG119" s="993"/>
      <c r="CH119" s="993"/>
      <c r="CI119" s="993"/>
      <c r="CJ119" s="994"/>
      <c r="CK119" s="941"/>
      <c r="CL119" s="942"/>
      <c r="CM119" s="964" t="s">
        <v>441</v>
      </c>
      <c r="CN119" s="956"/>
      <c r="CO119" s="956"/>
      <c r="CP119" s="956"/>
      <c r="CQ119" s="956"/>
      <c r="CR119" s="956"/>
      <c r="CS119" s="956"/>
      <c r="CT119" s="956"/>
      <c r="CU119" s="956"/>
      <c r="CV119" s="956"/>
      <c r="CW119" s="956"/>
      <c r="CX119" s="956"/>
      <c r="CY119" s="956"/>
      <c r="CZ119" s="956"/>
      <c r="DA119" s="956"/>
      <c r="DB119" s="956"/>
      <c r="DC119" s="956"/>
      <c r="DD119" s="956"/>
      <c r="DE119" s="956"/>
      <c r="DF119" s="957"/>
      <c r="DG119" s="995" t="s">
        <v>122</v>
      </c>
      <c r="DH119" s="977"/>
      <c r="DI119" s="977"/>
      <c r="DJ119" s="977"/>
      <c r="DK119" s="978"/>
      <c r="DL119" s="976" t="s">
        <v>122</v>
      </c>
      <c r="DM119" s="977"/>
      <c r="DN119" s="977"/>
      <c r="DO119" s="977"/>
      <c r="DP119" s="978"/>
      <c r="DQ119" s="976" t="s">
        <v>122</v>
      </c>
      <c r="DR119" s="977"/>
      <c r="DS119" s="977"/>
      <c r="DT119" s="977"/>
      <c r="DU119" s="978"/>
      <c r="DV119" s="979" t="s">
        <v>122</v>
      </c>
      <c r="DW119" s="980"/>
      <c r="DX119" s="980"/>
      <c r="DY119" s="980"/>
      <c r="DZ119" s="981"/>
    </row>
    <row r="120" spans="1:130" s="224" customFormat="1" ht="26.25" customHeight="1" x14ac:dyDescent="0.2">
      <c r="A120" s="1048"/>
      <c r="B120" s="940"/>
      <c r="C120" s="913" t="s">
        <v>418</v>
      </c>
      <c r="D120" s="914"/>
      <c r="E120" s="914"/>
      <c r="F120" s="914"/>
      <c r="G120" s="914"/>
      <c r="H120" s="914"/>
      <c r="I120" s="914"/>
      <c r="J120" s="914"/>
      <c r="K120" s="914"/>
      <c r="L120" s="914"/>
      <c r="M120" s="914"/>
      <c r="N120" s="914"/>
      <c r="O120" s="914"/>
      <c r="P120" s="914"/>
      <c r="Q120" s="914"/>
      <c r="R120" s="914"/>
      <c r="S120" s="914"/>
      <c r="T120" s="914"/>
      <c r="U120" s="914"/>
      <c r="V120" s="914"/>
      <c r="W120" s="914"/>
      <c r="X120" s="914"/>
      <c r="Y120" s="914"/>
      <c r="Z120" s="915"/>
      <c r="AA120" s="949">
        <v>605965</v>
      </c>
      <c r="AB120" s="950"/>
      <c r="AC120" s="950"/>
      <c r="AD120" s="950"/>
      <c r="AE120" s="951"/>
      <c r="AF120" s="952">
        <v>604168</v>
      </c>
      <c r="AG120" s="950"/>
      <c r="AH120" s="950"/>
      <c r="AI120" s="950"/>
      <c r="AJ120" s="951"/>
      <c r="AK120" s="952">
        <v>566005</v>
      </c>
      <c r="AL120" s="950"/>
      <c r="AM120" s="950"/>
      <c r="AN120" s="950"/>
      <c r="AO120" s="951"/>
      <c r="AP120" s="953">
        <v>2.2999999999999998</v>
      </c>
      <c r="AQ120" s="954"/>
      <c r="AR120" s="954"/>
      <c r="AS120" s="954"/>
      <c r="AT120" s="955"/>
      <c r="AU120" s="982" t="s">
        <v>442</v>
      </c>
      <c r="AV120" s="983"/>
      <c r="AW120" s="983"/>
      <c r="AX120" s="983"/>
      <c r="AY120" s="984"/>
      <c r="AZ120" s="920" t="s">
        <v>443</v>
      </c>
      <c r="BA120" s="888"/>
      <c r="BB120" s="888"/>
      <c r="BC120" s="888"/>
      <c r="BD120" s="888"/>
      <c r="BE120" s="888"/>
      <c r="BF120" s="888"/>
      <c r="BG120" s="888"/>
      <c r="BH120" s="888"/>
      <c r="BI120" s="888"/>
      <c r="BJ120" s="888"/>
      <c r="BK120" s="888"/>
      <c r="BL120" s="888"/>
      <c r="BM120" s="888"/>
      <c r="BN120" s="888"/>
      <c r="BO120" s="888"/>
      <c r="BP120" s="889"/>
      <c r="BQ120" s="921">
        <v>17559844</v>
      </c>
      <c r="BR120" s="922"/>
      <c r="BS120" s="922"/>
      <c r="BT120" s="922"/>
      <c r="BU120" s="922"/>
      <c r="BV120" s="922">
        <v>19563701</v>
      </c>
      <c r="BW120" s="922"/>
      <c r="BX120" s="922"/>
      <c r="BY120" s="922"/>
      <c r="BZ120" s="922"/>
      <c r="CA120" s="922">
        <v>21542334</v>
      </c>
      <c r="CB120" s="922"/>
      <c r="CC120" s="922"/>
      <c r="CD120" s="922"/>
      <c r="CE120" s="922"/>
      <c r="CF120" s="935">
        <v>88.2</v>
      </c>
      <c r="CG120" s="936"/>
      <c r="CH120" s="936"/>
      <c r="CI120" s="936"/>
      <c r="CJ120" s="936"/>
      <c r="CK120" s="997" t="s">
        <v>444</v>
      </c>
      <c r="CL120" s="998"/>
      <c r="CM120" s="998"/>
      <c r="CN120" s="998"/>
      <c r="CO120" s="999"/>
      <c r="CP120" s="1005" t="s">
        <v>393</v>
      </c>
      <c r="CQ120" s="1006"/>
      <c r="CR120" s="1006"/>
      <c r="CS120" s="1006"/>
      <c r="CT120" s="1006"/>
      <c r="CU120" s="1006"/>
      <c r="CV120" s="1006"/>
      <c r="CW120" s="1006"/>
      <c r="CX120" s="1006"/>
      <c r="CY120" s="1006"/>
      <c r="CZ120" s="1006"/>
      <c r="DA120" s="1006"/>
      <c r="DB120" s="1006"/>
      <c r="DC120" s="1006"/>
      <c r="DD120" s="1006"/>
      <c r="DE120" s="1006"/>
      <c r="DF120" s="1007"/>
      <c r="DG120" s="921">
        <v>688593</v>
      </c>
      <c r="DH120" s="922"/>
      <c r="DI120" s="922"/>
      <c r="DJ120" s="922"/>
      <c r="DK120" s="922"/>
      <c r="DL120" s="922">
        <v>305654</v>
      </c>
      <c r="DM120" s="922"/>
      <c r="DN120" s="922"/>
      <c r="DO120" s="922"/>
      <c r="DP120" s="922"/>
      <c r="DQ120" s="922">
        <v>316173</v>
      </c>
      <c r="DR120" s="922"/>
      <c r="DS120" s="922"/>
      <c r="DT120" s="922"/>
      <c r="DU120" s="922"/>
      <c r="DV120" s="923">
        <v>1.3</v>
      </c>
      <c r="DW120" s="923"/>
      <c r="DX120" s="923"/>
      <c r="DY120" s="923"/>
      <c r="DZ120" s="924"/>
    </row>
    <row r="121" spans="1:130" s="224" customFormat="1" ht="26.25" customHeight="1" x14ac:dyDescent="0.2">
      <c r="A121" s="1048"/>
      <c r="B121" s="940"/>
      <c r="C121" s="965" t="s">
        <v>445</v>
      </c>
      <c r="D121" s="966"/>
      <c r="E121" s="966"/>
      <c r="F121" s="966"/>
      <c r="G121" s="966"/>
      <c r="H121" s="966"/>
      <c r="I121" s="966"/>
      <c r="J121" s="966"/>
      <c r="K121" s="966"/>
      <c r="L121" s="966"/>
      <c r="M121" s="966"/>
      <c r="N121" s="966"/>
      <c r="O121" s="966"/>
      <c r="P121" s="966"/>
      <c r="Q121" s="966"/>
      <c r="R121" s="966"/>
      <c r="S121" s="966"/>
      <c r="T121" s="966"/>
      <c r="U121" s="966"/>
      <c r="V121" s="966"/>
      <c r="W121" s="966"/>
      <c r="X121" s="966"/>
      <c r="Y121" s="966"/>
      <c r="Z121" s="967"/>
      <c r="AA121" s="949">
        <v>9397</v>
      </c>
      <c r="AB121" s="950"/>
      <c r="AC121" s="950"/>
      <c r="AD121" s="950"/>
      <c r="AE121" s="951"/>
      <c r="AF121" s="952">
        <v>9397</v>
      </c>
      <c r="AG121" s="950"/>
      <c r="AH121" s="950"/>
      <c r="AI121" s="950"/>
      <c r="AJ121" s="951"/>
      <c r="AK121" s="952">
        <v>9397</v>
      </c>
      <c r="AL121" s="950"/>
      <c r="AM121" s="950"/>
      <c r="AN121" s="950"/>
      <c r="AO121" s="951"/>
      <c r="AP121" s="953">
        <v>0</v>
      </c>
      <c r="AQ121" s="954"/>
      <c r="AR121" s="954"/>
      <c r="AS121" s="954"/>
      <c r="AT121" s="955"/>
      <c r="AU121" s="985"/>
      <c r="AV121" s="986"/>
      <c r="AW121" s="986"/>
      <c r="AX121" s="986"/>
      <c r="AY121" s="987"/>
      <c r="AZ121" s="913" t="s">
        <v>446</v>
      </c>
      <c r="BA121" s="914"/>
      <c r="BB121" s="914"/>
      <c r="BC121" s="914"/>
      <c r="BD121" s="914"/>
      <c r="BE121" s="914"/>
      <c r="BF121" s="914"/>
      <c r="BG121" s="914"/>
      <c r="BH121" s="914"/>
      <c r="BI121" s="914"/>
      <c r="BJ121" s="914"/>
      <c r="BK121" s="914"/>
      <c r="BL121" s="914"/>
      <c r="BM121" s="914"/>
      <c r="BN121" s="914"/>
      <c r="BO121" s="914"/>
      <c r="BP121" s="915"/>
      <c r="BQ121" s="916">
        <v>5070142</v>
      </c>
      <c r="BR121" s="917"/>
      <c r="BS121" s="917"/>
      <c r="BT121" s="917"/>
      <c r="BU121" s="917"/>
      <c r="BV121" s="917">
        <v>4052090</v>
      </c>
      <c r="BW121" s="917"/>
      <c r="BX121" s="917"/>
      <c r="BY121" s="917"/>
      <c r="BZ121" s="917"/>
      <c r="CA121" s="917">
        <v>3156780</v>
      </c>
      <c r="CB121" s="917"/>
      <c r="CC121" s="917"/>
      <c r="CD121" s="917"/>
      <c r="CE121" s="917"/>
      <c r="CF121" s="911">
        <v>12.9</v>
      </c>
      <c r="CG121" s="912"/>
      <c r="CH121" s="912"/>
      <c r="CI121" s="912"/>
      <c r="CJ121" s="912"/>
      <c r="CK121" s="1000"/>
      <c r="CL121" s="1001"/>
      <c r="CM121" s="1001"/>
      <c r="CN121" s="1001"/>
      <c r="CO121" s="1002"/>
      <c r="CP121" s="1010" t="s">
        <v>391</v>
      </c>
      <c r="CQ121" s="1011"/>
      <c r="CR121" s="1011"/>
      <c r="CS121" s="1011"/>
      <c r="CT121" s="1011"/>
      <c r="CU121" s="1011"/>
      <c r="CV121" s="1011"/>
      <c r="CW121" s="1011"/>
      <c r="CX121" s="1011"/>
      <c r="CY121" s="1011"/>
      <c r="CZ121" s="1011"/>
      <c r="DA121" s="1011"/>
      <c r="DB121" s="1011"/>
      <c r="DC121" s="1011"/>
      <c r="DD121" s="1011"/>
      <c r="DE121" s="1011"/>
      <c r="DF121" s="1012"/>
      <c r="DG121" s="916">
        <v>136390</v>
      </c>
      <c r="DH121" s="917"/>
      <c r="DI121" s="917"/>
      <c r="DJ121" s="917"/>
      <c r="DK121" s="917"/>
      <c r="DL121" s="917">
        <v>124452</v>
      </c>
      <c r="DM121" s="917"/>
      <c r="DN121" s="917"/>
      <c r="DO121" s="917"/>
      <c r="DP121" s="917"/>
      <c r="DQ121" s="917">
        <v>80545</v>
      </c>
      <c r="DR121" s="917"/>
      <c r="DS121" s="917"/>
      <c r="DT121" s="917"/>
      <c r="DU121" s="917"/>
      <c r="DV121" s="918">
        <v>0.3</v>
      </c>
      <c r="DW121" s="918"/>
      <c r="DX121" s="918"/>
      <c r="DY121" s="918"/>
      <c r="DZ121" s="919"/>
    </row>
    <row r="122" spans="1:130" s="224" customFormat="1" ht="26.25" customHeight="1" x14ac:dyDescent="0.2">
      <c r="A122" s="1048"/>
      <c r="B122" s="940"/>
      <c r="C122" s="913" t="s">
        <v>428</v>
      </c>
      <c r="D122" s="914"/>
      <c r="E122" s="914"/>
      <c r="F122" s="914"/>
      <c r="G122" s="914"/>
      <c r="H122" s="914"/>
      <c r="I122" s="914"/>
      <c r="J122" s="914"/>
      <c r="K122" s="914"/>
      <c r="L122" s="914"/>
      <c r="M122" s="914"/>
      <c r="N122" s="914"/>
      <c r="O122" s="914"/>
      <c r="P122" s="914"/>
      <c r="Q122" s="914"/>
      <c r="R122" s="914"/>
      <c r="S122" s="914"/>
      <c r="T122" s="914"/>
      <c r="U122" s="914"/>
      <c r="V122" s="914"/>
      <c r="W122" s="914"/>
      <c r="X122" s="914"/>
      <c r="Y122" s="914"/>
      <c r="Z122" s="915"/>
      <c r="AA122" s="949" t="s">
        <v>122</v>
      </c>
      <c r="AB122" s="950"/>
      <c r="AC122" s="950"/>
      <c r="AD122" s="950"/>
      <c r="AE122" s="951"/>
      <c r="AF122" s="952" t="s">
        <v>122</v>
      </c>
      <c r="AG122" s="950"/>
      <c r="AH122" s="950"/>
      <c r="AI122" s="950"/>
      <c r="AJ122" s="951"/>
      <c r="AK122" s="952" t="s">
        <v>122</v>
      </c>
      <c r="AL122" s="950"/>
      <c r="AM122" s="950"/>
      <c r="AN122" s="950"/>
      <c r="AO122" s="951"/>
      <c r="AP122" s="953" t="s">
        <v>122</v>
      </c>
      <c r="AQ122" s="954"/>
      <c r="AR122" s="954"/>
      <c r="AS122" s="954"/>
      <c r="AT122" s="955"/>
      <c r="AU122" s="985"/>
      <c r="AV122" s="986"/>
      <c r="AW122" s="986"/>
      <c r="AX122" s="986"/>
      <c r="AY122" s="987"/>
      <c r="AZ122" s="964" t="s">
        <v>447</v>
      </c>
      <c r="BA122" s="956"/>
      <c r="BB122" s="956"/>
      <c r="BC122" s="956"/>
      <c r="BD122" s="956"/>
      <c r="BE122" s="956"/>
      <c r="BF122" s="956"/>
      <c r="BG122" s="956"/>
      <c r="BH122" s="956"/>
      <c r="BI122" s="956"/>
      <c r="BJ122" s="956"/>
      <c r="BK122" s="956"/>
      <c r="BL122" s="956"/>
      <c r="BM122" s="956"/>
      <c r="BN122" s="956"/>
      <c r="BO122" s="956"/>
      <c r="BP122" s="957"/>
      <c r="BQ122" s="990">
        <v>10261695</v>
      </c>
      <c r="BR122" s="991"/>
      <c r="BS122" s="991"/>
      <c r="BT122" s="991"/>
      <c r="BU122" s="991"/>
      <c r="BV122" s="991">
        <v>10147023</v>
      </c>
      <c r="BW122" s="991"/>
      <c r="BX122" s="991"/>
      <c r="BY122" s="991"/>
      <c r="BZ122" s="991"/>
      <c r="CA122" s="991">
        <v>11295095</v>
      </c>
      <c r="CB122" s="991"/>
      <c r="CC122" s="991"/>
      <c r="CD122" s="991"/>
      <c r="CE122" s="991"/>
      <c r="CF122" s="1008">
        <v>46.3</v>
      </c>
      <c r="CG122" s="1009"/>
      <c r="CH122" s="1009"/>
      <c r="CI122" s="1009"/>
      <c r="CJ122" s="1009"/>
      <c r="CK122" s="1000"/>
      <c r="CL122" s="1001"/>
      <c r="CM122" s="1001"/>
      <c r="CN122" s="1001"/>
      <c r="CO122" s="1002"/>
      <c r="CP122" s="1010" t="s">
        <v>389</v>
      </c>
      <c r="CQ122" s="1011"/>
      <c r="CR122" s="1011"/>
      <c r="CS122" s="1011"/>
      <c r="CT122" s="1011"/>
      <c r="CU122" s="1011"/>
      <c r="CV122" s="1011"/>
      <c r="CW122" s="1011"/>
      <c r="CX122" s="1011"/>
      <c r="CY122" s="1011"/>
      <c r="CZ122" s="1011"/>
      <c r="DA122" s="1011"/>
      <c r="DB122" s="1011"/>
      <c r="DC122" s="1011"/>
      <c r="DD122" s="1011"/>
      <c r="DE122" s="1011"/>
      <c r="DF122" s="1012"/>
      <c r="DG122" s="916" t="s">
        <v>122</v>
      </c>
      <c r="DH122" s="917"/>
      <c r="DI122" s="917"/>
      <c r="DJ122" s="917"/>
      <c r="DK122" s="917"/>
      <c r="DL122" s="917" t="s">
        <v>122</v>
      </c>
      <c r="DM122" s="917"/>
      <c r="DN122" s="917"/>
      <c r="DO122" s="917"/>
      <c r="DP122" s="917"/>
      <c r="DQ122" s="917" t="s">
        <v>122</v>
      </c>
      <c r="DR122" s="917"/>
      <c r="DS122" s="917"/>
      <c r="DT122" s="917"/>
      <c r="DU122" s="917"/>
      <c r="DV122" s="918" t="s">
        <v>122</v>
      </c>
      <c r="DW122" s="918"/>
      <c r="DX122" s="918"/>
      <c r="DY122" s="918"/>
      <c r="DZ122" s="919"/>
    </row>
    <row r="123" spans="1:130" s="224" customFormat="1" ht="26.25" customHeight="1" x14ac:dyDescent="0.2">
      <c r="A123" s="1048"/>
      <c r="B123" s="940"/>
      <c r="C123" s="913" t="s">
        <v>434</v>
      </c>
      <c r="D123" s="914"/>
      <c r="E123" s="914"/>
      <c r="F123" s="914"/>
      <c r="G123" s="914"/>
      <c r="H123" s="914"/>
      <c r="I123" s="914"/>
      <c r="J123" s="914"/>
      <c r="K123" s="914"/>
      <c r="L123" s="914"/>
      <c r="M123" s="914"/>
      <c r="N123" s="914"/>
      <c r="O123" s="914"/>
      <c r="P123" s="914"/>
      <c r="Q123" s="914"/>
      <c r="R123" s="914"/>
      <c r="S123" s="914"/>
      <c r="T123" s="914"/>
      <c r="U123" s="914"/>
      <c r="V123" s="914"/>
      <c r="W123" s="914"/>
      <c r="X123" s="914"/>
      <c r="Y123" s="914"/>
      <c r="Z123" s="915"/>
      <c r="AA123" s="949" t="s">
        <v>122</v>
      </c>
      <c r="AB123" s="950"/>
      <c r="AC123" s="950"/>
      <c r="AD123" s="950"/>
      <c r="AE123" s="951"/>
      <c r="AF123" s="952" t="s">
        <v>122</v>
      </c>
      <c r="AG123" s="950"/>
      <c r="AH123" s="950"/>
      <c r="AI123" s="950"/>
      <c r="AJ123" s="951"/>
      <c r="AK123" s="952" t="s">
        <v>122</v>
      </c>
      <c r="AL123" s="950"/>
      <c r="AM123" s="950"/>
      <c r="AN123" s="950"/>
      <c r="AO123" s="951"/>
      <c r="AP123" s="953" t="s">
        <v>122</v>
      </c>
      <c r="AQ123" s="954"/>
      <c r="AR123" s="954"/>
      <c r="AS123" s="954"/>
      <c r="AT123" s="955"/>
      <c r="AU123" s="988"/>
      <c r="AV123" s="989"/>
      <c r="AW123" s="989"/>
      <c r="AX123" s="989"/>
      <c r="AY123" s="989"/>
      <c r="AZ123" s="245" t="s">
        <v>177</v>
      </c>
      <c r="BA123" s="245"/>
      <c r="BB123" s="245"/>
      <c r="BC123" s="245"/>
      <c r="BD123" s="245"/>
      <c r="BE123" s="245"/>
      <c r="BF123" s="245"/>
      <c r="BG123" s="245"/>
      <c r="BH123" s="245"/>
      <c r="BI123" s="245"/>
      <c r="BJ123" s="245"/>
      <c r="BK123" s="245"/>
      <c r="BL123" s="245"/>
      <c r="BM123" s="245"/>
      <c r="BN123" s="245"/>
      <c r="BO123" s="968" t="s">
        <v>448</v>
      </c>
      <c r="BP123" s="996"/>
      <c r="BQ123" s="1054">
        <v>32891681</v>
      </c>
      <c r="BR123" s="1055"/>
      <c r="BS123" s="1055"/>
      <c r="BT123" s="1055"/>
      <c r="BU123" s="1055"/>
      <c r="BV123" s="1055">
        <v>33762814</v>
      </c>
      <c r="BW123" s="1055"/>
      <c r="BX123" s="1055"/>
      <c r="BY123" s="1055"/>
      <c r="BZ123" s="1055"/>
      <c r="CA123" s="1055">
        <v>35994209</v>
      </c>
      <c r="CB123" s="1055"/>
      <c r="CC123" s="1055"/>
      <c r="CD123" s="1055"/>
      <c r="CE123" s="1055"/>
      <c r="CF123" s="992"/>
      <c r="CG123" s="993"/>
      <c r="CH123" s="993"/>
      <c r="CI123" s="993"/>
      <c r="CJ123" s="994"/>
      <c r="CK123" s="1000"/>
      <c r="CL123" s="1001"/>
      <c r="CM123" s="1001"/>
      <c r="CN123" s="1001"/>
      <c r="CO123" s="1002"/>
      <c r="CP123" s="1010" t="s">
        <v>390</v>
      </c>
      <c r="CQ123" s="1011"/>
      <c r="CR123" s="1011"/>
      <c r="CS123" s="1011"/>
      <c r="CT123" s="1011"/>
      <c r="CU123" s="1011"/>
      <c r="CV123" s="1011"/>
      <c r="CW123" s="1011"/>
      <c r="CX123" s="1011"/>
      <c r="CY123" s="1011"/>
      <c r="CZ123" s="1011"/>
      <c r="DA123" s="1011"/>
      <c r="DB123" s="1011"/>
      <c r="DC123" s="1011"/>
      <c r="DD123" s="1011"/>
      <c r="DE123" s="1011"/>
      <c r="DF123" s="1012"/>
      <c r="DG123" s="949" t="s">
        <v>122</v>
      </c>
      <c r="DH123" s="950"/>
      <c r="DI123" s="950"/>
      <c r="DJ123" s="950"/>
      <c r="DK123" s="951"/>
      <c r="DL123" s="952" t="s">
        <v>122</v>
      </c>
      <c r="DM123" s="950"/>
      <c r="DN123" s="950"/>
      <c r="DO123" s="950"/>
      <c r="DP123" s="951"/>
      <c r="DQ123" s="952" t="s">
        <v>122</v>
      </c>
      <c r="DR123" s="950"/>
      <c r="DS123" s="950"/>
      <c r="DT123" s="950"/>
      <c r="DU123" s="951"/>
      <c r="DV123" s="953" t="s">
        <v>122</v>
      </c>
      <c r="DW123" s="954"/>
      <c r="DX123" s="954"/>
      <c r="DY123" s="954"/>
      <c r="DZ123" s="955"/>
    </row>
    <row r="124" spans="1:130" s="224" customFormat="1" ht="26.25" customHeight="1" thickBot="1" x14ac:dyDescent="0.25">
      <c r="A124" s="1048"/>
      <c r="B124" s="940"/>
      <c r="C124" s="913" t="s">
        <v>437</v>
      </c>
      <c r="D124" s="914"/>
      <c r="E124" s="914"/>
      <c r="F124" s="914"/>
      <c r="G124" s="914"/>
      <c r="H124" s="914"/>
      <c r="I124" s="914"/>
      <c r="J124" s="914"/>
      <c r="K124" s="914"/>
      <c r="L124" s="914"/>
      <c r="M124" s="914"/>
      <c r="N124" s="914"/>
      <c r="O124" s="914"/>
      <c r="P124" s="914"/>
      <c r="Q124" s="914"/>
      <c r="R124" s="914"/>
      <c r="S124" s="914"/>
      <c r="T124" s="914"/>
      <c r="U124" s="914"/>
      <c r="V124" s="914"/>
      <c r="W124" s="914"/>
      <c r="X124" s="914"/>
      <c r="Y124" s="914"/>
      <c r="Z124" s="915"/>
      <c r="AA124" s="949" t="s">
        <v>122</v>
      </c>
      <c r="AB124" s="950"/>
      <c r="AC124" s="950"/>
      <c r="AD124" s="950"/>
      <c r="AE124" s="951"/>
      <c r="AF124" s="952" t="s">
        <v>122</v>
      </c>
      <c r="AG124" s="950"/>
      <c r="AH124" s="950"/>
      <c r="AI124" s="950"/>
      <c r="AJ124" s="951"/>
      <c r="AK124" s="952" t="s">
        <v>122</v>
      </c>
      <c r="AL124" s="950"/>
      <c r="AM124" s="950"/>
      <c r="AN124" s="950"/>
      <c r="AO124" s="951"/>
      <c r="AP124" s="953" t="s">
        <v>122</v>
      </c>
      <c r="AQ124" s="954"/>
      <c r="AR124" s="954"/>
      <c r="AS124" s="954"/>
      <c r="AT124" s="955"/>
      <c r="AU124" s="1050" t="s">
        <v>449</v>
      </c>
      <c r="AV124" s="1051"/>
      <c r="AW124" s="1051"/>
      <c r="AX124" s="1051"/>
      <c r="AY124" s="1051"/>
      <c r="AZ124" s="1051"/>
      <c r="BA124" s="1051"/>
      <c r="BB124" s="1051"/>
      <c r="BC124" s="1051"/>
      <c r="BD124" s="1051"/>
      <c r="BE124" s="1051"/>
      <c r="BF124" s="1051"/>
      <c r="BG124" s="1051"/>
      <c r="BH124" s="1051"/>
      <c r="BI124" s="1051"/>
      <c r="BJ124" s="1051"/>
      <c r="BK124" s="1051"/>
      <c r="BL124" s="1051"/>
      <c r="BM124" s="1051"/>
      <c r="BN124" s="1051"/>
      <c r="BO124" s="1051"/>
      <c r="BP124" s="1052"/>
      <c r="BQ124" s="1053">
        <v>2.2000000000000002</v>
      </c>
      <c r="BR124" s="1018"/>
      <c r="BS124" s="1018"/>
      <c r="BT124" s="1018"/>
      <c r="BU124" s="1018"/>
      <c r="BV124" s="1018" t="s">
        <v>122</v>
      </c>
      <c r="BW124" s="1018"/>
      <c r="BX124" s="1018"/>
      <c r="BY124" s="1018"/>
      <c r="BZ124" s="1018"/>
      <c r="CA124" s="1018" t="s">
        <v>122</v>
      </c>
      <c r="CB124" s="1018"/>
      <c r="CC124" s="1018"/>
      <c r="CD124" s="1018"/>
      <c r="CE124" s="1018"/>
      <c r="CF124" s="1019"/>
      <c r="CG124" s="1020"/>
      <c r="CH124" s="1020"/>
      <c r="CI124" s="1020"/>
      <c r="CJ124" s="1021"/>
      <c r="CK124" s="1003"/>
      <c r="CL124" s="1003"/>
      <c r="CM124" s="1003"/>
      <c r="CN124" s="1003"/>
      <c r="CO124" s="1004"/>
      <c r="CP124" s="1010" t="s">
        <v>450</v>
      </c>
      <c r="CQ124" s="1011"/>
      <c r="CR124" s="1011"/>
      <c r="CS124" s="1011"/>
      <c r="CT124" s="1011"/>
      <c r="CU124" s="1011"/>
      <c r="CV124" s="1011"/>
      <c r="CW124" s="1011"/>
      <c r="CX124" s="1011"/>
      <c r="CY124" s="1011"/>
      <c r="CZ124" s="1011"/>
      <c r="DA124" s="1011"/>
      <c r="DB124" s="1011"/>
      <c r="DC124" s="1011"/>
      <c r="DD124" s="1011"/>
      <c r="DE124" s="1011"/>
      <c r="DF124" s="1012"/>
      <c r="DG124" s="995" t="s">
        <v>122</v>
      </c>
      <c r="DH124" s="977"/>
      <c r="DI124" s="977"/>
      <c r="DJ124" s="977"/>
      <c r="DK124" s="978"/>
      <c r="DL124" s="976" t="s">
        <v>122</v>
      </c>
      <c r="DM124" s="977"/>
      <c r="DN124" s="977"/>
      <c r="DO124" s="977"/>
      <c r="DP124" s="978"/>
      <c r="DQ124" s="976" t="s">
        <v>122</v>
      </c>
      <c r="DR124" s="977"/>
      <c r="DS124" s="977"/>
      <c r="DT124" s="977"/>
      <c r="DU124" s="978"/>
      <c r="DV124" s="979" t="s">
        <v>122</v>
      </c>
      <c r="DW124" s="980"/>
      <c r="DX124" s="980"/>
      <c r="DY124" s="980"/>
      <c r="DZ124" s="981"/>
    </row>
    <row r="125" spans="1:130" s="224" customFormat="1" ht="26.25" customHeight="1" x14ac:dyDescent="0.2">
      <c r="A125" s="1048"/>
      <c r="B125" s="940"/>
      <c r="C125" s="913" t="s">
        <v>439</v>
      </c>
      <c r="D125" s="914"/>
      <c r="E125" s="914"/>
      <c r="F125" s="914"/>
      <c r="G125" s="914"/>
      <c r="H125" s="914"/>
      <c r="I125" s="914"/>
      <c r="J125" s="914"/>
      <c r="K125" s="914"/>
      <c r="L125" s="914"/>
      <c r="M125" s="914"/>
      <c r="N125" s="914"/>
      <c r="O125" s="914"/>
      <c r="P125" s="914"/>
      <c r="Q125" s="914"/>
      <c r="R125" s="914"/>
      <c r="S125" s="914"/>
      <c r="T125" s="914"/>
      <c r="U125" s="914"/>
      <c r="V125" s="914"/>
      <c r="W125" s="914"/>
      <c r="X125" s="914"/>
      <c r="Y125" s="914"/>
      <c r="Z125" s="915"/>
      <c r="AA125" s="949" t="s">
        <v>122</v>
      </c>
      <c r="AB125" s="950"/>
      <c r="AC125" s="950"/>
      <c r="AD125" s="950"/>
      <c r="AE125" s="951"/>
      <c r="AF125" s="952" t="s">
        <v>122</v>
      </c>
      <c r="AG125" s="950"/>
      <c r="AH125" s="950"/>
      <c r="AI125" s="950"/>
      <c r="AJ125" s="951"/>
      <c r="AK125" s="952" t="s">
        <v>122</v>
      </c>
      <c r="AL125" s="950"/>
      <c r="AM125" s="950"/>
      <c r="AN125" s="950"/>
      <c r="AO125" s="951"/>
      <c r="AP125" s="953" t="s">
        <v>122</v>
      </c>
      <c r="AQ125" s="954"/>
      <c r="AR125" s="954"/>
      <c r="AS125" s="954"/>
      <c r="AT125" s="955"/>
      <c r="AU125" s="246"/>
      <c r="AV125" s="247"/>
      <c r="AW125" s="247"/>
      <c r="AX125" s="247"/>
      <c r="AY125" s="247"/>
      <c r="AZ125" s="247"/>
      <c r="BA125" s="247"/>
      <c r="BB125" s="247"/>
      <c r="BC125" s="247"/>
      <c r="BD125" s="247"/>
      <c r="BE125" s="247"/>
      <c r="BF125" s="247"/>
      <c r="BG125" s="247"/>
      <c r="BH125" s="247"/>
      <c r="BI125" s="247"/>
      <c r="BJ125" s="247"/>
      <c r="BK125" s="247"/>
      <c r="BL125" s="247"/>
      <c r="BM125" s="247"/>
      <c r="BN125" s="247"/>
      <c r="BO125" s="247"/>
      <c r="BP125" s="247"/>
      <c r="BQ125" s="226"/>
      <c r="BR125" s="226"/>
      <c r="BS125" s="226"/>
      <c r="BT125" s="226"/>
      <c r="BU125" s="226"/>
      <c r="BV125" s="226"/>
      <c r="BW125" s="226"/>
      <c r="BX125" s="226"/>
      <c r="BY125" s="226"/>
      <c r="BZ125" s="226"/>
      <c r="CA125" s="226"/>
      <c r="CB125" s="226"/>
      <c r="CC125" s="226"/>
      <c r="CD125" s="226"/>
      <c r="CE125" s="226"/>
      <c r="CF125" s="226"/>
      <c r="CG125" s="226"/>
      <c r="CH125" s="226"/>
      <c r="CI125" s="226"/>
      <c r="CJ125" s="248"/>
      <c r="CK125" s="1013" t="s">
        <v>451</v>
      </c>
      <c r="CL125" s="998"/>
      <c r="CM125" s="998"/>
      <c r="CN125" s="998"/>
      <c r="CO125" s="999"/>
      <c r="CP125" s="920" t="s">
        <v>452</v>
      </c>
      <c r="CQ125" s="888"/>
      <c r="CR125" s="888"/>
      <c r="CS125" s="888"/>
      <c r="CT125" s="888"/>
      <c r="CU125" s="888"/>
      <c r="CV125" s="888"/>
      <c r="CW125" s="888"/>
      <c r="CX125" s="888"/>
      <c r="CY125" s="888"/>
      <c r="CZ125" s="888"/>
      <c r="DA125" s="888"/>
      <c r="DB125" s="888"/>
      <c r="DC125" s="888"/>
      <c r="DD125" s="888"/>
      <c r="DE125" s="888"/>
      <c r="DF125" s="889"/>
      <c r="DG125" s="921" t="s">
        <v>122</v>
      </c>
      <c r="DH125" s="922"/>
      <c r="DI125" s="922"/>
      <c r="DJ125" s="922"/>
      <c r="DK125" s="922"/>
      <c r="DL125" s="922" t="s">
        <v>122</v>
      </c>
      <c r="DM125" s="922"/>
      <c r="DN125" s="922"/>
      <c r="DO125" s="922"/>
      <c r="DP125" s="922"/>
      <c r="DQ125" s="922" t="s">
        <v>122</v>
      </c>
      <c r="DR125" s="922"/>
      <c r="DS125" s="922"/>
      <c r="DT125" s="922"/>
      <c r="DU125" s="922"/>
      <c r="DV125" s="923" t="s">
        <v>122</v>
      </c>
      <c r="DW125" s="923"/>
      <c r="DX125" s="923"/>
      <c r="DY125" s="923"/>
      <c r="DZ125" s="924"/>
    </row>
    <row r="126" spans="1:130" s="224" customFormat="1" ht="26.25" customHeight="1" thickBot="1" x14ac:dyDescent="0.25">
      <c r="A126" s="1048"/>
      <c r="B126" s="940"/>
      <c r="C126" s="913" t="s">
        <v>441</v>
      </c>
      <c r="D126" s="914"/>
      <c r="E126" s="914"/>
      <c r="F126" s="914"/>
      <c r="G126" s="914"/>
      <c r="H126" s="914"/>
      <c r="I126" s="914"/>
      <c r="J126" s="914"/>
      <c r="K126" s="914"/>
      <c r="L126" s="914"/>
      <c r="M126" s="914"/>
      <c r="N126" s="914"/>
      <c r="O126" s="914"/>
      <c r="P126" s="914"/>
      <c r="Q126" s="914"/>
      <c r="R126" s="914"/>
      <c r="S126" s="914"/>
      <c r="T126" s="914"/>
      <c r="U126" s="914"/>
      <c r="V126" s="914"/>
      <c r="W126" s="914"/>
      <c r="X126" s="914"/>
      <c r="Y126" s="914"/>
      <c r="Z126" s="915"/>
      <c r="AA126" s="949" t="s">
        <v>122</v>
      </c>
      <c r="AB126" s="950"/>
      <c r="AC126" s="950"/>
      <c r="AD126" s="950"/>
      <c r="AE126" s="951"/>
      <c r="AF126" s="952" t="s">
        <v>122</v>
      </c>
      <c r="AG126" s="950"/>
      <c r="AH126" s="950"/>
      <c r="AI126" s="950"/>
      <c r="AJ126" s="951"/>
      <c r="AK126" s="952" t="s">
        <v>122</v>
      </c>
      <c r="AL126" s="950"/>
      <c r="AM126" s="950"/>
      <c r="AN126" s="950"/>
      <c r="AO126" s="951"/>
      <c r="AP126" s="953" t="s">
        <v>122</v>
      </c>
      <c r="AQ126" s="954"/>
      <c r="AR126" s="954"/>
      <c r="AS126" s="954"/>
      <c r="AT126" s="955"/>
      <c r="AU126" s="226"/>
      <c r="AV126" s="226"/>
      <c r="AW126" s="226"/>
      <c r="AX126" s="226"/>
      <c r="AY126" s="226"/>
      <c r="AZ126" s="226"/>
      <c r="BA126" s="226"/>
      <c r="BB126" s="226"/>
      <c r="BC126" s="226"/>
      <c r="BD126" s="226"/>
      <c r="BE126" s="226"/>
      <c r="BF126" s="226"/>
      <c r="BG126" s="226"/>
      <c r="BH126" s="226"/>
      <c r="BI126" s="226"/>
      <c r="BJ126" s="226"/>
      <c r="BK126" s="226"/>
      <c r="BL126" s="226"/>
      <c r="BM126" s="226"/>
      <c r="BN126" s="226"/>
      <c r="BO126" s="226"/>
      <c r="BP126" s="226"/>
      <c r="BQ126" s="226"/>
      <c r="BR126" s="226"/>
      <c r="BS126" s="226"/>
      <c r="BT126" s="226"/>
      <c r="BU126" s="226"/>
      <c r="BV126" s="226"/>
      <c r="BW126" s="226"/>
      <c r="BX126" s="226"/>
      <c r="BY126" s="226"/>
      <c r="BZ126" s="226"/>
      <c r="CA126" s="226"/>
      <c r="CB126" s="226"/>
      <c r="CC126" s="226"/>
      <c r="CD126" s="249"/>
      <c r="CE126" s="249"/>
      <c r="CF126" s="249"/>
      <c r="CG126" s="226"/>
      <c r="CH126" s="226"/>
      <c r="CI126" s="226"/>
      <c r="CJ126" s="248"/>
      <c r="CK126" s="1014"/>
      <c r="CL126" s="1001"/>
      <c r="CM126" s="1001"/>
      <c r="CN126" s="1001"/>
      <c r="CO126" s="1002"/>
      <c r="CP126" s="913" t="s">
        <v>453</v>
      </c>
      <c r="CQ126" s="914"/>
      <c r="CR126" s="914"/>
      <c r="CS126" s="914"/>
      <c r="CT126" s="914"/>
      <c r="CU126" s="914"/>
      <c r="CV126" s="914"/>
      <c r="CW126" s="914"/>
      <c r="CX126" s="914"/>
      <c r="CY126" s="914"/>
      <c r="CZ126" s="914"/>
      <c r="DA126" s="914"/>
      <c r="DB126" s="914"/>
      <c r="DC126" s="914"/>
      <c r="DD126" s="914"/>
      <c r="DE126" s="914"/>
      <c r="DF126" s="915"/>
      <c r="DG126" s="916" t="s">
        <v>122</v>
      </c>
      <c r="DH126" s="917"/>
      <c r="DI126" s="917"/>
      <c r="DJ126" s="917"/>
      <c r="DK126" s="917"/>
      <c r="DL126" s="917" t="s">
        <v>122</v>
      </c>
      <c r="DM126" s="917"/>
      <c r="DN126" s="917"/>
      <c r="DO126" s="917"/>
      <c r="DP126" s="917"/>
      <c r="DQ126" s="917" t="s">
        <v>122</v>
      </c>
      <c r="DR126" s="917"/>
      <c r="DS126" s="917"/>
      <c r="DT126" s="917"/>
      <c r="DU126" s="917"/>
      <c r="DV126" s="918" t="s">
        <v>122</v>
      </c>
      <c r="DW126" s="918"/>
      <c r="DX126" s="918"/>
      <c r="DY126" s="918"/>
      <c r="DZ126" s="919"/>
    </row>
    <row r="127" spans="1:130" s="224" customFormat="1" ht="26.25" customHeight="1" x14ac:dyDescent="0.2">
      <c r="A127" s="1049"/>
      <c r="B127" s="942"/>
      <c r="C127" s="964" t="s">
        <v>454</v>
      </c>
      <c r="D127" s="956"/>
      <c r="E127" s="956"/>
      <c r="F127" s="956"/>
      <c r="G127" s="956"/>
      <c r="H127" s="956"/>
      <c r="I127" s="956"/>
      <c r="J127" s="956"/>
      <c r="K127" s="956"/>
      <c r="L127" s="956"/>
      <c r="M127" s="956"/>
      <c r="N127" s="956"/>
      <c r="O127" s="956"/>
      <c r="P127" s="956"/>
      <c r="Q127" s="956"/>
      <c r="R127" s="956"/>
      <c r="S127" s="956"/>
      <c r="T127" s="956"/>
      <c r="U127" s="956"/>
      <c r="V127" s="956"/>
      <c r="W127" s="956"/>
      <c r="X127" s="956"/>
      <c r="Y127" s="956"/>
      <c r="Z127" s="957"/>
      <c r="AA127" s="949" t="s">
        <v>122</v>
      </c>
      <c r="AB127" s="950"/>
      <c r="AC127" s="950"/>
      <c r="AD127" s="950"/>
      <c r="AE127" s="951"/>
      <c r="AF127" s="952" t="s">
        <v>122</v>
      </c>
      <c r="AG127" s="950"/>
      <c r="AH127" s="950"/>
      <c r="AI127" s="950"/>
      <c r="AJ127" s="951"/>
      <c r="AK127" s="952" t="s">
        <v>122</v>
      </c>
      <c r="AL127" s="950"/>
      <c r="AM127" s="950"/>
      <c r="AN127" s="950"/>
      <c r="AO127" s="951"/>
      <c r="AP127" s="953" t="s">
        <v>122</v>
      </c>
      <c r="AQ127" s="954"/>
      <c r="AR127" s="954"/>
      <c r="AS127" s="954"/>
      <c r="AT127" s="955"/>
      <c r="AU127" s="226"/>
      <c r="AV127" s="226"/>
      <c r="AW127" s="226"/>
      <c r="AX127" s="1022" t="s">
        <v>455</v>
      </c>
      <c r="AY127" s="1023"/>
      <c r="AZ127" s="1023"/>
      <c r="BA127" s="1023"/>
      <c r="BB127" s="1023"/>
      <c r="BC127" s="1023"/>
      <c r="BD127" s="1023"/>
      <c r="BE127" s="1024"/>
      <c r="BF127" s="1025" t="s">
        <v>456</v>
      </c>
      <c r="BG127" s="1023"/>
      <c r="BH127" s="1023"/>
      <c r="BI127" s="1023"/>
      <c r="BJ127" s="1023"/>
      <c r="BK127" s="1023"/>
      <c r="BL127" s="1024"/>
      <c r="BM127" s="1025" t="s">
        <v>457</v>
      </c>
      <c r="BN127" s="1023"/>
      <c r="BO127" s="1023"/>
      <c r="BP127" s="1023"/>
      <c r="BQ127" s="1023"/>
      <c r="BR127" s="1023"/>
      <c r="BS127" s="1024"/>
      <c r="BT127" s="1025" t="s">
        <v>458</v>
      </c>
      <c r="BU127" s="1023"/>
      <c r="BV127" s="1023"/>
      <c r="BW127" s="1023"/>
      <c r="BX127" s="1023"/>
      <c r="BY127" s="1023"/>
      <c r="BZ127" s="1046"/>
      <c r="CA127" s="226"/>
      <c r="CB127" s="226"/>
      <c r="CC127" s="226"/>
      <c r="CD127" s="249"/>
      <c r="CE127" s="249"/>
      <c r="CF127" s="249"/>
      <c r="CG127" s="226"/>
      <c r="CH127" s="226"/>
      <c r="CI127" s="226"/>
      <c r="CJ127" s="248"/>
      <c r="CK127" s="1014"/>
      <c r="CL127" s="1001"/>
      <c r="CM127" s="1001"/>
      <c r="CN127" s="1001"/>
      <c r="CO127" s="1002"/>
      <c r="CP127" s="913" t="s">
        <v>459</v>
      </c>
      <c r="CQ127" s="914"/>
      <c r="CR127" s="914"/>
      <c r="CS127" s="914"/>
      <c r="CT127" s="914"/>
      <c r="CU127" s="914"/>
      <c r="CV127" s="914"/>
      <c r="CW127" s="914"/>
      <c r="CX127" s="914"/>
      <c r="CY127" s="914"/>
      <c r="CZ127" s="914"/>
      <c r="DA127" s="914"/>
      <c r="DB127" s="914"/>
      <c r="DC127" s="914"/>
      <c r="DD127" s="914"/>
      <c r="DE127" s="914"/>
      <c r="DF127" s="915"/>
      <c r="DG127" s="916" t="s">
        <v>122</v>
      </c>
      <c r="DH127" s="917"/>
      <c r="DI127" s="917"/>
      <c r="DJ127" s="917"/>
      <c r="DK127" s="917"/>
      <c r="DL127" s="917" t="s">
        <v>122</v>
      </c>
      <c r="DM127" s="917"/>
      <c r="DN127" s="917"/>
      <c r="DO127" s="917"/>
      <c r="DP127" s="917"/>
      <c r="DQ127" s="917" t="s">
        <v>122</v>
      </c>
      <c r="DR127" s="917"/>
      <c r="DS127" s="917"/>
      <c r="DT127" s="917"/>
      <c r="DU127" s="917"/>
      <c r="DV127" s="918" t="s">
        <v>122</v>
      </c>
      <c r="DW127" s="918"/>
      <c r="DX127" s="918"/>
      <c r="DY127" s="918"/>
      <c r="DZ127" s="919"/>
    </row>
    <row r="128" spans="1:130" s="224" customFormat="1" ht="26.25" customHeight="1" thickBot="1" x14ac:dyDescent="0.25">
      <c r="A128" s="1032" t="s">
        <v>460</v>
      </c>
      <c r="B128" s="1033"/>
      <c r="C128" s="1033"/>
      <c r="D128" s="1033"/>
      <c r="E128" s="1033"/>
      <c r="F128" s="1033"/>
      <c r="G128" s="1033"/>
      <c r="H128" s="1033"/>
      <c r="I128" s="1033"/>
      <c r="J128" s="1033"/>
      <c r="K128" s="1033"/>
      <c r="L128" s="1033"/>
      <c r="M128" s="1033"/>
      <c r="N128" s="1033"/>
      <c r="O128" s="1033"/>
      <c r="P128" s="1033"/>
      <c r="Q128" s="1033"/>
      <c r="R128" s="1033"/>
      <c r="S128" s="1033"/>
      <c r="T128" s="1033"/>
      <c r="U128" s="1033"/>
      <c r="V128" s="1033"/>
      <c r="W128" s="1034" t="s">
        <v>461</v>
      </c>
      <c r="X128" s="1034"/>
      <c r="Y128" s="1034"/>
      <c r="Z128" s="1035"/>
      <c r="AA128" s="1036">
        <v>1365474</v>
      </c>
      <c r="AB128" s="1037"/>
      <c r="AC128" s="1037"/>
      <c r="AD128" s="1037"/>
      <c r="AE128" s="1038"/>
      <c r="AF128" s="1039">
        <v>1170278</v>
      </c>
      <c r="AG128" s="1037"/>
      <c r="AH128" s="1037"/>
      <c r="AI128" s="1037"/>
      <c r="AJ128" s="1038"/>
      <c r="AK128" s="1039">
        <v>1186314</v>
      </c>
      <c r="AL128" s="1037"/>
      <c r="AM128" s="1037"/>
      <c r="AN128" s="1037"/>
      <c r="AO128" s="1038"/>
      <c r="AP128" s="1040"/>
      <c r="AQ128" s="1041"/>
      <c r="AR128" s="1041"/>
      <c r="AS128" s="1041"/>
      <c r="AT128" s="1042"/>
      <c r="AU128" s="226"/>
      <c r="AV128" s="226"/>
      <c r="AW128" s="226"/>
      <c r="AX128" s="887" t="s">
        <v>462</v>
      </c>
      <c r="AY128" s="888"/>
      <c r="AZ128" s="888"/>
      <c r="BA128" s="888"/>
      <c r="BB128" s="888"/>
      <c r="BC128" s="888"/>
      <c r="BD128" s="888"/>
      <c r="BE128" s="889"/>
      <c r="BF128" s="1043" t="s">
        <v>122</v>
      </c>
      <c r="BG128" s="1044"/>
      <c r="BH128" s="1044"/>
      <c r="BI128" s="1044"/>
      <c r="BJ128" s="1044"/>
      <c r="BK128" s="1044"/>
      <c r="BL128" s="1045"/>
      <c r="BM128" s="1043">
        <v>12.04</v>
      </c>
      <c r="BN128" s="1044"/>
      <c r="BO128" s="1044"/>
      <c r="BP128" s="1044"/>
      <c r="BQ128" s="1044"/>
      <c r="BR128" s="1044"/>
      <c r="BS128" s="1045"/>
      <c r="BT128" s="1043">
        <v>20</v>
      </c>
      <c r="BU128" s="1044"/>
      <c r="BV128" s="1044"/>
      <c r="BW128" s="1044"/>
      <c r="BX128" s="1044"/>
      <c r="BY128" s="1044"/>
      <c r="BZ128" s="1067"/>
      <c r="CA128" s="249"/>
      <c r="CB128" s="249"/>
      <c r="CC128" s="249"/>
      <c r="CD128" s="249"/>
      <c r="CE128" s="249"/>
      <c r="CF128" s="249"/>
      <c r="CG128" s="226"/>
      <c r="CH128" s="226"/>
      <c r="CI128" s="226"/>
      <c r="CJ128" s="248"/>
      <c r="CK128" s="1015"/>
      <c r="CL128" s="1016"/>
      <c r="CM128" s="1016"/>
      <c r="CN128" s="1016"/>
      <c r="CO128" s="1017"/>
      <c r="CP128" s="1026" t="s">
        <v>463</v>
      </c>
      <c r="CQ128" s="713"/>
      <c r="CR128" s="713"/>
      <c r="CS128" s="713"/>
      <c r="CT128" s="713"/>
      <c r="CU128" s="713"/>
      <c r="CV128" s="713"/>
      <c r="CW128" s="713"/>
      <c r="CX128" s="713"/>
      <c r="CY128" s="713"/>
      <c r="CZ128" s="713"/>
      <c r="DA128" s="713"/>
      <c r="DB128" s="713"/>
      <c r="DC128" s="713"/>
      <c r="DD128" s="713"/>
      <c r="DE128" s="713"/>
      <c r="DF128" s="1027"/>
      <c r="DG128" s="1028" t="s">
        <v>122</v>
      </c>
      <c r="DH128" s="1029"/>
      <c r="DI128" s="1029"/>
      <c r="DJ128" s="1029"/>
      <c r="DK128" s="1029"/>
      <c r="DL128" s="1029" t="s">
        <v>122</v>
      </c>
      <c r="DM128" s="1029"/>
      <c r="DN128" s="1029"/>
      <c r="DO128" s="1029"/>
      <c r="DP128" s="1029"/>
      <c r="DQ128" s="1029" t="s">
        <v>122</v>
      </c>
      <c r="DR128" s="1029"/>
      <c r="DS128" s="1029"/>
      <c r="DT128" s="1029"/>
      <c r="DU128" s="1029"/>
      <c r="DV128" s="1030" t="s">
        <v>122</v>
      </c>
      <c r="DW128" s="1030"/>
      <c r="DX128" s="1030"/>
      <c r="DY128" s="1030"/>
      <c r="DZ128" s="1031"/>
    </row>
    <row r="129" spans="1:131" s="224" customFormat="1" ht="26.25" customHeight="1" x14ac:dyDescent="0.2">
      <c r="A129" s="925" t="s">
        <v>103</v>
      </c>
      <c r="B129" s="926"/>
      <c r="C129" s="926"/>
      <c r="D129" s="926"/>
      <c r="E129" s="926"/>
      <c r="F129" s="926"/>
      <c r="G129" s="926"/>
      <c r="H129" s="926"/>
      <c r="I129" s="926"/>
      <c r="J129" s="926"/>
      <c r="K129" s="926"/>
      <c r="L129" s="926"/>
      <c r="M129" s="926"/>
      <c r="N129" s="926"/>
      <c r="O129" s="926"/>
      <c r="P129" s="926"/>
      <c r="Q129" s="926"/>
      <c r="R129" s="926"/>
      <c r="S129" s="926"/>
      <c r="T129" s="926"/>
      <c r="U129" s="926"/>
      <c r="V129" s="926"/>
      <c r="W129" s="1061" t="s">
        <v>464</v>
      </c>
      <c r="X129" s="1062"/>
      <c r="Y129" s="1062"/>
      <c r="Z129" s="1063"/>
      <c r="AA129" s="949">
        <v>22728735</v>
      </c>
      <c r="AB129" s="950"/>
      <c r="AC129" s="950"/>
      <c r="AD129" s="950"/>
      <c r="AE129" s="951"/>
      <c r="AF129" s="952">
        <v>25349252</v>
      </c>
      <c r="AG129" s="950"/>
      <c r="AH129" s="950"/>
      <c r="AI129" s="950"/>
      <c r="AJ129" s="951"/>
      <c r="AK129" s="952">
        <v>25602587</v>
      </c>
      <c r="AL129" s="950"/>
      <c r="AM129" s="950"/>
      <c r="AN129" s="950"/>
      <c r="AO129" s="951"/>
      <c r="AP129" s="1064"/>
      <c r="AQ129" s="1065"/>
      <c r="AR129" s="1065"/>
      <c r="AS129" s="1065"/>
      <c r="AT129" s="1066"/>
      <c r="AU129" s="227"/>
      <c r="AV129" s="227"/>
      <c r="AW129" s="227"/>
      <c r="AX129" s="1056" t="s">
        <v>465</v>
      </c>
      <c r="AY129" s="914"/>
      <c r="AZ129" s="914"/>
      <c r="BA129" s="914"/>
      <c r="BB129" s="914"/>
      <c r="BC129" s="914"/>
      <c r="BD129" s="914"/>
      <c r="BE129" s="915"/>
      <c r="BF129" s="1057" t="s">
        <v>122</v>
      </c>
      <c r="BG129" s="1058"/>
      <c r="BH129" s="1058"/>
      <c r="BI129" s="1058"/>
      <c r="BJ129" s="1058"/>
      <c r="BK129" s="1058"/>
      <c r="BL129" s="1059"/>
      <c r="BM129" s="1057">
        <v>17.04</v>
      </c>
      <c r="BN129" s="1058"/>
      <c r="BO129" s="1058"/>
      <c r="BP129" s="1058"/>
      <c r="BQ129" s="1058"/>
      <c r="BR129" s="1058"/>
      <c r="BS129" s="1059"/>
      <c r="BT129" s="1057">
        <v>30</v>
      </c>
      <c r="BU129" s="1058"/>
      <c r="BV129" s="1058"/>
      <c r="BW129" s="1058"/>
      <c r="BX129" s="1058"/>
      <c r="BY129" s="1058"/>
      <c r="BZ129" s="1060"/>
      <c r="CA129" s="250"/>
      <c r="CB129" s="250"/>
      <c r="CC129" s="250"/>
      <c r="CD129" s="250"/>
      <c r="CE129" s="250"/>
      <c r="CF129" s="250"/>
      <c r="CG129" s="250"/>
      <c r="CH129" s="250"/>
      <c r="CI129" s="250"/>
      <c r="CJ129" s="250"/>
      <c r="CK129" s="250"/>
      <c r="CL129" s="250"/>
      <c r="CM129" s="250"/>
      <c r="CN129" s="250"/>
      <c r="CO129" s="250"/>
      <c r="CP129" s="250"/>
      <c r="CQ129" s="250"/>
      <c r="CR129" s="250"/>
      <c r="CS129" s="250"/>
      <c r="CT129" s="250"/>
      <c r="CU129" s="250"/>
      <c r="CV129" s="250"/>
      <c r="CW129" s="250"/>
      <c r="CX129" s="250"/>
      <c r="CY129" s="250"/>
      <c r="CZ129" s="250"/>
      <c r="DA129" s="250"/>
      <c r="DB129" s="250"/>
      <c r="DC129" s="250"/>
      <c r="DD129" s="250"/>
      <c r="DE129" s="250"/>
      <c r="DF129" s="250"/>
      <c r="DG129" s="250"/>
      <c r="DH129" s="250"/>
      <c r="DI129" s="250"/>
      <c r="DJ129" s="250"/>
      <c r="DK129" s="250"/>
      <c r="DL129" s="250"/>
      <c r="DM129" s="250"/>
      <c r="DN129" s="250"/>
      <c r="DO129" s="250"/>
      <c r="DP129" s="227"/>
      <c r="DQ129" s="227"/>
      <c r="DR129" s="227"/>
      <c r="DS129" s="227"/>
      <c r="DT129" s="227"/>
      <c r="DU129" s="227"/>
      <c r="DV129" s="227"/>
      <c r="DW129" s="227"/>
      <c r="DX129" s="227"/>
      <c r="DY129" s="227"/>
      <c r="DZ129" s="227"/>
    </row>
    <row r="130" spans="1:131" s="224" customFormat="1" ht="26.25" customHeight="1" x14ac:dyDescent="0.2">
      <c r="A130" s="925" t="s">
        <v>466</v>
      </c>
      <c r="B130" s="926"/>
      <c r="C130" s="926"/>
      <c r="D130" s="926"/>
      <c r="E130" s="926"/>
      <c r="F130" s="926"/>
      <c r="G130" s="926"/>
      <c r="H130" s="926"/>
      <c r="I130" s="926"/>
      <c r="J130" s="926"/>
      <c r="K130" s="926"/>
      <c r="L130" s="926"/>
      <c r="M130" s="926"/>
      <c r="N130" s="926"/>
      <c r="O130" s="926"/>
      <c r="P130" s="926"/>
      <c r="Q130" s="926"/>
      <c r="R130" s="926"/>
      <c r="S130" s="926"/>
      <c r="T130" s="926"/>
      <c r="U130" s="926"/>
      <c r="V130" s="926"/>
      <c r="W130" s="1061" t="s">
        <v>467</v>
      </c>
      <c r="X130" s="1062"/>
      <c r="Y130" s="1062"/>
      <c r="Z130" s="1063"/>
      <c r="AA130" s="949">
        <v>1318895</v>
      </c>
      <c r="AB130" s="950"/>
      <c r="AC130" s="950"/>
      <c r="AD130" s="950"/>
      <c r="AE130" s="951"/>
      <c r="AF130" s="952">
        <v>1266855</v>
      </c>
      <c r="AG130" s="950"/>
      <c r="AH130" s="950"/>
      <c r="AI130" s="950"/>
      <c r="AJ130" s="951"/>
      <c r="AK130" s="952">
        <v>1186264</v>
      </c>
      <c r="AL130" s="950"/>
      <c r="AM130" s="950"/>
      <c r="AN130" s="950"/>
      <c r="AO130" s="951"/>
      <c r="AP130" s="1064"/>
      <c r="AQ130" s="1065"/>
      <c r="AR130" s="1065"/>
      <c r="AS130" s="1065"/>
      <c r="AT130" s="1066"/>
      <c r="AU130" s="227"/>
      <c r="AV130" s="227"/>
      <c r="AW130" s="227"/>
      <c r="AX130" s="1056" t="s">
        <v>468</v>
      </c>
      <c r="AY130" s="914"/>
      <c r="AZ130" s="914"/>
      <c r="BA130" s="914"/>
      <c r="BB130" s="914"/>
      <c r="BC130" s="914"/>
      <c r="BD130" s="914"/>
      <c r="BE130" s="915"/>
      <c r="BF130" s="1092">
        <v>0.5</v>
      </c>
      <c r="BG130" s="1093"/>
      <c r="BH130" s="1093"/>
      <c r="BI130" s="1093"/>
      <c r="BJ130" s="1093"/>
      <c r="BK130" s="1093"/>
      <c r="BL130" s="1094"/>
      <c r="BM130" s="1092">
        <v>25</v>
      </c>
      <c r="BN130" s="1093"/>
      <c r="BO130" s="1093"/>
      <c r="BP130" s="1093"/>
      <c r="BQ130" s="1093"/>
      <c r="BR130" s="1093"/>
      <c r="BS130" s="1094"/>
      <c r="BT130" s="1092">
        <v>35</v>
      </c>
      <c r="BU130" s="1093"/>
      <c r="BV130" s="1093"/>
      <c r="BW130" s="1093"/>
      <c r="BX130" s="1093"/>
      <c r="BY130" s="1093"/>
      <c r="BZ130" s="1095"/>
      <c r="CA130" s="250"/>
      <c r="CB130" s="250"/>
      <c r="CC130" s="250"/>
      <c r="CD130" s="250"/>
      <c r="CE130" s="250"/>
      <c r="CF130" s="250"/>
      <c r="CG130" s="250"/>
      <c r="CH130" s="250"/>
      <c r="CI130" s="250"/>
      <c r="CJ130" s="250"/>
      <c r="CK130" s="250"/>
      <c r="CL130" s="250"/>
      <c r="CM130" s="250"/>
      <c r="CN130" s="250"/>
      <c r="CO130" s="250"/>
      <c r="CP130" s="250"/>
      <c r="CQ130" s="250"/>
      <c r="CR130" s="250"/>
      <c r="CS130" s="250"/>
      <c r="CT130" s="250"/>
      <c r="CU130" s="250"/>
      <c r="CV130" s="250"/>
      <c r="CW130" s="250"/>
      <c r="CX130" s="250"/>
      <c r="CY130" s="250"/>
      <c r="CZ130" s="250"/>
      <c r="DA130" s="250"/>
      <c r="DB130" s="250"/>
      <c r="DC130" s="250"/>
      <c r="DD130" s="250"/>
      <c r="DE130" s="250"/>
      <c r="DF130" s="250"/>
      <c r="DG130" s="250"/>
      <c r="DH130" s="250"/>
      <c r="DI130" s="250"/>
      <c r="DJ130" s="250"/>
      <c r="DK130" s="250"/>
      <c r="DL130" s="250"/>
      <c r="DM130" s="250"/>
      <c r="DN130" s="250"/>
      <c r="DO130" s="250"/>
      <c r="DP130" s="227"/>
      <c r="DQ130" s="227"/>
      <c r="DR130" s="227"/>
      <c r="DS130" s="227"/>
      <c r="DT130" s="227"/>
      <c r="DU130" s="227"/>
      <c r="DV130" s="227"/>
      <c r="DW130" s="227"/>
      <c r="DX130" s="227"/>
      <c r="DY130" s="227"/>
      <c r="DZ130" s="227"/>
    </row>
    <row r="131" spans="1:131" s="224" customFormat="1" ht="26.25" customHeight="1" thickBot="1" x14ac:dyDescent="0.25">
      <c r="A131" s="1096"/>
      <c r="B131" s="1097"/>
      <c r="C131" s="1097"/>
      <c r="D131" s="1097"/>
      <c r="E131" s="1097"/>
      <c r="F131" s="1097"/>
      <c r="G131" s="1097"/>
      <c r="H131" s="1097"/>
      <c r="I131" s="1097"/>
      <c r="J131" s="1097"/>
      <c r="K131" s="1097"/>
      <c r="L131" s="1097"/>
      <c r="M131" s="1097"/>
      <c r="N131" s="1097"/>
      <c r="O131" s="1097"/>
      <c r="P131" s="1097"/>
      <c r="Q131" s="1097"/>
      <c r="R131" s="1097"/>
      <c r="S131" s="1097"/>
      <c r="T131" s="1097"/>
      <c r="U131" s="1097"/>
      <c r="V131" s="1097"/>
      <c r="W131" s="1098" t="s">
        <v>469</v>
      </c>
      <c r="X131" s="1099"/>
      <c r="Y131" s="1099"/>
      <c r="Z131" s="1100"/>
      <c r="AA131" s="995">
        <v>21409840</v>
      </c>
      <c r="AB131" s="977"/>
      <c r="AC131" s="977"/>
      <c r="AD131" s="977"/>
      <c r="AE131" s="978"/>
      <c r="AF131" s="976">
        <v>24082397</v>
      </c>
      <c r="AG131" s="977"/>
      <c r="AH131" s="977"/>
      <c r="AI131" s="977"/>
      <c r="AJ131" s="978"/>
      <c r="AK131" s="976">
        <v>24416323</v>
      </c>
      <c r="AL131" s="977"/>
      <c r="AM131" s="977"/>
      <c r="AN131" s="977"/>
      <c r="AO131" s="978"/>
      <c r="AP131" s="1101"/>
      <c r="AQ131" s="1102"/>
      <c r="AR131" s="1102"/>
      <c r="AS131" s="1102"/>
      <c r="AT131" s="1103"/>
      <c r="AU131" s="227"/>
      <c r="AV131" s="227"/>
      <c r="AW131" s="227"/>
      <c r="AX131" s="1074" t="s">
        <v>470</v>
      </c>
      <c r="AY131" s="713"/>
      <c r="AZ131" s="713"/>
      <c r="BA131" s="713"/>
      <c r="BB131" s="713"/>
      <c r="BC131" s="713"/>
      <c r="BD131" s="713"/>
      <c r="BE131" s="1027"/>
      <c r="BF131" s="1075" t="s">
        <v>122</v>
      </c>
      <c r="BG131" s="1076"/>
      <c r="BH131" s="1076"/>
      <c r="BI131" s="1076"/>
      <c r="BJ131" s="1076"/>
      <c r="BK131" s="1076"/>
      <c r="BL131" s="1077"/>
      <c r="BM131" s="1075">
        <v>350</v>
      </c>
      <c r="BN131" s="1076"/>
      <c r="BO131" s="1076"/>
      <c r="BP131" s="1076"/>
      <c r="BQ131" s="1076"/>
      <c r="BR131" s="1076"/>
      <c r="BS131" s="1077"/>
      <c r="BT131" s="1078"/>
      <c r="BU131" s="1079"/>
      <c r="BV131" s="1079"/>
      <c r="BW131" s="1079"/>
      <c r="BX131" s="1079"/>
      <c r="BY131" s="1079"/>
      <c r="BZ131" s="1080"/>
      <c r="CA131" s="250"/>
      <c r="CB131" s="250"/>
      <c r="CC131" s="250"/>
      <c r="CD131" s="250"/>
      <c r="CE131" s="250"/>
      <c r="CF131" s="250"/>
      <c r="CG131" s="250"/>
      <c r="CH131" s="250"/>
      <c r="CI131" s="250"/>
      <c r="CJ131" s="250"/>
      <c r="CK131" s="250"/>
      <c r="CL131" s="250"/>
      <c r="CM131" s="250"/>
      <c r="CN131" s="250"/>
      <c r="CO131" s="250"/>
      <c r="CP131" s="250"/>
      <c r="CQ131" s="250"/>
      <c r="CR131" s="250"/>
      <c r="CS131" s="250"/>
      <c r="CT131" s="250"/>
      <c r="CU131" s="250"/>
      <c r="CV131" s="250"/>
      <c r="CW131" s="250"/>
      <c r="CX131" s="250"/>
      <c r="CY131" s="250"/>
      <c r="CZ131" s="250"/>
      <c r="DA131" s="250"/>
      <c r="DB131" s="250"/>
      <c r="DC131" s="250"/>
      <c r="DD131" s="250"/>
      <c r="DE131" s="250"/>
      <c r="DF131" s="250"/>
      <c r="DG131" s="250"/>
      <c r="DH131" s="250"/>
      <c r="DI131" s="250"/>
      <c r="DJ131" s="250"/>
      <c r="DK131" s="250"/>
      <c r="DL131" s="250"/>
      <c r="DM131" s="250"/>
      <c r="DN131" s="250"/>
      <c r="DO131" s="250"/>
      <c r="DP131" s="227"/>
      <c r="DQ131" s="227"/>
      <c r="DR131" s="227"/>
      <c r="DS131" s="227"/>
      <c r="DT131" s="227"/>
      <c r="DU131" s="227"/>
      <c r="DV131" s="227"/>
      <c r="DW131" s="227"/>
      <c r="DX131" s="227"/>
      <c r="DY131" s="227"/>
      <c r="DZ131" s="227"/>
    </row>
    <row r="132" spans="1:131" s="224" customFormat="1" ht="26.25" customHeight="1" x14ac:dyDescent="0.2">
      <c r="A132" s="1081" t="s">
        <v>471</v>
      </c>
      <c r="B132" s="1082"/>
      <c r="C132" s="1082"/>
      <c r="D132" s="1082"/>
      <c r="E132" s="1082"/>
      <c r="F132" s="1082"/>
      <c r="G132" s="1082"/>
      <c r="H132" s="1082"/>
      <c r="I132" s="1082"/>
      <c r="J132" s="1082"/>
      <c r="K132" s="1082"/>
      <c r="L132" s="1082"/>
      <c r="M132" s="1082"/>
      <c r="N132" s="1082"/>
      <c r="O132" s="1082"/>
      <c r="P132" s="1082"/>
      <c r="Q132" s="1082"/>
      <c r="R132" s="1082"/>
      <c r="S132" s="1082"/>
      <c r="T132" s="1082"/>
      <c r="U132" s="1082"/>
      <c r="V132" s="1085" t="s">
        <v>472</v>
      </c>
      <c r="W132" s="1085"/>
      <c r="X132" s="1085"/>
      <c r="Y132" s="1085"/>
      <c r="Z132" s="1086"/>
      <c r="AA132" s="1087">
        <v>5.3339959999999997E-3</v>
      </c>
      <c r="AB132" s="1088"/>
      <c r="AC132" s="1088"/>
      <c r="AD132" s="1088"/>
      <c r="AE132" s="1089"/>
      <c r="AF132" s="1090">
        <v>0.60653430799999997</v>
      </c>
      <c r="AG132" s="1088"/>
      <c r="AH132" s="1088"/>
      <c r="AI132" s="1088"/>
      <c r="AJ132" s="1089"/>
      <c r="AK132" s="1090">
        <v>0.933224057</v>
      </c>
      <c r="AL132" s="1088"/>
      <c r="AM132" s="1088"/>
      <c r="AN132" s="1088"/>
      <c r="AO132" s="1089"/>
      <c r="AP132" s="992"/>
      <c r="AQ132" s="993"/>
      <c r="AR132" s="993"/>
      <c r="AS132" s="993"/>
      <c r="AT132" s="1091"/>
      <c r="AU132" s="251"/>
      <c r="AV132" s="227"/>
      <c r="AW132" s="227"/>
      <c r="AX132" s="227"/>
      <c r="AY132" s="227"/>
      <c r="AZ132" s="227"/>
      <c r="BA132" s="227"/>
      <c r="BB132" s="227"/>
      <c r="BC132" s="227"/>
      <c r="BD132" s="227"/>
      <c r="BE132" s="227"/>
      <c r="BF132" s="227"/>
      <c r="BG132" s="227"/>
      <c r="BH132" s="227"/>
      <c r="BI132" s="227"/>
      <c r="BJ132" s="227"/>
      <c r="BK132" s="227"/>
      <c r="BL132" s="227"/>
      <c r="BM132" s="227"/>
      <c r="BN132" s="227"/>
      <c r="BO132" s="227"/>
      <c r="BP132" s="227"/>
      <c r="BQ132" s="227"/>
      <c r="BR132" s="227"/>
      <c r="BS132" s="228"/>
      <c r="BT132" s="227"/>
      <c r="BU132" s="227"/>
      <c r="BV132" s="227"/>
      <c r="BW132" s="227"/>
      <c r="BX132" s="227"/>
      <c r="BY132" s="227"/>
      <c r="BZ132" s="227"/>
      <c r="CA132" s="250"/>
      <c r="CB132" s="250"/>
      <c r="CC132" s="250"/>
      <c r="CD132" s="250"/>
      <c r="CE132" s="250"/>
      <c r="CF132" s="250"/>
      <c r="CG132" s="250"/>
      <c r="CH132" s="250"/>
      <c r="CI132" s="250"/>
      <c r="CJ132" s="250"/>
      <c r="CK132" s="250"/>
      <c r="CL132" s="250"/>
      <c r="CM132" s="250"/>
      <c r="CN132" s="250"/>
      <c r="CO132" s="250"/>
      <c r="CP132" s="250"/>
      <c r="CQ132" s="250"/>
      <c r="CR132" s="250"/>
      <c r="CS132" s="250"/>
      <c r="CT132" s="250"/>
      <c r="CU132" s="250"/>
      <c r="CV132" s="250"/>
      <c r="CW132" s="250"/>
      <c r="CX132" s="250"/>
      <c r="CY132" s="250"/>
      <c r="CZ132" s="250"/>
      <c r="DA132" s="250"/>
      <c r="DB132" s="250"/>
      <c r="DC132" s="250"/>
      <c r="DD132" s="250"/>
      <c r="DE132" s="250"/>
      <c r="DF132" s="250"/>
      <c r="DG132" s="250"/>
      <c r="DH132" s="250"/>
      <c r="DI132" s="250"/>
      <c r="DJ132" s="250"/>
      <c r="DK132" s="250"/>
      <c r="DL132" s="250"/>
      <c r="DM132" s="250"/>
      <c r="DN132" s="250"/>
      <c r="DO132" s="250"/>
      <c r="DP132" s="227"/>
      <c r="DQ132" s="227"/>
      <c r="DR132" s="227"/>
      <c r="DS132" s="227"/>
      <c r="DT132" s="227"/>
      <c r="DU132" s="227"/>
      <c r="DV132" s="227"/>
      <c r="DW132" s="227"/>
      <c r="DX132" s="227"/>
      <c r="DY132" s="227"/>
      <c r="DZ132" s="227"/>
    </row>
    <row r="133" spans="1:131" s="224" customFormat="1" ht="26.25" customHeight="1" thickBot="1" x14ac:dyDescent="0.25">
      <c r="A133" s="1083"/>
      <c r="B133" s="1084"/>
      <c r="C133" s="1084"/>
      <c r="D133" s="1084"/>
      <c r="E133" s="1084"/>
      <c r="F133" s="1084"/>
      <c r="G133" s="1084"/>
      <c r="H133" s="1084"/>
      <c r="I133" s="1084"/>
      <c r="J133" s="1084"/>
      <c r="K133" s="1084"/>
      <c r="L133" s="1084"/>
      <c r="M133" s="1084"/>
      <c r="N133" s="1084"/>
      <c r="O133" s="1084"/>
      <c r="P133" s="1084"/>
      <c r="Q133" s="1084"/>
      <c r="R133" s="1084"/>
      <c r="S133" s="1084"/>
      <c r="T133" s="1084"/>
      <c r="U133" s="1084"/>
      <c r="V133" s="1068" t="s">
        <v>473</v>
      </c>
      <c r="W133" s="1068"/>
      <c r="X133" s="1068"/>
      <c r="Y133" s="1068"/>
      <c r="Z133" s="1069"/>
      <c r="AA133" s="1070">
        <v>0.2</v>
      </c>
      <c r="AB133" s="1071"/>
      <c r="AC133" s="1071"/>
      <c r="AD133" s="1071"/>
      <c r="AE133" s="1072"/>
      <c r="AF133" s="1070">
        <v>0.2</v>
      </c>
      <c r="AG133" s="1071"/>
      <c r="AH133" s="1071"/>
      <c r="AI133" s="1071"/>
      <c r="AJ133" s="1072"/>
      <c r="AK133" s="1070">
        <v>0.5</v>
      </c>
      <c r="AL133" s="1071"/>
      <c r="AM133" s="1071"/>
      <c r="AN133" s="1071"/>
      <c r="AO133" s="1072"/>
      <c r="AP133" s="1019"/>
      <c r="AQ133" s="1020"/>
      <c r="AR133" s="1020"/>
      <c r="AS133" s="1020"/>
      <c r="AT133" s="1073"/>
      <c r="AU133" s="227"/>
      <c r="AV133" s="227"/>
      <c r="AW133" s="227"/>
      <c r="AX133" s="227"/>
      <c r="AY133" s="227"/>
      <c r="AZ133" s="227"/>
      <c r="BA133" s="227"/>
      <c r="BB133" s="227"/>
      <c r="BC133" s="227"/>
      <c r="BD133" s="227"/>
      <c r="BE133" s="227"/>
      <c r="BF133" s="227"/>
      <c r="BG133" s="227"/>
      <c r="BH133" s="227"/>
      <c r="BI133" s="227"/>
      <c r="BJ133" s="227"/>
      <c r="BK133" s="227"/>
      <c r="BL133" s="227"/>
      <c r="BM133" s="227"/>
      <c r="BN133" s="250"/>
      <c r="BO133" s="250"/>
      <c r="BP133" s="250"/>
      <c r="BQ133" s="250"/>
      <c r="BR133" s="250"/>
      <c r="BS133" s="250"/>
      <c r="BT133" s="250"/>
      <c r="BU133" s="250"/>
      <c r="BV133" s="250"/>
      <c r="BW133" s="250"/>
      <c r="BX133" s="250"/>
      <c r="BY133" s="250"/>
      <c r="BZ133" s="250"/>
      <c r="CA133" s="250"/>
      <c r="CB133" s="250"/>
      <c r="CC133" s="250"/>
      <c r="CD133" s="250"/>
      <c r="CE133" s="250"/>
      <c r="CF133" s="250"/>
      <c r="CG133" s="250"/>
      <c r="CH133" s="250"/>
      <c r="CI133" s="250"/>
      <c r="CJ133" s="250"/>
      <c r="CK133" s="250"/>
      <c r="CL133" s="250"/>
      <c r="CM133" s="250"/>
      <c r="CN133" s="250"/>
      <c r="CO133" s="250"/>
      <c r="CP133" s="250"/>
      <c r="CQ133" s="250"/>
      <c r="CR133" s="250"/>
      <c r="CS133" s="250"/>
      <c r="CT133" s="250"/>
      <c r="CU133" s="250"/>
      <c r="CV133" s="250"/>
      <c r="CW133" s="250"/>
      <c r="CX133" s="250"/>
      <c r="CY133" s="250"/>
      <c r="CZ133" s="250"/>
      <c r="DA133" s="250"/>
      <c r="DB133" s="250"/>
      <c r="DC133" s="250"/>
      <c r="DD133" s="250"/>
      <c r="DE133" s="250"/>
      <c r="DF133" s="250"/>
      <c r="DG133" s="250"/>
      <c r="DH133" s="250"/>
      <c r="DI133" s="250"/>
      <c r="DJ133" s="250"/>
      <c r="DK133" s="250"/>
      <c r="DL133" s="250"/>
      <c r="DM133" s="250"/>
      <c r="DN133" s="250"/>
      <c r="DO133" s="250"/>
      <c r="DP133" s="227"/>
      <c r="DQ133" s="227"/>
      <c r="DR133" s="227"/>
      <c r="DS133" s="227"/>
      <c r="DT133" s="227"/>
      <c r="DU133" s="227"/>
      <c r="DV133" s="227"/>
      <c r="DW133" s="227"/>
      <c r="DX133" s="227"/>
      <c r="DY133" s="227"/>
      <c r="DZ133" s="227"/>
    </row>
    <row r="134" spans="1:131" ht="11.25" customHeight="1" x14ac:dyDescent="0.2">
      <c r="A134" s="252"/>
      <c r="B134" s="252"/>
      <c r="C134" s="252"/>
      <c r="D134" s="252"/>
      <c r="E134" s="252"/>
      <c r="F134" s="252"/>
      <c r="G134" s="252"/>
      <c r="H134" s="252"/>
      <c r="I134" s="252"/>
      <c r="J134" s="252"/>
      <c r="K134" s="252"/>
      <c r="L134" s="252"/>
      <c r="M134" s="252"/>
      <c r="N134" s="252"/>
      <c r="O134" s="252"/>
      <c r="P134" s="252"/>
      <c r="Q134" s="252"/>
      <c r="R134" s="252"/>
      <c r="S134" s="252"/>
      <c r="T134" s="252"/>
      <c r="U134" s="252"/>
      <c r="V134" s="252"/>
      <c r="W134" s="252"/>
      <c r="X134" s="252"/>
      <c r="Y134" s="252"/>
      <c r="Z134" s="252"/>
      <c r="AA134" s="252"/>
      <c r="AB134" s="252"/>
      <c r="AC134" s="252"/>
      <c r="AD134" s="252"/>
      <c r="AE134" s="252"/>
      <c r="AF134" s="252"/>
      <c r="AG134" s="252"/>
      <c r="AH134" s="252"/>
      <c r="AI134" s="252"/>
      <c r="AJ134" s="252"/>
      <c r="AK134" s="252"/>
      <c r="AL134" s="252"/>
      <c r="AM134" s="252"/>
      <c r="AN134" s="252"/>
      <c r="AO134" s="252"/>
      <c r="AP134" s="252"/>
      <c r="AQ134" s="252"/>
      <c r="AR134" s="252"/>
      <c r="AS134" s="252"/>
      <c r="AT134" s="252"/>
      <c r="AU134" s="227"/>
      <c r="AV134" s="227"/>
      <c r="AW134" s="227"/>
      <c r="AX134" s="227"/>
      <c r="AY134" s="227"/>
      <c r="AZ134" s="227"/>
      <c r="BA134" s="227"/>
      <c r="BB134" s="227"/>
      <c r="BC134" s="227"/>
      <c r="BD134" s="227"/>
      <c r="BE134" s="227"/>
      <c r="BF134" s="227"/>
      <c r="BG134" s="227"/>
      <c r="BH134" s="227"/>
      <c r="BI134" s="227"/>
      <c r="BJ134" s="227"/>
      <c r="BK134" s="227"/>
      <c r="BL134" s="227"/>
      <c r="BM134" s="227"/>
      <c r="BN134" s="250"/>
      <c r="BO134" s="250"/>
      <c r="BP134" s="250"/>
      <c r="BQ134" s="250"/>
      <c r="BR134" s="250"/>
      <c r="BS134" s="250"/>
      <c r="BT134" s="250"/>
      <c r="BU134" s="250"/>
      <c r="BV134" s="250"/>
      <c r="BW134" s="250"/>
      <c r="BX134" s="250"/>
      <c r="BY134" s="250"/>
      <c r="BZ134" s="250"/>
      <c r="CA134" s="250"/>
      <c r="CB134" s="250"/>
      <c r="CC134" s="250"/>
      <c r="CD134" s="250"/>
      <c r="CE134" s="250"/>
      <c r="CF134" s="250"/>
      <c r="CG134" s="250"/>
      <c r="CH134" s="250"/>
      <c r="CI134" s="250"/>
      <c r="CJ134" s="250"/>
      <c r="CK134" s="250"/>
      <c r="CL134" s="250"/>
      <c r="CM134" s="250"/>
      <c r="CN134" s="250"/>
      <c r="CO134" s="250"/>
      <c r="CP134" s="250"/>
      <c r="CQ134" s="250"/>
      <c r="CR134" s="250"/>
      <c r="CS134" s="250"/>
      <c r="CT134" s="250"/>
      <c r="CU134" s="250"/>
      <c r="CV134" s="250"/>
      <c r="CW134" s="250"/>
      <c r="CX134" s="250"/>
      <c r="CY134" s="250"/>
      <c r="CZ134" s="250"/>
      <c r="DA134" s="250"/>
      <c r="DB134" s="250"/>
      <c r="DC134" s="250"/>
      <c r="DD134" s="250"/>
      <c r="DE134" s="250"/>
      <c r="DF134" s="250"/>
      <c r="DG134" s="250"/>
      <c r="DH134" s="250"/>
      <c r="DI134" s="250"/>
      <c r="DJ134" s="250"/>
      <c r="DK134" s="250"/>
      <c r="DL134" s="250"/>
      <c r="DM134" s="250"/>
      <c r="DN134" s="250"/>
      <c r="DO134" s="250"/>
      <c r="DP134" s="227"/>
      <c r="DQ134" s="227"/>
      <c r="DR134" s="227"/>
      <c r="DS134" s="227"/>
      <c r="DT134" s="227"/>
      <c r="DU134" s="227"/>
      <c r="DV134" s="227"/>
      <c r="DW134" s="227"/>
      <c r="DX134" s="227"/>
      <c r="DY134" s="227"/>
      <c r="DZ134" s="227"/>
      <c r="EA134" s="224"/>
    </row>
    <row r="135" spans="1:131" ht="14.4" hidden="1" x14ac:dyDescent="0.2">
      <c r="AU135" s="252"/>
      <c r="AV135" s="252"/>
      <c r="AW135" s="252"/>
      <c r="AX135" s="252"/>
      <c r="AY135" s="252"/>
      <c r="AZ135" s="252"/>
      <c r="BA135" s="252"/>
      <c r="BB135" s="252"/>
      <c r="BC135" s="252"/>
      <c r="BD135" s="252"/>
      <c r="BE135" s="252"/>
      <c r="BF135" s="252"/>
      <c r="BG135" s="252"/>
      <c r="BH135" s="252"/>
      <c r="BI135" s="252"/>
      <c r="BJ135" s="252"/>
      <c r="BK135" s="252"/>
      <c r="BL135" s="252"/>
      <c r="BM135" s="252"/>
      <c r="BN135" s="252"/>
      <c r="BO135" s="252"/>
      <c r="BP135" s="252"/>
      <c r="BQ135" s="252"/>
      <c r="BR135" s="252"/>
      <c r="BS135" s="252"/>
      <c r="BT135" s="252"/>
      <c r="BU135" s="252"/>
      <c r="BV135" s="252"/>
      <c r="BW135" s="252"/>
      <c r="BX135" s="252"/>
      <c r="BY135" s="252"/>
      <c r="BZ135" s="252"/>
      <c r="CA135" s="252"/>
      <c r="CB135" s="252"/>
      <c r="CC135" s="252"/>
      <c r="CD135" s="252"/>
      <c r="CE135" s="252"/>
      <c r="CF135" s="252"/>
      <c r="CG135" s="252"/>
      <c r="CH135" s="252"/>
      <c r="CI135" s="252"/>
      <c r="CJ135" s="252"/>
      <c r="CK135" s="252"/>
      <c r="CL135" s="252"/>
      <c r="CM135" s="252"/>
      <c r="CN135" s="252"/>
      <c r="CO135" s="252"/>
      <c r="CP135" s="252"/>
      <c r="CQ135" s="252"/>
      <c r="CR135" s="252"/>
      <c r="CS135" s="252"/>
      <c r="CT135" s="252"/>
      <c r="CU135" s="252"/>
      <c r="CV135" s="252"/>
      <c r="CW135" s="252"/>
      <c r="CX135" s="252"/>
      <c r="CY135" s="252"/>
      <c r="CZ135" s="252"/>
      <c r="DA135" s="252"/>
      <c r="DB135" s="252"/>
      <c r="DC135" s="252"/>
      <c r="DD135" s="252"/>
      <c r="DE135" s="252"/>
      <c r="DF135" s="252"/>
      <c r="DG135" s="252"/>
      <c r="DH135" s="252"/>
      <c r="DI135" s="252"/>
      <c r="DJ135" s="252"/>
      <c r="DK135" s="252"/>
      <c r="DL135" s="252"/>
      <c r="DM135" s="252"/>
      <c r="DN135" s="252"/>
      <c r="DO135" s="252"/>
      <c r="DP135" s="252"/>
      <c r="DQ135" s="252"/>
      <c r="DR135" s="252"/>
      <c r="DS135" s="252"/>
      <c r="DT135" s="252"/>
      <c r="DU135" s="252"/>
      <c r="DV135" s="252"/>
      <c r="DW135" s="252"/>
      <c r="DX135" s="252"/>
      <c r="DY135" s="252"/>
      <c r="DZ135" s="252"/>
    </row>
  </sheetData>
  <sheetProtection algorithmName="SHA-512" hashValue="luaA0b6gJpeki8Jvtwjk7fK5uV2PO2GkeiR0MZlgpJvj4iMu6S5vCtLamQXVuyFxS70tQJQeXtn6VVPBY+hT2w==" saltValue="Ymab79/w5awXUdQ+Le10og=="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77734375" style="254" customWidth="1"/>
    <col min="121" max="121" width="0" style="253" hidden="1" customWidth="1"/>
    <col min="122" max="16384" width="9" style="253" hidden="1"/>
  </cols>
  <sheetData>
    <row r="1" spans="1:120" ht="13.2" x14ac:dyDescent="0.2">
      <c r="A1" s="253"/>
      <c r="B1" s="253"/>
      <c r="C1" s="253"/>
      <c r="D1" s="253"/>
      <c r="E1" s="253"/>
      <c r="F1" s="253"/>
      <c r="G1" s="253"/>
      <c r="H1" s="253"/>
      <c r="I1" s="253"/>
      <c r="J1" s="253"/>
      <c r="K1" s="253"/>
      <c r="L1" s="253"/>
      <c r="M1" s="253"/>
      <c r="N1" s="253"/>
      <c r="O1" s="253"/>
      <c r="P1" s="253"/>
      <c r="Q1" s="253"/>
      <c r="R1" s="253"/>
      <c r="S1" s="253"/>
      <c r="T1" s="253"/>
      <c r="U1" s="253"/>
      <c r="V1" s="253"/>
      <c r="W1" s="253"/>
      <c r="X1" s="253"/>
      <c r="Y1" s="253"/>
      <c r="Z1" s="253"/>
      <c r="AA1" s="253"/>
      <c r="AB1" s="253"/>
      <c r="AC1" s="253"/>
      <c r="AD1" s="253"/>
      <c r="AE1" s="253"/>
      <c r="AF1" s="253"/>
      <c r="AG1" s="253"/>
      <c r="AH1" s="253"/>
      <c r="AI1" s="253"/>
      <c r="AJ1" s="253"/>
      <c r="AK1" s="253"/>
      <c r="AL1" s="253"/>
      <c r="AM1" s="253"/>
      <c r="AN1" s="253"/>
      <c r="AO1" s="253"/>
      <c r="AP1" s="253"/>
      <c r="AQ1" s="253"/>
      <c r="AR1" s="253"/>
      <c r="AS1" s="253"/>
      <c r="AT1" s="253"/>
      <c r="AU1" s="253"/>
      <c r="AV1" s="253"/>
      <c r="AW1" s="253"/>
      <c r="AX1" s="253"/>
      <c r="AY1" s="253"/>
      <c r="AZ1" s="253"/>
      <c r="BA1" s="253"/>
      <c r="BB1" s="253"/>
      <c r="BC1" s="253"/>
      <c r="BD1" s="253"/>
      <c r="BE1" s="253"/>
      <c r="BF1" s="253"/>
      <c r="BG1" s="253"/>
      <c r="BH1" s="253"/>
      <c r="BI1" s="253"/>
      <c r="BJ1" s="253"/>
      <c r="BK1" s="253"/>
      <c r="BL1" s="253"/>
      <c r="BM1" s="253"/>
      <c r="BN1" s="253"/>
      <c r="BO1" s="253"/>
      <c r="BP1" s="253"/>
      <c r="BQ1" s="253"/>
      <c r="BR1" s="253"/>
      <c r="BS1" s="253"/>
      <c r="BT1" s="253"/>
      <c r="BU1" s="253"/>
      <c r="BV1" s="253"/>
      <c r="BW1" s="253"/>
      <c r="BX1" s="253"/>
      <c r="BY1" s="253"/>
      <c r="BZ1" s="253"/>
      <c r="CA1" s="253"/>
      <c r="CB1" s="253"/>
      <c r="CC1" s="253"/>
      <c r="CD1" s="253"/>
      <c r="CE1" s="253"/>
      <c r="CF1" s="253"/>
      <c r="CG1" s="253"/>
      <c r="CH1" s="253"/>
      <c r="CI1" s="253"/>
      <c r="CJ1" s="253"/>
      <c r="CK1" s="253"/>
      <c r="CL1" s="253"/>
      <c r="CM1" s="253"/>
      <c r="CN1" s="253"/>
      <c r="CO1" s="253"/>
      <c r="CP1" s="253"/>
      <c r="CQ1" s="253"/>
      <c r="CR1" s="253"/>
      <c r="CS1" s="253"/>
      <c r="CT1" s="253"/>
      <c r="CU1" s="253"/>
      <c r="CV1" s="253"/>
      <c r="CW1" s="253"/>
      <c r="CX1" s="253"/>
      <c r="CY1" s="253"/>
      <c r="CZ1" s="253"/>
      <c r="DA1" s="253"/>
      <c r="DB1" s="253"/>
      <c r="DC1" s="253"/>
      <c r="DD1" s="253"/>
      <c r="DE1" s="253"/>
      <c r="DF1" s="253"/>
      <c r="DG1" s="253"/>
      <c r="DH1" s="253"/>
      <c r="DI1" s="253"/>
      <c r="DJ1" s="253"/>
      <c r="DK1" s="253"/>
      <c r="DL1" s="253"/>
      <c r="DM1" s="253"/>
      <c r="DN1" s="253"/>
      <c r="DO1" s="253"/>
      <c r="DP1" s="253"/>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53"/>
    </row>
    <row r="17" spans="119:120" ht="13.2" x14ac:dyDescent="0.2">
      <c r="DP17" s="253"/>
    </row>
    <row r="18" spans="119:120" ht="13.2" x14ac:dyDescent="0.2"/>
    <row r="19" spans="119:120" ht="13.2" x14ac:dyDescent="0.2"/>
    <row r="20" spans="119:120" ht="13.2" x14ac:dyDescent="0.2">
      <c r="DO20" s="253"/>
      <c r="DP20" s="253"/>
    </row>
    <row r="21" spans="119:120" ht="13.2" x14ac:dyDescent="0.2">
      <c r="DP21" s="253"/>
    </row>
    <row r="22" spans="119:120" ht="13.2" x14ac:dyDescent="0.2"/>
    <row r="23" spans="119:120" ht="13.2" x14ac:dyDescent="0.2">
      <c r="DO23" s="253"/>
      <c r="DP23" s="253"/>
    </row>
    <row r="24" spans="119:120" ht="13.2" x14ac:dyDescent="0.2">
      <c r="DP24" s="253"/>
    </row>
    <row r="25" spans="119:120" ht="13.2" x14ac:dyDescent="0.2">
      <c r="DP25" s="253"/>
    </row>
    <row r="26" spans="119:120" ht="13.2" x14ac:dyDescent="0.2">
      <c r="DO26" s="253"/>
      <c r="DP26" s="253"/>
    </row>
    <row r="27" spans="119:120" ht="13.2" x14ac:dyDescent="0.2"/>
    <row r="28" spans="119:120" ht="13.2" x14ac:dyDescent="0.2">
      <c r="DO28" s="253"/>
      <c r="DP28" s="253"/>
    </row>
    <row r="29" spans="119:120" ht="13.2" x14ac:dyDescent="0.2">
      <c r="DP29" s="253"/>
    </row>
    <row r="30" spans="119:120" ht="13.2" x14ac:dyDescent="0.2"/>
    <row r="31" spans="119:120" ht="13.2" x14ac:dyDescent="0.2">
      <c r="DO31" s="253"/>
      <c r="DP31" s="253"/>
    </row>
    <row r="32" spans="119:120" ht="13.2" x14ac:dyDescent="0.2"/>
    <row r="33" spans="98:120" ht="13.2" x14ac:dyDescent="0.2">
      <c r="DO33" s="253"/>
      <c r="DP33" s="253"/>
    </row>
    <row r="34" spans="98:120" ht="13.2" x14ac:dyDescent="0.2">
      <c r="DM34" s="253"/>
    </row>
    <row r="35" spans="98:120" ht="13.2" x14ac:dyDescent="0.2">
      <c r="CT35" s="253"/>
      <c r="CU35" s="253"/>
      <c r="CV35" s="253"/>
      <c r="CY35" s="253"/>
      <c r="CZ35" s="253"/>
      <c r="DA35" s="253"/>
      <c r="DD35" s="253"/>
      <c r="DE35" s="253"/>
      <c r="DF35" s="253"/>
      <c r="DI35" s="253"/>
      <c r="DJ35" s="253"/>
      <c r="DK35" s="253"/>
      <c r="DM35" s="253"/>
      <c r="DN35" s="253"/>
      <c r="DO35" s="253"/>
      <c r="DP35" s="253"/>
    </row>
    <row r="36" spans="98:120" ht="13.2" x14ac:dyDescent="0.2"/>
    <row r="37" spans="98:120" ht="13.2" x14ac:dyDescent="0.2">
      <c r="CW37" s="253"/>
      <c r="DB37" s="253"/>
      <c r="DG37" s="253"/>
      <c r="DL37" s="253"/>
      <c r="DP37" s="253"/>
    </row>
    <row r="38" spans="98:120" ht="13.2" x14ac:dyDescent="0.2">
      <c r="CT38" s="253"/>
      <c r="CU38" s="253"/>
      <c r="CV38" s="253"/>
      <c r="CW38" s="253"/>
      <c r="CY38" s="253"/>
      <c r="CZ38" s="253"/>
      <c r="DA38" s="253"/>
      <c r="DB38" s="253"/>
      <c r="DD38" s="253"/>
      <c r="DE38" s="253"/>
      <c r="DF38" s="253"/>
      <c r="DG38" s="253"/>
      <c r="DI38" s="253"/>
      <c r="DJ38" s="253"/>
      <c r="DK38" s="253"/>
      <c r="DL38" s="253"/>
      <c r="DN38" s="253"/>
      <c r="DO38" s="253"/>
      <c r="DP38" s="253"/>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53"/>
      <c r="DO49" s="253"/>
      <c r="DP49" s="253"/>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53"/>
      <c r="CS63" s="253"/>
      <c r="CX63" s="253"/>
      <c r="DC63" s="253"/>
      <c r="DH63" s="253"/>
    </row>
    <row r="64" spans="22:120" ht="13.2" x14ac:dyDescent="0.2">
      <c r="V64" s="253"/>
    </row>
    <row r="65" spans="15:120" ht="13.2" x14ac:dyDescent="0.2">
      <c r="X65" s="253"/>
      <c r="Z65" s="253"/>
      <c r="AA65" s="253"/>
      <c r="AB65" s="253"/>
      <c r="AC65" s="253"/>
      <c r="AD65" s="253"/>
      <c r="AE65" s="253"/>
      <c r="AF65" s="253"/>
      <c r="AG65" s="253"/>
      <c r="AH65" s="253"/>
      <c r="AI65" s="253"/>
      <c r="AJ65" s="253"/>
      <c r="AK65" s="253"/>
      <c r="AL65" s="253"/>
      <c r="AM65" s="253"/>
      <c r="AN65" s="253"/>
      <c r="AO65" s="253"/>
      <c r="AP65" s="253"/>
      <c r="AQ65" s="253"/>
      <c r="AR65" s="253"/>
      <c r="AS65" s="253"/>
      <c r="AT65" s="253"/>
      <c r="AU65" s="253"/>
      <c r="AV65" s="253"/>
      <c r="AW65" s="253"/>
      <c r="AX65" s="253"/>
      <c r="AY65" s="253"/>
      <c r="AZ65" s="253"/>
      <c r="BA65" s="253"/>
      <c r="BB65" s="253"/>
      <c r="BC65" s="253"/>
      <c r="BD65" s="253"/>
      <c r="BE65" s="253"/>
      <c r="BF65" s="253"/>
      <c r="BG65" s="253"/>
      <c r="BH65" s="253"/>
      <c r="BI65" s="253"/>
      <c r="BJ65" s="253"/>
      <c r="BK65" s="253"/>
      <c r="BL65" s="253"/>
      <c r="BM65" s="253"/>
      <c r="BN65" s="253"/>
      <c r="BO65" s="253"/>
      <c r="BP65" s="253"/>
      <c r="BQ65" s="253"/>
      <c r="BR65" s="253"/>
      <c r="BS65" s="253"/>
      <c r="BT65" s="253"/>
      <c r="BU65" s="253"/>
      <c r="BV65" s="253"/>
      <c r="BW65" s="253"/>
      <c r="BX65" s="253"/>
      <c r="BY65" s="253"/>
      <c r="BZ65" s="253"/>
      <c r="CA65" s="253"/>
      <c r="CB65" s="253"/>
      <c r="CC65" s="253"/>
      <c r="CD65" s="253"/>
      <c r="CE65" s="253"/>
      <c r="CF65" s="253"/>
      <c r="CG65" s="253"/>
      <c r="CH65" s="253"/>
      <c r="CI65" s="253"/>
      <c r="CJ65" s="253"/>
      <c r="CK65" s="253"/>
      <c r="CL65" s="253"/>
      <c r="CM65" s="253"/>
      <c r="CN65" s="253"/>
      <c r="CO65" s="253"/>
      <c r="CP65" s="253"/>
      <c r="CQ65" s="253"/>
      <c r="CR65" s="253"/>
      <c r="CU65" s="253"/>
      <c r="CZ65" s="253"/>
      <c r="DE65" s="253"/>
      <c r="DJ65" s="253"/>
    </row>
    <row r="66" spans="15:120" ht="13.2" x14ac:dyDescent="0.2">
      <c r="Q66" s="253"/>
      <c r="S66" s="253"/>
      <c r="U66" s="253"/>
      <c r="DM66" s="253"/>
    </row>
    <row r="67" spans="15:120" ht="13.2" x14ac:dyDescent="0.2">
      <c r="O67" s="253"/>
      <c r="P67" s="253"/>
      <c r="R67" s="253"/>
      <c r="T67" s="253"/>
      <c r="Y67" s="253"/>
      <c r="CT67" s="253"/>
      <c r="CV67" s="253"/>
      <c r="CW67" s="253"/>
      <c r="CY67" s="253"/>
      <c r="DA67" s="253"/>
      <c r="DB67" s="253"/>
      <c r="DD67" s="253"/>
      <c r="DF67" s="253"/>
      <c r="DG67" s="253"/>
      <c r="DI67" s="253"/>
      <c r="DK67" s="253"/>
      <c r="DL67" s="253"/>
      <c r="DN67" s="253"/>
      <c r="DO67" s="253"/>
      <c r="DP67" s="253"/>
    </row>
    <row r="68" spans="15:120" ht="13.2" x14ac:dyDescent="0.2"/>
    <row r="69" spans="15:120" ht="13.2" x14ac:dyDescent="0.2"/>
    <row r="70" spans="15:120" ht="13.2" x14ac:dyDescent="0.2"/>
    <row r="71" spans="15:120" ht="13.2" x14ac:dyDescent="0.2"/>
    <row r="72" spans="15:120" ht="13.2" x14ac:dyDescent="0.2">
      <c r="DP72" s="253"/>
    </row>
    <row r="73" spans="15:120" ht="13.2" x14ac:dyDescent="0.2">
      <c r="DP73" s="253"/>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53"/>
      <c r="CX96" s="253"/>
      <c r="DC96" s="253"/>
      <c r="DH96" s="253"/>
    </row>
    <row r="97" spans="24:120" ht="13.2" x14ac:dyDescent="0.2">
      <c r="CS97" s="253"/>
      <c r="CX97" s="253"/>
      <c r="DC97" s="253"/>
      <c r="DH97" s="253"/>
      <c r="DP97" s="254" t="s">
        <v>474</v>
      </c>
    </row>
    <row r="98" spans="24:120" ht="13.2" hidden="1" x14ac:dyDescent="0.2">
      <c r="CS98" s="253"/>
      <c r="CX98" s="253"/>
      <c r="DC98" s="253"/>
      <c r="DH98" s="253"/>
    </row>
    <row r="99" spans="24:120" ht="13.2" hidden="1" x14ac:dyDescent="0.2">
      <c r="CS99" s="253"/>
      <c r="CX99" s="253"/>
      <c r="DC99" s="253"/>
      <c r="DH99" s="253"/>
    </row>
    <row r="101" spans="24:120" ht="12" hidden="1" customHeight="1" x14ac:dyDescent="0.2">
      <c r="X101" s="253"/>
      <c r="Y101" s="253"/>
      <c r="Z101" s="253"/>
      <c r="AA101" s="253"/>
      <c r="AB101" s="253"/>
      <c r="AC101" s="253"/>
      <c r="AD101" s="253"/>
      <c r="AE101" s="253"/>
      <c r="AF101" s="253"/>
      <c r="AG101" s="253"/>
      <c r="AH101" s="253"/>
      <c r="AI101" s="253"/>
      <c r="AJ101" s="253"/>
      <c r="AK101" s="253"/>
      <c r="AL101" s="253"/>
      <c r="AM101" s="253"/>
      <c r="AN101" s="253"/>
      <c r="AO101" s="253"/>
      <c r="AP101" s="253"/>
      <c r="AQ101" s="253"/>
      <c r="AR101" s="253"/>
      <c r="AS101" s="253"/>
      <c r="AT101" s="253"/>
      <c r="AU101" s="253"/>
      <c r="AV101" s="253"/>
      <c r="AW101" s="253"/>
      <c r="AX101" s="253"/>
      <c r="AY101" s="253"/>
      <c r="AZ101" s="253"/>
      <c r="BA101" s="253"/>
      <c r="BB101" s="253"/>
      <c r="BC101" s="253"/>
      <c r="BD101" s="253"/>
      <c r="BE101" s="253"/>
      <c r="BF101" s="253"/>
      <c r="BG101" s="253"/>
      <c r="BH101" s="253"/>
      <c r="BI101" s="253"/>
      <c r="BJ101" s="253"/>
      <c r="BK101" s="253"/>
      <c r="BL101" s="253"/>
      <c r="BM101" s="253"/>
      <c r="BN101" s="253"/>
      <c r="BO101" s="253"/>
      <c r="BP101" s="253"/>
      <c r="BQ101" s="253"/>
      <c r="BR101" s="253"/>
      <c r="BS101" s="253"/>
      <c r="BT101" s="253"/>
      <c r="BU101" s="253"/>
      <c r="BV101" s="253"/>
      <c r="BW101" s="253"/>
      <c r="BX101" s="253"/>
      <c r="BY101" s="253"/>
      <c r="BZ101" s="253"/>
      <c r="CA101" s="253"/>
      <c r="CB101" s="253"/>
      <c r="CC101" s="253"/>
      <c r="CD101" s="253"/>
      <c r="CE101" s="253"/>
      <c r="CF101" s="253"/>
      <c r="CG101" s="253"/>
      <c r="CH101" s="253"/>
      <c r="CI101" s="253"/>
      <c r="CJ101" s="253"/>
      <c r="CK101" s="253"/>
      <c r="CL101" s="253"/>
      <c r="CM101" s="253"/>
      <c r="CN101" s="253"/>
      <c r="CO101" s="253"/>
      <c r="CP101" s="253"/>
      <c r="CQ101" s="253"/>
      <c r="CR101" s="253"/>
      <c r="CU101" s="253"/>
      <c r="CZ101" s="253"/>
      <c r="DE101" s="253"/>
      <c r="DJ101" s="253"/>
    </row>
    <row r="102" spans="24:120" ht="1.5" hidden="1" customHeight="1" x14ac:dyDescent="0.2">
      <c r="CU102" s="253"/>
      <c r="CZ102" s="253"/>
      <c r="DE102" s="253"/>
      <c r="DJ102" s="253"/>
      <c r="DM102" s="253"/>
    </row>
    <row r="103" spans="24:120" ht="13.2" hidden="1" x14ac:dyDescent="0.2">
      <c r="CT103" s="253"/>
      <c r="CV103" s="253"/>
      <c r="CW103" s="253"/>
      <c r="CY103" s="253"/>
      <c r="DA103" s="253"/>
      <c r="DB103" s="253"/>
      <c r="DD103" s="253"/>
      <c r="DF103" s="253"/>
      <c r="DG103" s="253"/>
      <c r="DI103" s="253"/>
      <c r="DK103" s="253"/>
      <c r="DL103" s="253"/>
      <c r="DM103" s="253"/>
      <c r="DN103" s="253"/>
      <c r="DO103" s="253"/>
      <c r="DP103" s="253"/>
    </row>
    <row r="104" spans="24:120" ht="13.2" hidden="1" x14ac:dyDescent="0.2">
      <c r="CV104" s="253"/>
      <c r="CW104" s="253"/>
      <c r="DA104" s="253"/>
      <c r="DB104" s="253"/>
      <c r="DF104" s="253"/>
      <c r="DG104" s="253"/>
      <c r="DK104" s="253"/>
      <c r="DL104" s="253"/>
      <c r="DN104" s="253"/>
      <c r="DO104" s="253"/>
      <c r="DP104" s="253"/>
    </row>
    <row r="105" spans="24:120" ht="12.75" hidden="1" customHeight="1" x14ac:dyDescent="0.2"/>
  </sheetData>
  <sheetProtection algorithmName="SHA-512" hashValue="ZPqYjrcyA/MdqLX0AXA9NBPgiFbP8RYMHDUusiF8Sxra58ddSLuCESIF0OvFtnvmHdTOG7oyo1NGs0iIzKM/Cg==" saltValue="atGAx0C9EUcK6ndUKrtr7A=="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640625" style="254" customWidth="1"/>
    <col min="117" max="16384" width="9" style="253" hidden="1"/>
  </cols>
  <sheetData>
    <row r="1" spans="2:116" ht="13.2" x14ac:dyDescent="0.2">
      <c r="B1" s="253"/>
      <c r="C1" s="253"/>
      <c r="D1" s="253"/>
      <c r="E1" s="253"/>
      <c r="F1" s="253"/>
      <c r="G1" s="253"/>
      <c r="H1" s="253"/>
      <c r="I1" s="253"/>
      <c r="J1" s="253"/>
      <c r="K1" s="253"/>
      <c r="L1" s="253"/>
      <c r="M1" s="253"/>
      <c r="N1" s="253"/>
      <c r="O1" s="253"/>
      <c r="P1" s="253"/>
      <c r="Q1" s="253"/>
      <c r="R1" s="253"/>
      <c r="S1" s="253"/>
      <c r="T1" s="253"/>
      <c r="U1" s="253"/>
      <c r="V1" s="253"/>
      <c r="W1" s="253"/>
      <c r="X1" s="253"/>
      <c r="Y1" s="253"/>
      <c r="Z1" s="253"/>
      <c r="AA1" s="253"/>
      <c r="AB1" s="253"/>
      <c r="AC1" s="253"/>
      <c r="AD1" s="253"/>
      <c r="AE1" s="253"/>
      <c r="AF1" s="253"/>
      <c r="AG1" s="253"/>
      <c r="AH1" s="253"/>
      <c r="AI1" s="253"/>
      <c r="AJ1" s="253"/>
      <c r="AK1" s="253"/>
      <c r="AL1" s="253"/>
      <c r="AM1" s="253"/>
      <c r="AN1" s="253"/>
      <c r="AO1" s="253"/>
      <c r="AP1" s="253"/>
      <c r="AQ1" s="253"/>
      <c r="AR1" s="253"/>
      <c r="AS1" s="253"/>
      <c r="AT1" s="253"/>
      <c r="AU1" s="253"/>
      <c r="AV1" s="253"/>
      <c r="AW1" s="253"/>
      <c r="AX1" s="253"/>
      <c r="AY1" s="253"/>
      <c r="AZ1" s="253"/>
      <c r="BA1" s="253"/>
      <c r="BB1" s="253"/>
      <c r="BC1" s="253"/>
      <c r="BD1" s="253"/>
      <c r="BE1" s="253"/>
      <c r="BF1" s="253"/>
      <c r="BG1" s="253"/>
      <c r="BH1" s="253"/>
      <c r="BI1" s="253"/>
      <c r="BJ1" s="253"/>
      <c r="BK1" s="253"/>
      <c r="BL1" s="253"/>
      <c r="BM1" s="253"/>
      <c r="BN1" s="253"/>
      <c r="BO1" s="253"/>
      <c r="BP1" s="253"/>
      <c r="BQ1" s="253"/>
      <c r="BR1" s="253"/>
      <c r="BS1" s="253"/>
      <c r="BT1" s="253"/>
      <c r="BU1" s="253"/>
      <c r="BV1" s="253"/>
      <c r="BW1" s="253"/>
      <c r="BX1" s="253"/>
      <c r="BY1" s="253"/>
      <c r="BZ1" s="253"/>
      <c r="CA1" s="253"/>
      <c r="CB1" s="253"/>
      <c r="CC1" s="253"/>
      <c r="CD1" s="253"/>
      <c r="CE1" s="253"/>
      <c r="CF1" s="253"/>
      <c r="CG1" s="253"/>
      <c r="CH1" s="253"/>
      <c r="CI1" s="253"/>
      <c r="CJ1" s="253"/>
      <c r="CK1" s="253"/>
      <c r="CL1" s="253"/>
      <c r="CM1" s="253"/>
      <c r="CN1" s="253"/>
      <c r="CO1" s="253"/>
      <c r="CP1" s="253"/>
      <c r="CQ1" s="253"/>
      <c r="CR1" s="253"/>
      <c r="CS1" s="253"/>
      <c r="CT1" s="253"/>
      <c r="CU1" s="253"/>
      <c r="CV1" s="253"/>
      <c r="CW1" s="253"/>
      <c r="CX1" s="253"/>
      <c r="CY1" s="253"/>
      <c r="CZ1" s="253"/>
      <c r="DA1" s="253"/>
      <c r="DB1" s="253"/>
      <c r="DC1" s="253"/>
      <c r="DD1" s="253"/>
      <c r="DE1" s="253"/>
      <c r="DF1" s="253"/>
      <c r="DG1" s="253"/>
      <c r="DH1" s="253"/>
      <c r="DI1" s="253"/>
      <c r="DJ1" s="253"/>
      <c r="DK1" s="253"/>
      <c r="DL1" s="253"/>
    </row>
    <row r="2" spans="2:116" ht="13.2" x14ac:dyDescent="0.2"/>
    <row r="3" spans="2:116" ht="13.2" x14ac:dyDescent="0.2"/>
    <row r="4" spans="2:116" ht="13.2" x14ac:dyDescent="0.2">
      <c r="R4" s="253"/>
      <c r="S4" s="253"/>
      <c r="T4" s="253"/>
      <c r="U4" s="253"/>
      <c r="V4" s="253"/>
      <c r="W4" s="253"/>
      <c r="X4" s="253"/>
      <c r="Y4" s="253"/>
      <c r="Z4" s="253"/>
      <c r="AA4" s="253"/>
      <c r="AB4" s="253"/>
      <c r="AC4" s="253"/>
      <c r="AD4" s="253"/>
      <c r="AE4" s="253"/>
      <c r="AF4" s="253"/>
      <c r="AG4" s="253"/>
      <c r="AH4" s="253"/>
      <c r="AI4" s="253"/>
      <c r="AJ4" s="253"/>
      <c r="AK4" s="253"/>
      <c r="AL4" s="253"/>
      <c r="AM4" s="253"/>
      <c r="AN4" s="253"/>
      <c r="AO4" s="253"/>
      <c r="AP4" s="253"/>
      <c r="AQ4" s="253"/>
      <c r="AR4" s="253"/>
      <c r="AS4" s="253"/>
      <c r="AT4" s="253"/>
      <c r="AU4" s="253"/>
      <c r="AV4" s="253"/>
      <c r="AW4" s="253"/>
      <c r="AX4" s="253"/>
      <c r="AY4" s="253"/>
      <c r="AZ4" s="253"/>
      <c r="BA4" s="253"/>
      <c r="BB4" s="253"/>
      <c r="BC4" s="253"/>
      <c r="BD4" s="253"/>
      <c r="BE4" s="253"/>
      <c r="BF4" s="253"/>
      <c r="BG4" s="253"/>
      <c r="BH4" s="253"/>
      <c r="BI4" s="253"/>
      <c r="BJ4" s="253"/>
      <c r="BK4" s="253"/>
      <c r="BL4" s="253"/>
      <c r="BM4" s="253"/>
      <c r="BN4" s="253"/>
      <c r="BO4" s="253"/>
      <c r="BP4" s="253"/>
      <c r="BQ4" s="253"/>
      <c r="BR4" s="253"/>
      <c r="BS4" s="253"/>
      <c r="BT4" s="253"/>
      <c r="BU4" s="253"/>
      <c r="BV4" s="253"/>
      <c r="BW4" s="253"/>
      <c r="BX4" s="253"/>
      <c r="BY4" s="253"/>
      <c r="BZ4" s="253"/>
      <c r="CA4" s="253"/>
      <c r="CB4" s="253"/>
      <c r="CC4" s="253"/>
      <c r="CD4" s="253"/>
      <c r="CE4" s="253"/>
      <c r="CF4" s="253"/>
      <c r="CG4" s="253"/>
      <c r="CH4" s="253"/>
      <c r="CI4" s="253"/>
      <c r="CJ4" s="253"/>
      <c r="CK4" s="253"/>
      <c r="CL4" s="253"/>
      <c r="CM4" s="253"/>
      <c r="CN4" s="253"/>
      <c r="CO4" s="253"/>
      <c r="CP4" s="253"/>
      <c r="CQ4" s="253"/>
      <c r="CR4" s="253"/>
      <c r="CS4" s="253"/>
      <c r="CT4" s="253"/>
      <c r="CU4" s="253"/>
      <c r="CV4" s="253"/>
      <c r="CW4" s="253"/>
      <c r="CX4" s="253"/>
      <c r="CY4" s="253"/>
      <c r="CZ4" s="253"/>
      <c r="DA4" s="253"/>
      <c r="DB4" s="253"/>
      <c r="DC4" s="253"/>
      <c r="DD4" s="253"/>
      <c r="DE4" s="253"/>
      <c r="DF4" s="253"/>
      <c r="DG4" s="253"/>
      <c r="DH4" s="253"/>
      <c r="DI4" s="253"/>
      <c r="DJ4" s="253"/>
      <c r="DK4" s="253"/>
      <c r="DL4" s="253"/>
    </row>
    <row r="5" spans="2:116" ht="13.2" x14ac:dyDescent="0.2">
      <c r="R5" s="253"/>
      <c r="S5" s="253"/>
      <c r="T5" s="253"/>
      <c r="U5" s="253"/>
      <c r="V5" s="253"/>
      <c r="W5" s="253"/>
      <c r="X5" s="253"/>
      <c r="Y5" s="253"/>
      <c r="Z5" s="253"/>
      <c r="AA5" s="253"/>
      <c r="AB5" s="253"/>
      <c r="AC5" s="253"/>
      <c r="AD5" s="253"/>
      <c r="AE5" s="253"/>
      <c r="AF5" s="253"/>
      <c r="AG5" s="253"/>
      <c r="AH5" s="253"/>
      <c r="AI5" s="253"/>
      <c r="AJ5" s="253"/>
      <c r="AK5" s="253"/>
      <c r="AL5" s="253"/>
      <c r="AM5" s="253"/>
      <c r="AN5" s="253"/>
      <c r="AO5" s="253"/>
      <c r="AP5" s="253"/>
      <c r="AQ5" s="253"/>
      <c r="AR5" s="253"/>
      <c r="AS5" s="253"/>
      <c r="AT5" s="253"/>
      <c r="AU5" s="253"/>
      <c r="AV5" s="253"/>
      <c r="AW5" s="253"/>
      <c r="AX5" s="253"/>
      <c r="AY5" s="253"/>
      <c r="AZ5" s="253"/>
      <c r="BA5" s="253"/>
      <c r="BB5" s="253"/>
      <c r="BC5" s="253"/>
      <c r="BD5" s="253"/>
      <c r="BE5" s="253"/>
      <c r="BF5" s="253"/>
      <c r="BG5" s="253"/>
      <c r="BH5" s="253"/>
      <c r="BI5" s="253"/>
      <c r="BJ5" s="253"/>
      <c r="BK5" s="253"/>
      <c r="BL5" s="253"/>
      <c r="BM5" s="253"/>
      <c r="BN5" s="253"/>
      <c r="BO5" s="253"/>
      <c r="BP5" s="253"/>
      <c r="BQ5" s="253"/>
      <c r="BR5" s="253"/>
      <c r="BS5" s="253"/>
      <c r="BT5" s="253"/>
      <c r="BU5" s="253"/>
      <c r="BV5" s="253"/>
      <c r="BW5" s="253"/>
      <c r="BX5" s="253"/>
      <c r="BY5" s="253"/>
      <c r="BZ5" s="253"/>
      <c r="CA5" s="253"/>
      <c r="CB5" s="253"/>
      <c r="CC5" s="253"/>
      <c r="CD5" s="253"/>
      <c r="CE5" s="253"/>
      <c r="CF5" s="253"/>
      <c r="CG5" s="253"/>
      <c r="CH5" s="253"/>
      <c r="CI5" s="253"/>
      <c r="CJ5" s="253"/>
      <c r="CK5" s="253"/>
      <c r="CL5" s="253"/>
      <c r="CM5" s="253"/>
      <c r="CN5" s="253"/>
      <c r="CO5" s="253"/>
      <c r="CP5" s="253"/>
      <c r="CQ5" s="253"/>
      <c r="CR5" s="253"/>
      <c r="CS5" s="253"/>
      <c r="CT5" s="253"/>
      <c r="CU5" s="253"/>
      <c r="CV5" s="253"/>
      <c r="CW5" s="253"/>
      <c r="CX5" s="253"/>
      <c r="CY5" s="253"/>
      <c r="CZ5" s="253"/>
      <c r="DA5" s="253"/>
      <c r="DB5" s="253"/>
      <c r="DC5" s="253"/>
      <c r="DD5" s="253"/>
      <c r="DE5" s="253"/>
      <c r="DF5" s="253"/>
      <c r="DG5" s="253"/>
      <c r="DH5" s="253"/>
      <c r="DI5" s="253"/>
      <c r="DJ5" s="253"/>
      <c r="DK5" s="253"/>
      <c r="DL5" s="253"/>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53"/>
      <c r="J18" s="253"/>
      <c r="K18" s="253"/>
      <c r="L18" s="253"/>
      <c r="M18" s="253"/>
      <c r="N18" s="253"/>
      <c r="O18" s="253"/>
      <c r="P18" s="253"/>
      <c r="Q18" s="253"/>
      <c r="R18" s="253"/>
      <c r="S18" s="253"/>
      <c r="T18" s="253"/>
      <c r="U18" s="253"/>
      <c r="V18" s="253"/>
      <c r="W18" s="253"/>
      <c r="X18" s="253"/>
      <c r="Y18" s="253"/>
      <c r="Z18" s="253"/>
      <c r="AA18" s="253"/>
      <c r="AB18" s="253"/>
      <c r="AC18" s="253"/>
      <c r="AD18" s="253"/>
      <c r="AE18" s="253"/>
      <c r="AF18" s="253"/>
      <c r="AG18" s="253"/>
      <c r="AH18" s="253"/>
      <c r="AI18" s="253"/>
      <c r="AJ18" s="253"/>
      <c r="AK18" s="253"/>
      <c r="AL18" s="253"/>
      <c r="AM18" s="253"/>
      <c r="AN18" s="253"/>
      <c r="AO18" s="253"/>
      <c r="AP18" s="253"/>
      <c r="AQ18" s="253"/>
      <c r="AR18" s="253"/>
      <c r="AS18" s="253"/>
      <c r="AT18" s="253"/>
      <c r="AU18" s="253"/>
      <c r="AV18" s="253"/>
      <c r="AW18" s="253"/>
      <c r="AX18" s="253"/>
      <c r="AY18" s="253"/>
      <c r="AZ18" s="253"/>
      <c r="BA18" s="253"/>
      <c r="BB18" s="253"/>
      <c r="BC18" s="253"/>
      <c r="BD18" s="253"/>
      <c r="BE18" s="253"/>
      <c r="BF18" s="253"/>
      <c r="BG18" s="253"/>
      <c r="BH18" s="253"/>
      <c r="BI18" s="253"/>
      <c r="BJ18" s="253"/>
      <c r="BK18" s="253"/>
      <c r="BL18" s="253"/>
      <c r="BM18" s="253"/>
      <c r="BN18" s="253"/>
      <c r="BO18" s="253"/>
      <c r="BP18" s="253"/>
      <c r="BQ18" s="253"/>
      <c r="BR18" s="253"/>
      <c r="BS18" s="253"/>
      <c r="BT18" s="253"/>
      <c r="BU18" s="253"/>
      <c r="BV18" s="253"/>
      <c r="BW18" s="253"/>
      <c r="BX18" s="253"/>
      <c r="BY18" s="253"/>
      <c r="BZ18" s="253"/>
      <c r="CA18" s="253"/>
      <c r="CB18" s="253"/>
      <c r="CC18" s="253"/>
      <c r="CD18" s="253"/>
      <c r="CE18" s="253"/>
      <c r="CF18" s="253"/>
      <c r="CG18" s="253"/>
      <c r="CH18" s="253"/>
      <c r="CI18" s="253"/>
      <c r="CJ18" s="253"/>
      <c r="CK18" s="253"/>
      <c r="CL18" s="253"/>
      <c r="CM18" s="253"/>
      <c r="CN18" s="253"/>
      <c r="CO18" s="253"/>
      <c r="CP18" s="253"/>
      <c r="CQ18" s="253"/>
      <c r="CR18" s="253"/>
      <c r="CS18" s="253"/>
      <c r="CT18" s="253"/>
      <c r="CU18" s="253"/>
      <c r="CV18" s="253"/>
      <c r="CW18" s="253"/>
      <c r="CX18" s="253"/>
      <c r="CY18" s="253"/>
      <c r="CZ18" s="253"/>
      <c r="DA18" s="253"/>
      <c r="DB18" s="253"/>
      <c r="DC18" s="253"/>
      <c r="DD18" s="253"/>
      <c r="DE18" s="253"/>
      <c r="DF18" s="253"/>
      <c r="DG18" s="253"/>
      <c r="DH18" s="253"/>
      <c r="DI18" s="253"/>
      <c r="DJ18" s="253"/>
      <c r="DK18" s="253"/>
      <c r="DL18" s="253"/>
    </row>
    <row r="19" spans="9:116" ht="13.2" x14ac:dyDescent="0.2"/>
    <row r="20" spans="9:116" ht="13.2" x14ac:dyDescent="0.2"/>
    <row r="21" spans="9:116" ht="13.2" x14ac:dyDescent="0.2">
      <c r="DL21" s="253"/>
    </row>
    <row r="22" spans="9:116" ht="13.2" x14ac:dyDescent="0.2">
      <c r="DI22" s="253"/>
      <c r="DJ22" s="253"/>
      <c r="DK22" s="253"/>
      <c r="DL22" s="253"/>
    </row>
    <row r="23" spans="9:116" ht="13.2" x14ac:dyDescent="0.2">
      <c r="CY23" s="253"/>
      <c r="CZ23" s="253"/>
      <c r="DA23" s="253"/>
      <c r="DB23" s="253"/>
      <c r="DC23" s="253"/>
      <c r="DD23" s="253"/>
      <c r="DE23" s="253"/>
      <c r="DF23" s="253"/>
      <c r="DG23" s="253"/>
      <c r="DH23" s="253"/>
      <c r="DI23" s="253"/>
      <c r="DJ23" s="253"/>
      <c r="DK23" s="253"/>
      <c r="DL23" s="253"/>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53"/>
      <c r="DA35" s="253"/>
      <c r="DB35" s="253"/>
      <c r="DC35" s="253"/>
      <c r="DD35" s="253"/>
      <c r="DE35" s="253"/>
      <c r="DF35" s="253"/>
      <c r="DG35" s="253"/>
      <c r="DH35" s="253"/>
      <c r="DI35" s="253"/>
      <c r="DJ35" s="253"/>
      <c r="DK35" s="253"/>
      <c r="DL35" s="253"/>
    </row>
    <row r="36" spans="15:116" ht="13.2" x14ac:dyDescent="0.2"/>
    <row r="37" spans="15:116" ht="13.2" x14ac:dyDescent="0.2">
      <c r="DL37" s="253"/>
    </row>
    <row r="38" spans="15:116" ht="13.2" x14ac:dyDescent="0.2">
      <c r="DI38" s="253"/>
      <c r="DJ38" s="253"/>
      <c r="DK38" s="253"/>
      <c r="DL38" s="253"/>
    </row>
    <row r="39" spans="15:116" ht="13.2" x14ac:dyDescent="0.2"/>
    <row r="40" spans="15:116" ht="13.2" x14ac:dyDescent="0.2"/>
    <row r="41" spans="15:116" ht="13.2" x14ac:dyDescent="0.2"/>
    <row r="42" spans="15:116" ht="13.2" x14ac:dyDescent="0.2"/>
    <row r="43" spans="15:116" ht="13.2" x14ac:dyDescent="0.2">
      <c r="O43" s="253"/>
      <c r="P43" s="253"/>
      <c r="Q43" s="253"/>
      <c r="R43" s="253"/>
      <c r="S43" s="253"/>
      <c r="T43" s="253"/>
      <c r="U43" s="253"/>
      <c r="V43" s="253"/>
      <c r="W43" s="253"/>
      <c r="X43" s="253"/>
      <c r="Y43" s="253"/>
      <c r="Z43" s="253"/>
      <c r="AA43" s="253"/>
      <c r="AB43" s="253"/>
      <c r="AC43" s="253"/>
      <c r="AD43" s="253"/>
      <c r="AE43" s="253"/>
      <c r="AF43" s="253"/>
      <c r="AG43" s="253"/>
      <c r="AH43" s="253"/>
      <c r="AI43" s="253"/>
      <c r="AJ43" s="253"/>
      <c r="AK43" s="253"/>
      <c r="AL43" s="253"/>
      <c r="AM43" s="253"/>
      <c r="AN43" s="253"/>
      <c r="AO43" s="253"/>
      <c r="AP43" s="253"/>
      <c r="AQ43" s="253"/>
      <c r="AR43" s="253"/>
      <c r="AS43" s="253"/>
      <c r="AT43" s="253"/>
      <c r="AU43" s="253"/>
      <c r="AV43" s="253"/>
      <c r="AW43" s="253"/>
      <c r="AX43" s="253"/>
      <c r="AY43" s="253"/>
      <c r="AZ43" s="253"/>
      <c r="BA43" s="253"/>
      <c r="BB43" s="253"/>
      <c r="BC43" s="253"/>
      <c r="BD43" s="253"/>
      <c r="BE43" s="253"/>
      <c r="BF43" s="253"/>
      <c r="BG43" s="253"/>
      <c r="BH43" s="253"/>
      <c r="BI43" s="253"/>
      <c r="BJ43" s="253"/>
      <c r="BK43" s="253"/>
      <c r="BL43" s="253"/>
      <c r="BM43" s="253"/>
      <c r="BN43" s="253"/>
      <c r="BO43" s="253"/>
      <c r="BP43" s="253"/>
      <c r="BQ43" s="253"/>
      <c r="BR43" s="253"/>
      <c r="BS43" s="253"/>
      <c r="BT43" s="253"/>
      <c r="BU43" s="253"/>
      <c r="BV43" s="253"/>
      <c r="BW43" s="253"/>
      <c r="BX43" s="253"/>
      <c r="BY43" s="253"/>
      <c r="BZ43" s="253"/>
      <c r="CA43" s="253"/>
      <c r="CB43" s="253"/>
      <c r="CC43" s="253"/>
      <c r="CD43" s="253"/>
      <c r="CE43" s="253"/>
      <c r="CF43" s="253"/>
      <c r="CG43" s="253"/>
      <c r="CH43" s="253"/>
      <c r="CI43" s="253"/>
      <c r="CJ43" s="253"/>
      <c r="CK43" s="253"/>
      <c r="CL43" s="253"/>
      <c r="CM43" s="253"/>
      <c r="CN43" s="253"/>
      <c r="CO43" s="253"/>
      <c r="CP43" s="253"/>
      <c r="CQ43" s="253"/>
      <c r="CR43" s="253"/>
      <c r="CS43" s="253"/>
      <c r="CT43" s="253"/>
      <c r="CU43" s="253"/>
      <c r="CV43" s="253"/>
      <c r="CW43" s="253"/>
      <c r="CX43" s="253"/>
      <c r="CY43" s="253"/>
      <c r="CZ43" s="253"/>
      <c r="DA43" s="253"/>
      <c r="DB43" s="253"/>
      <c r="DC43" s="253"/>
      <c r="DD43" s="253"/>
      <c r="DE43" s="253"/>
      <c r="DF43" s="253"/>
      <c r="DG43" s="253"/>
      <c r="DH43" s="253"/>
      <c r="DI43" s="253"/>
      <c r="DJ43" s="253"/>
      <c r="DK43" s="253"/>
      <c r="DL43" s="253"/>
    </row>
    <row r="44" spans="15:116" ht="13.2" x14ac:dyDescent="0.2">
      <c r="DL44" s="253"/>
    </row>
    <row r="45" spans="15:116" ht="13.2" x14ac:dyDescent="0.2"/>
    <row r="46" spans="15:116" ht="13.2" x14ac:dyDescent="0.2">
      <c r="DA46" s="253"/>
      <c r="DB46" s="253"/>
      <c r="DC46" s="253"/>
      <c r="DD46" s="253"/>
      <c r="DE46" s="253"/>
      <c r="DF46" s="253"/>
      <c r="DG46" s="253"/>
      <c r="DH46" s="253"/>
      <c r="DI46" s="253"/>
      <c r="DJ46" s="253"/>
      <c r="DK46" s="253"/>
      <c r="DL46" s="253"/>
    </row>
    <row r="47" spans="15:116" ht="13.2" x14ac:dyDescent="0.2"/>
    <row r="48" spans="15:116" ht="13.2" x14ac:dyDescent="0.2"/>
    <row r="49" spans="104:116" ht="13.2" x14ac:dyDescent="0.2"/>
    <row r="50" spans="104:116" ht="13.2" x14ac:dyDescent="0.2">
      <c r="CZ50" s="253"/>
      <c r="DA50" s="253"/>
      <c r="DB50" s="253"/>
      <c r="DC50" s="253"/>
      <c r="DD50" s="253"/>
      <c r="DE50" s="253"/>
      <c r="DF50" s="253"/>
      <c r="DG50" s="253"/>
      <c r="DH50" s="253"/>
      <c r="DI50" s="253"/>
      <c r="DJ50" s="253"/>
      <c r="DK50" s="253"/>
      <c r="DL50" s="253"/>
    </row>
    <row r="51" spans="104:116" ht="13.2" x14ac:dyDescent="0.2"/>
    <row r="52" spans="104:116" ht="13.2" x14ac:dyDescent="0.2"/>
    <row r="53" spans="104:116" ht="13.2" x14ac:dyDescent="0.2">
      <c r="DL53" s="253"/>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53"/>
      <c r="DD67" s="253"/>
      <c r="DE67" s="253"/>
      <c r="DF67" s="253"/>
      <c r="DG67" s="253"/>
      <c r="DH67" s="253"/>
      <c r="DI67" s="253"/>
      <c r="DJ67" s="253"/>
      <c r="DK67" s="253"/>
      <c r="DL67" s="253"/>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lrkHjTOThTjbs7PHkyKHtO5fEMWgJV2dD4JqHINJJVTlkV2/vtUCWxXL6Dk8QRhhPEYBBCKouxkUTyb/P7Wa4A==" saltValue="qFdTinmxYqWM6IgUmVkP7g==" spinCount="100000" sheet="1" objects="1" scenarios="1"/>
  <dataConsolidate/>
  <phoneticPr fontId="2"/>
  <printOptions horizontalCentered="1" verticalCentered="1"/>
  <pageMargins left="0" right="0" top="0" bottom="0" header="0" footer="0"/>
  <pageSetup paperSize="9" scale="48" orientation="landscape"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2"/>
  <cols>
    <col min="1" max="36" width="2.44140625" style="255" customWidth="1"/>
    <col min="37" max="44" width="17" style="255" customWidth="1"/>
    <col min="45" max="45" width="6.109375" style="261" customWidth="1"/>
    <col min="46" max="46" width="3" style="259" customWidth="1"/>
    <col min="47" max="47" width="19.109375" style="255" hidden="1" customWidth="1"/>
    <col min="48" max="52" width="12.6640625" style="255" hidden="1" customWidth="1"/>
    <col min="53" max="16384" width="8.6640625" style="255" hidden="1"/>
  </cols>
  <sheetData>
    <row r="1" spans="1:46" ht="13.2" x14ac:dyDescent="0.2">
      <c r="AS1" s="255"/>
      <c r="AT1" s="255"/>
    </row>
    <row r="2" spans="1:46" ht="13.2" x14ac:dyDescent="0.2">
      <c r="AS2" s="255"/>
      <c r="AT2" s="255"/>
    </row>
    <row r="3" spans="1:46" ht="13.2" x14ac:dyDescent="0.2">
      <c r="AS3" s="255"/>
      <c r="AT3" s="255"/>
    </row>
    <row r="4" spans="1:46" ht="13.2" x14ac:dyDescent="0.2">
      <c r="AS4" s="255"/>
      <c r="AT4" s="255"/>
    </row>
    <row r="5" spans="1:46" ht="16.2" x14ac:dyDescent="0.2">
      <c r="A5" s="256" t="s">
        <v>475</v>
      </c>
      <c r="B5" s="257"/>
      <c r="C5" s="257"/>
      <c r="D5" s="257"/>
      <c r="E5" s="257"/>
      <c r="F5" s="257"/>
      <c r="G5" s="257"/>
      <c r="H5" s="257"/>
      <c r="I5" s="257"/>
      <c r="J5" s="257"/>
      <c r="K5" s="257"/>
      <c r="L5" s="257"/>
      <c r="M5" s="257"/>
      <c r="N5" s="257"/>
      <c r="O5" s="257"/>
      <c r="P5" s="257"/>
      <c r="Q5" s="257"/>
      <c r="R5" s="257"/>
      <c r="S5" s="257"/>
      <c r="T5" s="257"/>
      <c r="U5" s="257"/>
      <c r="V5" s="257"/>
      <c r="W5" s="257"/>
      <c r="X5" s="257"/>
      <c r="Y5" s="257"/>
      <c r="Z5" s="257"/>
      <c r="AA5" s="257"/>
      <c r="AB5" s="257"/>
      <c r="AC5" s="257"/>
      <c r="AD5" s="257"/>
      <c r="AE5" s="257"/>
      <c r="AF5" s="257"/>
      <c r="AG5" s="257"/>
      <c r="AH5" s="257"/>
      <c r="AI5" s="257"/>
      <c r="AJ5" s="257"/>
      <c r="AK5" s="257"/>
      <c r="AL5" s="257"/>
      <c r="AM5" s="257"/>
      <c r="AN5" s="257"/>
      <c r="AO5" s="257"/>
      <c r="AP5" s="257"/>
      <c r="AQ5" s="257"/>
      <c r="AR5" s="257"/>
      <c r="AS5" s="258"/>
    </row>
    <row r="6" spans="1:46" ht="13.2" x14ac:dyDescent="0.2">
      <c r="A6" s="259"/>
      <c r="AK6" s="260" t="s">
        <v>476</v>
      </c>
      <c r="AL6" s="260"/>
      <c r="AM6" s="260"/>
      <c r="AN6" s="260"/>
    </row>
    <row r="7" spans="1:46" ht="13.5" customHeight="1" x14ac:dyDescent="0.2">
      <c r="A7" s="259"/>
      <c r="AK7" s="262"/>
      <c r="AL7" s="263"/>
      <c r="AM7" s="263"/>
      <c r="AN7" s="264"/>
      <c r="AO7" s="1105" t="s">
        <v>477</v>
      </c>
      <c r="AP7" s="265"/>
      <c r="AQ7" s="266" t="s">
        <v>478</v>
      </c>
      <c r="AR7" s="267"/>
    </row>
    <row r="8" spans="1:46" ht="13.2" x14ac:dyDescent="0.2">
      <c r="A8" s="259"/>
      <c r="AK8" s="268"/>
      <c r="AL8" s="269"/>
      <c r="AM8" s="269"/>
      <c r="AN8" s="270"/>
      <c r="AO8" s="1106"/>
      <c r="AP8" s="271" t="s">
        <v>479</v>
      </c>
      <c r="AQ8" s="272" t="s">
        <v>480</v>
      </c>
      <c r="AR8" s="273" t="s">
        <v>481</v>
      </c>
    </row>
    <row r="9" spans="1:46" ht="13.2" x14ac:dyDescent="0.2">
      <c r="A9" s="259"/>
      <c r="AK9" s="1107" t="s">
        <v>482</v>
      </c>
      <c r="AL9" s="1108"/>
      <c r="AM9" s="1108"/>
      <c r="AN9" s="1109"/>
      <c r="AO9" s="274">
        <v>6434881</v>
      </c>
      <c r="AP9" s="274">
        <v>57829</v>
      </c>
      <c r="AQ9" s="275">
        <v>63160</v>
      </c>
      <c r="AR9" s="276">
        <v>-8.4</v>
      </c>
    </row>
    <row r="10" spans="1:46" ht="13.5" customHeight="1" x14ac:dyDescent="0.2">
      <c r="A10" s="259"/>
      <c r="AK10" s="1107" t="s">
        <v>483</v>
      </c>
      <c r="AL10" s="1108"/>
      <c r="AM10" s="1108"/>
      <c r="AN10" s="1109"/>
      <c r="AO10" s="277">
        <v>1491035</v>
      </c>
      <c r="AP10" s="277">
        <v>13400</v>
      </c>
      <c r="AQ10" s="278">
        <v>4257</v>
      </c>
      <c r="AR10" s="279">
        <v>214.8</v>
      </c>
    </row>
    <row r="11" spans="1:46" ht="13.5" customHeight="1" x14ac:dyDescent="0.2">
      <c r="A11" s="259"/>
      <c r="AK11" s="1107" t="s">
        <v>484</v>
      </c>
      <c r="AL11" s="1108"/>
      <c r="AM11" s="1108"/>
      <c r="AN11" s="1109"/>
      <c r="AO11" s="277">
        <v>25877</v>
      </c>
      <c r="AP11" s="277">
        <v>233</v>
      </c>
      <c r="AQ11" s="278">
        <v>595</v>
      </c>
      <c r="AR11" s="279">
        <v>-60.8</v>
      </c>
    </row>
    <row r="12" spans="1:46" ht="13.5" customHeight="1" x14ac:dyDescent="0.2">
      <c r="A12" s="259"/>
      <c r="AK12" s="1107" t="s">
        <v>485</v>
      </c>
      <c r="AL12" s="1108"/>
      <c r="AM12" s="1108"/>
      <c r="AN12" s="1109"/>
      <c r="AO12" s="277" t="s">
        <v>486</v>
      </c>
      <c r="AP12" s="277" t="s">
        <v>486</v>
      </c>
      <c r="AQ12" s="278">
        <v>9</v>
      </c>
      <c r="AR12" s="279" t="s">
        <v>486</v>
      </c>
    </row>
    <row r="13" spans="1:46" ht="13.5" customHeight="1" x14ac:dyDescent="0.2">
      <c r="A13" s="259"/>
      <c r="AK13" s="1107" t="s">
        <v>487</v>
      </c>
      <c r="AL13" s="1108"/>
      <c r="AM13" s="1108"/>
      <c r="AN13" s="1109"/>
      <c r="AO13" s="277">
        <v>259118</v>
      </c>
      <c r="AP13" s="277">
        <v>2329</v>
      </c>
      <c r="AQ13" s="278">
        <v>2608</v>
      </c>
      <c r="AR13" s="279">
        <v>-10.7</v>
      </c>
    </row>
    <row r="14" spans="1:46" ht="13.5" customHeight="1" x14ac:dyDescent="0.2">
      <c r="A14" s="259"/>
      <c r="AK14" s="1107" t="s">
        <v>488</v>
      </c>
      <c r="AL14" s="1108"/>
      <c r="AM14" s="1108"/>
      <c r="AN14" s="1109"/>
      <c r="AO14" s="277">
        <v>156778</v>
      </c>
      <c r="AP14" s="277">
        <v>1409</v>
      </c>
      <c r="AQ14" s="278">
        <v>1202</v>
      </c>
      <c r="AR14" s="279">
        <v>17.2</v>
      </c>
    </row>
    <row r="15" spans="1:46" ht="13.5" customHeight="1" x14ac:dyDescent="0.2">
      <c r="A15" s="259"/>
      <c r="AK15" s="1110" t="s">
        <v>489</v>
      </c>
      <c r="AL15" s="1111"/>
      <c r="AM15" s="1111"/>
      <c r="AN15" s="1112"/>
      <c r="AO15" s="277">
        <v>-140327</v>
      </c>
      <c r="AP15" s="277">
        <v>-1261</v>
      </c>
      <c r="AQ15" s="278">
        <v>-3084</v>
      </c>
      <c r="AR15" s="279">
        <v>-59.1</v>
      </c>
    </row>
    <row r="16" spans="1:46" ht="13.2" x14ac:dyDescent="0.2">
      <c r="A16" s="259"/>
      <c r="AK16" s="1110" t="s">
        <v>177</v>
      </c>
      <c r="AL16" s="1111"/>
      <c r="AM16" s="1111"/>
      <c r="AN16" s="1112"/>
      <c r="AO16" s="277">
        <v>8227362</v>
      </c>
      <c r="AP16" s="277">
        <v>73938</v>
      </c>
      <c r="AQ16" s="278">
        <v>68747</v>
      </c>
      <c r="AR16" s="279">
        <v>7.6</v>
      </c>
    </row>
    <row r="17" spans="1:46" ht="13.2" x14ac:dyDescent="0.2">
      <c r="A17" s="259"/>
    </row>
    <row r="18" spans="1:46" ht="13.2" x14ac:dyDescent="0.2">
      <c r="A18" s="259"/>
      <c r="AQ18" s="280"/>
      <c r="AR18" s="280"/>
    </row>
    <row r="19" spans="1:46" ht="13.2" x14ac:dyDescent="0.2">
      <c r="A19" s="259"/>
      <c r="AK19" s="255" t="s">
        <v>490</v>
      </c>
    </row>
    <row r="20" spans="1:46" ht="13.2" x14ac:dyDescent="0.2">
      <c r="A20" s="259"/>
      <c r="AK20" s="281"/>
      <c r="AL20" s="282"/>
      <c r="AM20" s="282"/>
      <c r="AN20" s="283"/>
      <c r="AO20" s="284" t="s">
        <v>491</v>
      </c>
      <c r="AP20" s="285" t="s">
        <v>492</v>
      </c>
      <c r="AQ20" s="286" t="s">
        <v>493</v>
      </c>
      <c r="AR20" s="287"/>
    </row>
    <row r="21" spans="1:46" s="260" customFormat="1" ht="13.2" x14ac:dyDescent="0.2">
      <c r="A21" s="288"/>
      <c r="AK21" s="1113" t="s">
        <v>494</v>
      </c>
      <c r="AL21" s="1114"/>
      <c r="AM21" s="1114"/>
      <c r="AN21" s="1115"/>
      <c r="AO21" s="289">
        <v>5.81</v>
      </c>
      <c r="AP21" s="290">
        <v>6.22</v>
      </c>
      <c r="AQ21" s="291">
        <v>-0.41</v>
      </c>
      <c r="AS21" s="292"/>
      <c r="AT21" s="288"/>
    </row>
    <row r="22" spans="1:46" s="260" customFormat="1" ht="13.2" x14ac:dyDescent="0.2">
      <c r="A22" s="288"/>
      <c r="AK22" s="1113" t="s">
        <v>495</v>
      </c>
      <c r="AL22" s="1114"/>
      <c r="AM22" s="1114"/>
      <c r="AN22" s="1115"/>
      <c r="AO22" s="293">
        <v>99</v>
      </c>
      <c r="AP22" s="294">
        <v>98.7</v>
      </c>
      <c r="AQ22" s="295">
        <v>0.3</v>
      </c>
      <c r="AR22" s="280"/>
      <c r="AS22" s="292"/>
      <c r="AT22" s="288"/>
    </row>
    <row r="23" spans="1:46" s="260" customFormat="1" ht="13.2" x14ac:dyDescent="0.2">
      <c r="A23" s="288"/>
      <c r="AP23" s="280"/>
      <c r="AQ23" s="280"/>
      <c r="AR23" s="280"/>
      <c r="AS23" s="292"/>
      <c r="AT23" s="288"/>
    </row>
    <row r="24" spans="1:46" s="260" customFormat="1" ht="13.2" x14ac:dyDescent="0.2">
      <c r="A24" s="288"/>
      <c r="AP24" s="280"/>
      <c r="AQ24" s="280"/>
      <c r="AR24" s="280"/>
      <c r="AS24" s="292"/>
      <c r="AT24" s="288"/>
    </row>
    <row r="25" spans="1:46" s="260" customFormat="1" ht="13.2" x14ac:dyDescent="0.2">
      <c r="A25" s="296"/>
      <c r="B25" s="297"/>
      <c r="C25" s="297"/>
      <c r="D25" s="297"/>
      <c r="E25" s="297"/>
      <c r="F25" s="297"/>
      <c r="G25" s="297"/>
      <c r="H25" s="297"/>
      <c r="I25" s="297"/>
      <c r="J25" s="297"/>
      <c r="K25" s="297"/>
      <c r="L25" s="297"/>
      <c r="M25" s="297"/>
      <c r="N25" s="297"/>
      <c r="O25" s="297"/>
      <c r="P25" s="297"/>
      <c r="Q25" s="297"/>
      <c r="R25" s="297"/>
      <c r="S25" s="297"/>
      <c r="T25" s="297"/>
      <c r="U25" s="297"/>
      <c r="V25" s="297"/>
      <c r="W25" s="297"/>
      <c r="X25" s="297"/>
      <c r="Y25" s="297"/>
      <c r="Z25" s="297"/>
      <c r="AA25" s="297"/>
      <c r="AB25" s="297"/>
      <c r="AC25" s="297"/>
      <c r="AD25" s="297"/>
      <c r="AE25" s="297"/>
      <c r="AF25" s="297"/>
      <c r="AG25" s="297"/>
      <c r="AH25" s="297"/>
      <c r="AI25" s="297"/>
      <c r="AJ25" s="297"/>
      <c r="AK25" s="297"/>
      <c r="AL25" s="297"/>
      <c r="AM25" s="297"/>
      <c r="AN25" s="297"/>
      <c r="AO25" s="297"/>
      <c r="AP25" s="298"/>
      <c r="AQ25" s="298"/>
      <c r="AR25" s="298"/>
      <c r="AS25" s="299"/>
      <c r="AT25" s="288"/>
    </row>
    <row r="26" spans="1:46" s="260" customFormat="1" ht="13.2" x14ac:dyDescent="0.2">
      <c r="A26" s="1104" t="s">
        <v>496</v>
      </c>
      <c r="B26" s="1104"/>
      <c r="C26" s="1104"/>
      <c r="D26" s="1104"/>
      <c r="E26" s="1104"/>
      <c r="F26" s="1104"/>
      <c r="G26" s="1104"/>
      <c r="H26" s="1104"/>
      <c r="I26" s="1104"/>
      <c r="J26" s="1104"/>
      <c r="K26" s="1104"/>
      <c r="L26" s="1104"/>
      <c r="M26" s="1104"/>
      <c r="N26" s="1104"/>
      <c r="O26" s="1104"/>
      <c r="P26" s="1104"/>
      <c r="Q26" s="1104"/>
      <c r="R26" s="1104"/>
      <c r="S26" s="1104"/>
      <c r="T26" s="1104"/>
      <c r="U26" s="1104"/>
      <c r="V26" s="1104"/>
      <c r="W26" s="1104"/>
      <c r="X26" s="1104"/>
      <c r="Y26" s="1104"/>
      <c r="Z26" s="1104"/>
      <c r="AA26" s="1104"/>
      <c r="AB26" s="1104"/>
      <c r="AC26" s="1104"/>
      <c r="AD26" s="1104"/>
      <c r="AE26" s="1104"/>
      <c r="AF26" s="1104"/>
      <c r="AG26" s="1104"/>
      <c r="AH26" s="1104"/>
      <c r="AI26" s="1104"/>
      <c r="AJ26" s="1104"/>
      <c r="AK26" s="1104"/>
      <c r="AL26" s="1104"/>
      <c r="AM26" s="1104"/>
      <c r="AN26" s="1104"/>
      <c r="AO26" s="1104"/>
      <c r="AP26" s="1104"/>
      <c r="AQ26" s="1104"/>
      <c r="AR26" s="1104"/>
      <c r="AS26" s="1104"/>
    </row>
    <row r="27" spans="1:46" ht="13.2" x14ac:dyDescent="0.2">
      <c r="A27" s="300"/>
      <c r="AS27" s="255"/>
      <c r="AT27" s="255"/>
    </row>
    <row r="28" spans="1:46" ht="16.2" x14ac:dyDescent="0.2">
      <c r="A28" s="256" t="s">
        <v>497</v>
      </c>
      <c r="B28" s="257"/>
      <c r="C28" s="257"/>
      <c r="D28" s="257"/>
      <c r="E28" s="257"/>
      <c r="F28" s="257"/>
      <c r="G28" s="257"/>
      <c r="H28" s="257"/>
      <c r="I28" s="257"/>
      <c r="J28" s="257"/>
      <c r="K28" s="257"/>
      <c r="L28" s="257"/>
      <c r="M28" s="257"/>
      <c r="N28" s="257"/>
      <c r="O28" s="257"/>
      <c r="P28" s="257"/>
      <c r="Q28" s="257"/>
      <c r="R28" s="257"/>
      <c r="S28" s="257"/>
      <c r="T28" s="257"/>
      <c r="U28" s="257"/>
      <c r="V28" s="257"/>
      <c r="W28" s="257"/>
      <c r="X28" s="257"/>
      <c r="Y28" s="257"/>
      <c r="Z28" s="257"/>
      <c r="AA28" s="257"/>
      <c r="AB28" s="257"/>
      <c r="AC28" s="257"/>
      <c r="AD28" s="257"/>
      <c r="AE28" s="257"/>
      <c r="AF28" s="257"/>
      <c r="AG28" s="257"/>
      <c r="AH28" s="257"/>
      <c r="AI28" s="257"/>
      <c r="AJ28" s="257"/>
      <c r="AK28" s="257"/>
      <c r="AL28" s="257"/>
      <c r="AM28" s="257"/>
      <c r="AN28" s="257"/>
      <c r="AO28" s="257"/>
      <c r="AP28" s="257"/>
      <c r="AQ28" s="257"/>
      <c r="AR28" s="257"/>
      <c r="AS28" s="301"/>
    </row>
    <row r="29" spans="1:46" ht="13.2" x14ac:dyDescent="0.2">
      <c r="A29" s="259"/>
      <c r="AK29" s="260" t="s">
        <v>498</v>
      </c>
      <c r="AL29" s="260"/>
      <c r="AM29" s="260"/>
      <c r="AN29" s="260"/>
      <c r="AS29" s="302"/>
    </row>
    <row r="30" spans="1:46" ht="13.5" customHeight="1" x14ac:dyDescent="0.2">
      <c r="A30" s="259"/>
      <c r="AK30" s="262"/>
      <c r="AL30" s="263"/>
      <c r="AM30" s="263"/>
      <c r="AN30" s="264"/>
      <c r="AO30" s="1105" t="s">
        <v>477</v>
      </c>
      <c r="AP30" s="265"/>
      <c r="AQ30" s="266" t="s">
        <v>478</v>
      </c>
      <c r="AR30" s="267"/>
    </row>
    <row r="31" spans="1:46" ht="13.2" x14ac:dyDescent="0.2">
      <c r="A31" s="259"/>
      <c r="AK31" s="268"/>
      <c r="AL31" s="269"/>
      <c r="AM31" s="269"/>
      <c r="AN31" s="270"/>
      <c r="AO31" s="1106"/>
      <c r="AP31" s="271" t="s">
        <v>479</v>
      </c>
      <c r="AQ31" s="272" t="s">
        <v>480</v>
      </c>
      <c r="AR31" s="273" t="s">
        <v>481</v>
      </c>
    </row>
    <row r="32" spans="1:46" ht="27" customHeight="1" x14ac:dyDescent="0.2">
      <c r="A32" s="259"/>
      <c r="AK32" s="1121" t="s">
        <v>499</v>
      </c>
      <c r="AL32" s="1122"/>
      <c r="AM32" s="1122"/>
      <c r="AN32" s="1123"/>
      <c r="AO32" s="303">
        <v>1620967</v>
      </c>
      <c r="AP32" s="303">
        <v>14567</v>
      </c>
      <c r="AQ32" s="304">
        <v>33476</v>
      </c>
      <c r="AR32" s="305">
        <v>-56.5</v>
      </c>
    </row>
    <row r="33" spans="1:46" ht="13.5" customHeight="1" x14ac:dyDescent="0.2">
      <c r="A33" s="259"/>
      <c r="AK33" s="1121" t="s">
        <v>500</v>
      </c>
      <c r="AL33" s="1122"/>
      <c r="AM33" s="1122"/>
      <c r="AN33" s="1123"/>
      <c r="AO33" s="303" t="s">
        <v>486</v>
      </c>
      <c r="AP33" s="303" t="s">
        <v>486</v>
      </c>
      <c r="AQ33" s="304" t="s">
        <v>486</v>
      </c>
      <c r="AR33" s="305" t="s">
        <v>486</v>
      </c>
    </row>
    <row r="34" spans="1:46" ht="27" customHeight="1" x14ac:dyDescent="0.2">
      <c r="A34" s="259"/>
      <c r="AK34" s="1121" t="s">
        <v>501</v>
      </c>
      <c r="AL34" s="1122"/>
      <c r="AM34" s="1122"/>
      <c r="AN34" s="1123"/>
      <c r="AO34" s="303" t="s">
        <v>486</v>
      </c>
      <c r="AP34" s="303" t="s">
        <v>486</v>
      </c>
      <c r="AQ34" s="304">
        <v>23</v>
      </c>
      <c r="AR34" s="305" t="s">
        <v>486</v>
      </c>
    </row>
    <row r="35" spans="1:46" ht="27" customHeight="1" x14ac:dyDescent="0.2">
      <c r="A35" s="259"/>
      <c r="AK35" s="1121" t="s">
        <v>502</v>
      </c>
      <c r="AL35" s="1122"/>
      <c r="AM35" s="1122"/>
      <c r="AN35" s="1123"/>
      <c r="AO35" s="303">
        <v>37391</v>
      </c>
      <c r="AP35" s="303">
        <v>336</v>
      </c>
      <c r="AQ35" s="304">
        <v>5696</v>
      </c>
      <c r="AR35" s="305">
        <v>-94.1</v>
      </c>
    </row>
    <row r="36" spans="1:46" ht="27" customHeight="1" x14ac:dyDescent="0.2">
      <c r="A36" s="259"/>
      <c r="AK36" s="1121" t="s">
        <v>503</v>
      </c>
      <c r="AL36" s="1122"/>
      <c r="AM36" s="1122"/>
      <c r="AN36" s="1123"/>
      <c r="AO36" s="303">
        <v>366677</v>
      </c>
      <c r="AP36" s="303">
        <v>3295</v>
      </c>
      <c r="AQ36" s="304">
        <v>1273</v>
      </c>
      <c r="AR36" s="305">
        <v>158.80000000000001</v>
      </c>
    </row>
    <row r="37" spans="1:46" ht="13.5" customHeight="1" x14ac:dyDescent="0.2">
      <c r="A37" s="259"/>
      <c r="AK37" s="1121" t="s">
        <v>504</v>
      </c>
      <c r="AL37" s="1122"/>
      <c r="AM37" s="1122"/>
      <c r="AN37" s="1123"/>
      <c r="AO37" s="303">
        <v>575402</v>
      </c>
      <c r="AP37" s="303">
        <v>5171</v>
      </c>
      <c r="AQ37" s="304">
        <v>486</v>
      </c>
      <c r="AR37" s="305">
        <v>964</v>
      </c>
    </row>
    <row r="38" spans="1:46" ht="27" customHeight="1" x14ac:dyDescent="0.2">
      <c r="A38" s="259"/>
      <c r="AK38" s="1124" t="s">
        <v>505</v>
      </c>
      <c r="AL38" s="1125"/>
      <c r="AM38" s="1125"/>
      <c r="AN38" s="1126"/>
      <c r="AO38" s="306" t="s">
        <v>486</v>
      </c>
      <c r="AP38" s="306" t="s">
        <v>486</v>
      </c>
      <c r="AQ38" s="307">
        <v>0</v>
      </c>
      <c r="AR38" s="295" t="s">
        <v>486</v>
      </c>
      <c r="AS38" s="302"/>
    </row>
    <row r="39" spans="1:46" ht="13.2" x14ac:dyDescent="0.2">
      <c r="A39" s="259"/>
      <c r="AK39" s="1124" t="s">
        <v>506</v>
      </c>
      <c r="AL39" s="1125"/>
      <c r="AM39" s="1125"/>
      <c r="AN39" s="1126"/>
      <c r="AO39" s="303">
        <v>-1186314</v>
      </c>
      <c r="AP39" s="303">
        <v>-10661</v>
      </c>
      <c r="AQ39" s="304">
        <v>-6136</v>
      </c>
      <c r="AR39" s="305">
        <v>73.7</v>
      </c>
      <c r="AS39" s="302"/>
    </row>
    <row r="40" spans="1:46" ht="27" customHeight="1" x14ac:dyDescent="0.2">
      <c r="A40" s="259"/>
      <c r="AK40" s="1121" t="s">
        <v>507</v>
      </c>
      <c r="AL40" s="1122"/>
      <c r="AM40" s="1122"/>
      <c r="AN40" s="1123"/>
      <c r="AO40" s="303">
        <v>-1186264</v>
      </c>
      <c r="AP40" s="303">
        <v>-10661</v>
      </c>
      <c r="AQ40" s="304">
        <v>-25079</v>
      </c>
      <c r="AR40" s="305">
        <v>-57.5</v>
      </c>
      <c r="AS40" s="302"/>
    </row>
    <row r="41" spans="1:46" ht="13.2" x14ac:dyDescent="0.2">
      <c r="A41" s="259"/>
      <c r="AK41" s="1127" t="s">
        <v>287</v>
      </c>
      <c r="AL41" s="1128"/>
      <c r="AM41" s="1128"/>
      <c r="AN41" s="1129"/>
      <c r="AO41" s="303">
        <v>227859</v>
      </c>
      <c r="AP41" s="303">
        <v>2048</v>
      </c>
      <c r="AQ41" s="304">
        <v>9740</v>
      </c>
      <c r="AR41" s="305">
        <v>-79</v>
      </c>
      <c r="AS41" s="302"/>
    </row>
    <row r="42" spans="1:46" ht="13.2" x14ac:dyDescent="0.2">
      <c r="A42" s="259"/>
      <c r="AK42" s="308"/>
      <c r="AQ42" s="280"/>
      <c r="AR42" s="280"/>
      <c r="AS42" s="302"/>
    </row>
    <row r="43" spans="1:46" ht="13.2" x14ac:dyDescent="0.2">
      <c r="A43" s="259"/>
      <c r="AP43" s="309"/>
      <c r="AQ43" s="280"/>
      <c r="AS43" s="302"/>
    </row>
    <row r="44" spans="1:46" ht="13.2" x14ac:dyDescent="0.2">
      <c r="A44" s="259"/>
      <c r="AQ44" s="280"/>
    </row>
    <row r="45" spans="1:46" ht="13.2" x14ac:dyDescent="0.2">
      <c r="A45" s="257"/>
      <c r="B45" s="257"/>
      <c r="C45" s="257"/>
      <c r="D45" s="257"/>
      <c r="E45" s="257"/>
      <c r="F45" s="257"/>
      <c r="G45" s="257"/>
      <c r="H45" s="257"/>
      <c r="I45" s="257"/>
      <c r="J45" s="257"/>
      <c r="K45" s="257"/>
      <c r="L45" s="257"/>
      <c r="M45" s="257"/>
      <c r="N45" s="257"/>
      <c r="O45" s="257"/>
      <c r="P45" s="257"/>
      <c r="Q45" s="257"/>
      <c r="R45" s="257"/>
      <c r="S45" s="257"/>
      <c r="T45" s="257"/>
      <c r="U45" s="257"/>
      <c r="V45" s="257"/>
      <c r="W45" s="257"/>
      <c r="X45" s="257"/>
      <c r="Y45" s="257"/>
      <c r="Z45" s="257"/>
      <c r="AA45" s="257"/>
      <c r="AB45" s="257"/>
      <c r="AC45" s="257"/>
      <c r="AD45" s="257"/>
      <c r="AE45" s="257"/>
      <c r="AF45" s="257"/>
      <c r="AG45" s="257"/>
      <c r="AH45" s="257"/>
      <c r="AI45" s="257"/>
      <c r="AJ45" s="257"/>
      <c r="AK45" s="257"/>
      <c r="AL45" s="257"/>
      <c r="AM45" s="257"/>
      <c r="AN45" s="257"/>
      <c r="AO45" s="257"/>
      <c r="AP45" s="257"/>
      <c r="AQ45" s="310"/>
      <c r="AR45" s="257"/>
      <c r="AS45" s="257"/>
      <c r="AT45" s="255"/>
    </row>
    <row r="46" spans="1:46" ht="13.2" x14ac:dyDescent="0.2">
      <c r="A46" s="311"/>
      <c r="B46" s="311"/>
      <c r="C46" s="311"/>
      <c r="D46" s="311"/>
      <c r="E46" s="311"/>
      <c r="F46" s="311"/>
      <c r="G46" s="311"/>
      <c r="H46" s="311"/>
      <c r="I46" s="311"/>
      <c r="J46" s="311"/>
      <c r="K46" s="311"/>
      <c r="L46" s="311"/>
      <c r="M46" s="311"/>
      <c r="N46" s="311"/>
      <c r="O46" s="311"/>
      <c r="P46" s="311"/>
      <c r="Q46" s="311"/>
      <c r="R46" s="311"/>
      <c r="S46" s="311"/>
      <c r="T46" s="311"/>
      <c r="U46" s="311"/>
      <c r="V46" s="311"/>
      <c r="W46" s="311"/>
      <c r="X46" s="311"/>
      <c r="Y46" s="311"/>
      <c r="Z46" s="311"/>
      <c r="AA46" s="311"/>
      <c r="AB46" s="311"/>
      <c r="AC46" s="311"/>
      <c r="AD46" s="311"/>
      <c r="AE46" s="311"/>
      <c r="AF46" s="311"/>
      <c r="AG46" s="311"/>
      <c r="AH46" s="311"/>
      <c r="AI46" s="311"/>
      <c r="AJ46" s="311"/>
      <c r="AK46" s="311"/>
      <c r="AL46" s="311"/>
      <c r="AM46" s="311"/>
      <c r="AN46" s="311"/>
      <c r="AO46" s="311"/>
      <c r="AP46" s="311"/>
      <c r="AQ46" s="311"/>
      <c r="AR46" s="311"/>
      <c r="AS46" s="311"/>
      <c r="AT46" s="255"/>
    </row>
    <row r="47" spans="1:46" ht="17.25" customHeight="1" x14ac:dyDescent="0.2">
      <c r="A47" s="312" t="s">
        <v>508</v>
      </c>
    </row>
    <row r="48" spans="1:46" ht="13.2" x14ac:dyDescent="0.2">
      <c r="A48" s="259"/>
      <c r="AK48" s="313" t="s">
        <v>509</v>
      </c>
      <c r="AL48" s="313"/>
      <c r="AM48" s="313"/>
      <c r="AN48" s="313"/>
      <c r="AO48" s="313"/>
      <c r="AP48" s="313"/>
      <c r="AQ48" s="314"/>
      <c r="AR48" s="313"/>
    </row>
    <row r="49" spans="1:44" ht="13.5" customHeight="1" x14ac:dyDescent="0.2">
      <c r="A49" s="259"/>
      <c r="AK49" s="315"/>
      <c r="AL49" s="316"/>
      <c r="AM49" s="1116" t="s">
        <v>477</v>
      </c>
      <c r="AN49" s="1118" t="s">
        <v>510</v>
      </c>
      <c r="AO49" s="1119"/>
      <c r="AP49" s="1119"/>
      <c r="AQ49" s="1119"/>
      <c r="AR49" s="1120"/>
    </row>
    <row r="50" spans="1:44" ht="13.2" x14ac:dyDescent="0.2">
      <c r="A50" s="259"/>
      <c r="AK50" s="317"/>
      <c r="AL50" s="318"/>
      <c r="AM50" s="1117"/>
      <c r="AN50" s="319" t="s">
        <v>511</v>
      </c>
      <c r="AO50" s="320" t="s">
        <v>512</v>
      </c>
      <c r="AP50" s="321" t="s">
        <v>513</v>
      </c>
      <c r="AQ50" s="322" t="s">
        <v>514</v>
      </c>
      <c r="AR50" s="323" t="s">
        <v>515</v>
      </c>
    </row>
    <row r="51" spans="1:44" ht="13.2" x14ac:dyDescent="0.2">
      <c r="A51" s="259"/>
      <c r="AK51" s="315" t="s">
        <v>516</v>
      </c>
      <c r="AL51" s="316"/>
      <c r="AM51" s="324">
        <v>4210009</v>
      </c>
      <c r="AN51" s="325">
        <v>40671</v>
      </c>
      <c r="AO51" s="326">
        <v>-7.3</v>
      </c>
      <c r="AP51" s="327">
        <v>45588</v>
      </c>
      <c r="AQ51" s="328">
        <v>8.6999999999999993</v>
      </c>
      <c r="AR51" s="329">
        <v>-16</v>
      </c>
    </row>
    <row r="52" spans="1:44" ht="13.2" x14ac:dyDescent="0.2">
      <c r="A52" s="259"/>
      <c r="AK52" s="330"/>
      <c r="AL52" s="331" t="s">
        <v>517</v>
      </c>
      <c r="AM52" s="332">
        <v>3103601</v>
      </c>
      <c r="AN52" s="333">
        <v>29983</v>
      </c>
      <c r="AO52" s="334">
        <v>-7.7</v>
      </c>
      <c r="AP52" s="335">
        <v>24150</v>
      </c>
      <c r="AQ52" s="336">
        <v>3.4</v>
      </c>
      <c r="AR52" s="337">
        <v>-11.1</v>
      </c>
    </row>
    <row r="53" spans="1:44" ht="13.2" x14ac:dyDescent="0.2">
      <c r="A53" s="259"/>
      <c r="AK53" s="315" t="s">
        <v>518</v>
      </c>
      <c r="AL53" s="316"/>
      <c r="AM53" s="324">
        <v>5257326</v>
      </c>
      <c r="AN53" s="325">
        <v>49704</v>
      </c>
      <c r="AO53" s="326">
        <v>22.2</v>
      </c>
      <c r="AP53" s="327">
        <v>44161</v>
      </c>
      <c r="AQ53" s="328">
        <v>-3.1</v>
      </c>
      <c r="AR53" s="329">
        <v>25.3</v>
      </c>
    </row>
    <row r="54" spans="1:44" ht="13.2" x14ac:dyDescent="0.2">
      <c r="A54" s="259"/>
      <c r="AK54" s="330"/>
      <c r="AL54" s="331" t="s">
        <v>517</v>
      </c>
      <c r="AM54" s="332">
        <v>4199780</v>
      </c>
      <c r="AN54" s="333">
        <v>39706</v>
      </c>
      <c r="AO54" s="334">
        <v>32.4</v>
      </c>
      <c r="AP54" s="335">
        <v>23644</v>
      </c>
      <c r="AQ54" s="336">
        <v>-2.1</v>
      </c>
      <c r="AR54" s="337">
        <v>34.5</v>
      </c>
    </row>
    <row r="55" spans="1:44" ht="13.2" x14ac:dyDescent="0.2">
      <c r="A55" s="259"/>
      <c r="AK55" s="315" t="s">
        <v>519</v>
      </c>
      <c r="AL55" s="316"/>
      <c r="AM55" s="324">
        <v>5390593</v>
      </c>
      <c r="AN55" s="325">
        <v>50083</v>
      </c>
      <c r="AO55" s="326">
        <v>0.8</v>
      </c>
      <c r="AP55" s="327">
        <v>43955</v>
      </c>
      <c r="AQ55" s="328">
        <v>-0.5</v>
      </c>
      <c r="AR55" s="329">
        <v>1.3</v>
      </c>
    </row>
    <row r="56" spans="1:44" ht="13.2" x14ac:dyDescent="0.2">
      <c r="A56" s="259"/>
      <c r="AK56" s="330"/>
      <c r="AL56" s="331" t="s">
        <v>517</v>
      </c>
      <c r="AM56" s="332">
        <v>3727212</v>
      </c>
      <c r="AN56" s="333">
        <v>34629</v>
      </c>
      <c r="AO56" s="334">
        <v>-12.8</v>
      </c>
      <c r="AP56" s="335">
        <v>21318</v>
      </c>
      <c r="AQ56" s="336">
        <v>-9.8000000000000007</v>
      </c>
      <c r="AR56" s="337">
        <v>-3</v>
      </c>
    </row>
    <row r="57" spans="1:44" ht="13.2" x14ac:dyDescent="0.2">
      <c r="A57" s="259"/>
      <c r="AK57" s="315" t="s">
        <v>520</v>
      </c>
      <c r="AL57" s="316"/>
      <c r="AM57" s="324">
        <v>7437252</v>
      </c>
      <c r="AN57" s="325">
        <v>67640</v>
      </c>
      <c r="AO57" s="326">
        <v>35.1</v>
      </c>
      <c r="AP57" s="327">
        <v>41921</v>
      </c>
      <c r="AQ57" s="328">
        <v>-4.5999999999999996</v>
      </c>
      <c r="AR57" s="329">
        <v>39.700000000000003</v>
      </c>
    </row>
    <row r="58" spans="1:44" ht="13.2" x14ac:dyDescent="0.2">
      <c r="A58" s="259"/>
      <c r="AK58" s="330"/>
      <c r="AL58" s="331" t="s">
        <v>517</v>
      </c>
      <c r="AM58" s="332">
        <v>4662544</v>
      </c>
      <c r="AN58" s="333">
        <v>42405</v>
      </c>
      <c r="AO58" s="334">
        <v>22.5</v>
      </c>
      <c r="AP58" s="335">
        <v>21655</v>
      </c>
      <c r="AQ58" s="336">
        <v>1.6</v>
      </c>
      <c r="AR58" s="337">
        <v>20.9</v>
      </c>
    </row>
    <row r="59" spans="1:44" ht="13.2" x14ac:dyDescent="0.2">
      <c r="A59" s="259"/>
      <c r="AK59" s="315" t="s">
        <v>521</v>
      </c>
      <c r="AL59" s="316"/>
      <c r="AM59" s="324">
        <v>7913323</v>
      </c>
      <c r="AN59" s="325">
        <v>71116</v>
      </c>
      <c r="AO59" s="326">
        <v>5.0999999999999996</v>
      </c>
      <c r="AP59" s="327">
        <v>44585</v>
      </c>
      <c r="AQ59" s="328">
        <v>6.4</v>
      </c>
      <c r="AR59" s="329">
        <v>-1.3</v>
      </c>
    </row>
    <row r="60" spans="1:44" ht="13.2" x14ac:dyDescent="0.2">
      <c r="A60" s="259"/>
      <c r="AK60" s="330"/>
      <c r="AL60" s="331" t="s">
        <v>517</v>
      </c>
      <c r="AM60" s="332">
        <v>5979014</v>
      </c>
      <c r="AN60" s="333">
        <v>53732</v>
      </c>
      <c r="AO60" s="334">
        <v>26.7</v>
      </c>
      <c r="AP60" s="335">
        <v>23077</v>
      </c>
      <c r="AQ60" s="336">
        <v>6.6</v>
      </c>
      <c r="AR60" s="337">
        <v>20.100000000000001</v>
      </c>
    </row>
    <row r="61" spans="1:44" ht="13.2" x14ac:dyDescent="0.2">
      <c r="A61" s="259"/>
      <c r="AK61" s="315" t="s">
        <v>522</v>
      </c>
      <c r="AL61" s="338"/>
      <c r="AM61" s="324">
        <v>6041701</v>
      </c>
      <c r="AN61" s="325">
        <v>55843</v>
      </c>
      <c r="AO61" s="326">
        <v>11.2</v>
      </c>
      <c r="AP61" s="327">
        <v>44042</v>
      </c>
      <c r="AQ61" s="339">
        <v>1.4</v>
      </c>
      <c r="AR61" s="329">
        <v>9.8000000000000007</v>
      </c>
    </row>
    <row r="62" spans="1:44" ht="13.2" x14ac:dyDescent="0.2">
      <c r="A62" s="259"/>
      <c r="AK62" s="330"/>
      <c r="AL62" s="331" t="s">
        <v>517</v>
      </c>
      <c r="AM62" s="332">
        <v>4334430</v>
      </c>
      <c r="AN62" s="333">
        <v>40091</v>
      </c>
      <c r="AO62" s="334">
        <v>12.2</v>
      </c>
      <c r="AP62" s="335">
        <v>22769</v>
      </c>
      <c r="AQ62" s="336">
        <v>-0.1</v>
      </c>
      <c r="AR62" s="337">
        <v>12.3</v>
      </c>
    </row>
    <row r="63" spans="1:44" ht="13.2" x14ac:dyDescent="0.2">
      <c r="A63" s="259"/>
    </row>
    <row r="64" spans="1:44" ht="13.2" x14ac:dyDescent="0.2">
      <c r="A64" s="259"/>
    </row>
    <row r="65" spans="1:46" ht="13.2" x14ac:dyDescent="0.2">
      <c r="A65" s="259"/>
    </row>
    <row r="66" spans="1:46" ht="13.2" x14ac:dyDescent="0.2">
      <c r="A66" s="340"/>
      <c r="B66" s="311"/>
      <c r="C66" s="311"/>
      <c r="D66" s="311"/>
      <c r="E66" s="311"/>
      <c r="F66" s="311"/>
      <c r="G66" s="311"/>
      <c r="H66" s="311"/>
      <c r="I66" s="311"/>
      <c r="J66" s="311"/>
      <c r="K66" s="311"/>
      <c r="L66" s="311"/>
      <c r="M66" s="311"/>
      <c r="N66" s="311"/>
      <c r="O66" s="311"/>
      <c r="P66" s="311"/>
      <c r="Q66" s="311"/>
      <c r="R66" s="311"/>
      <c r="S66" s="311"/>
      <c r="T66" s="311"/>
      <c r="U66" s="311"/>
      <c r="V66" s="311"/>
      <c r="W66" s="311"/>
      <c r="X66" s="311"/>
      <c r="Y66" s="311"/>
      <c r="Z66" s="311"/>
      <c r="AA66" s="311"/>
      <c r="AB66" s="311"/>
      <c r="AC66" s="311"/>
      <c r="AD66" s="311"/>
      <c r="AE66" s="311"/>
      <c r="AF66" s="311"/>
      <c r="AG66" s="311"/>
      <c r="AH66" s="311"/>
      <c r="AI66" s="311"/>
      <c r="AJ66" s="311"/>
      <c r="AK66" s="311"/>
      <c r="AL66" s="311"/>
      <c r="AM66" s="311"/>
      <c r="AN66" s="311"/>
      <c r="AO66" s="311"/>
      <c r="AP66" s="311"/>
      <c r="AQ66" s="311"/>
      <c r="AR66" s="311"/>
      <c r="AS66" s="341"/>
    </row>
    <row r="67" spans="1:46" ht="13.5" hidden="1" customHeight="1" x14ac:dyDescent="0.2">
      <c r="AS67" s="255"/>
      <c r="AT67" s="255"/>
    </row>
    <row r="70" spans="1:46" ht="13.2" hidden="1" x14ac:dyDescent="0.2"/>
    <row r="71" spans="1:46" ht="13.2" hidden="1" x14ac:dyDescent="0.2"/>
    <row r="72" spans="1:46" ht="13.2" hidden="1" x14ac:dyDescent="0.2"/>
    <row r="73" spans="1:46" ht="13.2" hidden="1" x14ac:dyDescent="0.2"/>
  </sheetData>
  <sheetProtection algorithmName="SHA-512" hashValue="Y2Rs3yO+Uzn368e8MjuiFt9NQW71qwpNlJ5BWLbuQByrNNrLJvzFvLESvK85viUEJP0FOMjKHWFa11soXz5mPQ==" saltValue="gRhvftoWXdUIK2T6AlKMeg=="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4140625" style="254" customWidth="1"/>
    <col min="126" max="16384" width="9" style="253" hidden="1"/>
  </cols>
  <sheetData>
    <row r="1" spans="2:125" ht="13.5" customHeight="1" x14ac:dyDescent="0.2">
      <c r="B1" s="253"/>
      <c r="C1" s="253"/>
      <c r="D1" s="253"/>
      <c r="E1" s="253"/>
      <c r="F1" s="253"/>
      <c r="G1" s="253"/>
      <c r="H1" s="253"/>
      <c r="I1" s="253"/>
      <c r="J1" s="253"/>
      <c r="K1" s="253"/>
      <c r="L1" s="253"/>
      <c r="M1" s="253"/>
      <c r="N1" s="253"/>
      <c r="O1" s="253"/>
      <c r="P1" s="253"/>
      <c r="Q1" s="253"/>
      <c r="R1" s="253"/>
      <c r="S1" s="253"/>
      <c r="T1" s="253"/>
      <c r="U1" s="253"/>
      <c r="V1" s="253"/>
      <c r="W1" s="253"/>
      <c r="X1" s="253"/>
      <c r="Y1" s="253"/>
      <c r="Z1" s="253"/>
      <c r="AA1" s="253"/>
      <c r="AB1" s="253"/>
      <c r="AC1" s="253"/>
      <c r="AD1" s="253"/>
      <c r="AE1" s="253"/>
      <c r="AF1" s="253"/>
      <c r="AG1" s="253"/>
      <c r="AH1" s="253"/>
      <c r="AI1" s="253"/>
      <c r="AJ1" s="253"/>
      <c r="AK1" s="253"/>
      <c r="AL1" s="253"/>
      <c r="AM1" s="253"/>
      <c r="AN1" s="253"/>
      <c r="AO1" s="253"/>
      <c r="AP1" s="253"/>
      <c r="AQ1" s="253"/>
      <c r="AR1" s="253"/>
      <c r="AS1" s="253"/>
      <c r="AT1" s="253"/>
      <c r="AU1" s="253"/>
      <c r="AV1" s="253"/>
      <c r="AW1" s="253"/>
      <c r="AX1" s="253"/>
      <c r="AY1" s="253"/>
      <c r="AZ1" s="253"/>
      <c r="BA1" s="253"/>
      <c r="BB1" s="253"/>
      <c r="BC1" s="253"/>
      <c r="BD1" s="253"/>
      <c r="BE1" s="253"/>
      <c r="BF1" s="253"/>
      <c r="BG1" s="253"/>
      <c r="BH1" s="253"/>
      <c r="BI1" s="253"/>
      <c r="BJ1" s="253"/>
      <c r="BK1" s="253"/>
      <c r="BL1" s="253"/>
      <c r="BM1" s="253"/>
      <c r="BN1" s="253"/>
      <c r="BO1" s="253"/>
      <c r="BP1" s="253"/>
      <c r="BQ1" s="253"/>
      <c r="BR1" s="253"/>
      <c r="BS1" s="253"/>
      <c r="BT1" s="253"/>
      <c r="BU1" s="253"/>
      <c r="BV1" s="253"/>
      <c r="BW1" s="253"/>
      <c r="BX1" s="253"/>
      <c r="BY1" s="253"/>
      <c r="BZ1" s="253"/>
      <c r="CA1" s="253"/>
      <c r="CB1" s="253"/>
      <c r="CC1" s="253"/>
      <c r="CD1" s="253"/>
      <c r="CE1" s="253"/>
      <c r="CF1" s="253"/>
      <c r="CG1" s="253"/>
      <c r="CH1" s="253"/>
      <c r="CI1" s="253"/>
      <c r="CJ1" s="253"/>
      <c r="CK1" s="253"/>
      <c r="CL1" s="253"/>
      <c r="CM1" s="253"/>
      <c r="CN1" s="253"/>
      <c r="CO1" s="253"/>
      <c r="CP1" s="253"/>
      <c r="CQ1" s="253"/>
      <c r="CR1" s="253"/>
      <c r="CS1" s="253"/>
      <c r="CT1" s="253"/>
      <c r="CU1" s="253"/>
      <c r="CV1" s="253"/>
      <c r="CW1" s="253"/>
      <c r="CX1" s="253"/>
      <c r="CY1" s="253"/>
      <c r="CZ1" s="253"/>
      <c r="DA1" s="253"/>
      <c r="DB1" s="253"/>
      <c r="DC1" s="253"/>
      <c r="DD1" s="253"/>
      <c r="DE1" s="253"/>
      <c r="DF1" s="253"/>
      <c r="DG1" s="253"/>
      <c r="DH1" s="253"/>
      <c r="DI1" s="253"/>
      <c r="DJ1" s="253"/>
      <c r="DK1" s="253"/>
      <c r="DL1" s="253"/>
      <c r="DM1" s="253"/>
      <c r="DN1" s="253"/>
      <c r="DO1" s="253"/>
      <c r="DP1" s="253"/>
      <c r="DQ1" s="253"/>
      <c r="DR1" s="253"/>
      <c r="DS1" s="253"/>
      <c r="DT1" s="253"/>
      <c r="DU1" s="253"/>
    </row>
    <row r="2" spans="2:125" ht="13.2" x14ac:dyDescent="0.2">
      <c r="B2" s="253"/>
      <c r="DG2" s="253"/>
    </row>
    <row r="3" spans="2:125" ht="13.2" x14ac:dyDescent="0.2">
      <c r="C3" s="253"/>
      <c r="D3" s="253"/>
      <c r="E3" s="253"/>
      <c r="F3" s="253"/>
      <c r="G3" s="253"/>
      <c r="H3" s="253"/>
      <c r="I3" s="253"/>
      <c r="J3" s="253"/>
      <c r="K3" s="253"/>
      <c r="L3" s="253"/>
      <c r="M3" s="253"/>
      <c r="N3" s="253"/>
      <c r="O3" s="253"/>
      <c r="P3" s="253"/>
      <c r="Q3" s="253"/>
      <c r="R3" s="253"/>
      <c r="S3" s="253"/>
      <c r="T3" s="253"/>
      <c r="U3" s="253"/>
      <c r="V3" s="253"/>
      <c r="W3" s="253"/>
      <c r="X3" s="253"/>
      <c r="Y3" s="253"/>
      <c r="Z3" s="253"/>
      <c r="AA3" s="253"/>
      <c r="AB3" s="253"/>
      <c r="AC3" s="253"/>
      <c r="AD3" s="253"/>
      <c r="AE3" s="253"/>
      <c r="AF3" s="253"/>
      <c r="AG3" s="253"/>
      <c r="AH3" s="253"/>
      <c r="AI3" s="253"/>
      <c r="AJ3" s="253"/>
      <c r="AK3" s="253"/>
      <c r="AL3" s="253"/>
      <c r="AM3" s="253"/>
      <c r="AN3" s="253"/>
      <c r="AO3" s="253"/>
      <c r="AP3" s="253"/>
      <c r="AQ3" s="253"/>
      <c r="AR3" s="253"/>
      <c r="AS3" s="253"/>
      <c r="AT3" s="253"/>
      <c r="AU3" s="253"/>
      <c r="AV3" s="253"/>
      <c r="AW3" s="253"/>
      <c r="AX3" s="253"/>
      <c r="AY3" s="253"/>
      <c r="AZ3" s="253"/>
      <c r="BA3" s="253"/>
      <c r="BB3" s="253"/>
      <c r="BC3" s="253"/>
      <c r="BD3" s="253"/>
      <c r="BE3" s="253"/>
      <c r="BF3" s="253"/>
      <c r="BG3" s="253"/>
      <c r="BH3" s="253"/>
      <c r="BI3" s="253"/>
      <c r="BJ3" s="253"/>
      <c r="BK3" s="253"/>
      <c r="BL3" s="253"/>
      <c r="BM3" s="253"/>
      <c r="BN3" s="253"/>
      <c r="BO3" s="253"/>
      <c r="BP3" s="253"/>
      <c r="BQ3" s="253"/>
      <c r="BR3" s="253"/>
      <c r="BS3" s="253"/>
      <c r="BT3" s="253"/>
      <c r="BU3" s="253"/>
      <c r="BV3" s="253"/>
      <c r="BW3" s="253"/>
      <c r="BX3" s="253"/>
      <c r="BY3" s="253"/>
      <c r="BZ3" s="253"/>
      <c r="CA3" s="253"/>
      <c r="CB3" s="253"/>
      <c r="CC3" s="253"/>
      <c r="CD3" s="253"/>
      <c r="CE3" s="253"/>
      <c r="CF3" s="253"/>
      <c r="CG3" s="253"/>
      <c r="CH3" s="253"/>
      <c r="CI3" s="253"/>
      <c r="CJ3" s="253"/>
      <c r="CK3" s="253"/>
      <c r="CL3" s="253"/>
      <c r="CM3" s="253"/>
      <c r="CN3" s="253"/>
      <c r="CO3" s="253"/>
      <c r="CP3" s="253"/>
      <c r="CQ3" s="253"/>
      <c r="CR3" s="253"/>
      <c r="CS3" s="253"/>
      <c r="CT3" s="253"/>
      <c r="CU3" s="253"/>
      <c r="CV3" s="253"/>
      <c r="CW3" s="253"/>
      <c r="CX3" s="253"/>
      <c r="CY3" s="253"/>
      <c r="CZ3" s="253"/>
      <c r="DA3" s="253"/>
      <c r="DB3" s="253"/>
      <c r="DC3" s="253"/>
      <c r="DD3" s="253"/>
      <c r="DE3" s="253"/>
      <c r="DF3" s="253"/>
      <c r="DH3" s="253"/>
      <c r="DI3" s="253"/>
      <c r="DJ3" s="253"/>
      <c r="DK3" s="253"/>
      <c r="DL3" s="253"/>
      <c r="DM3" s="253"/>
      <c r="DN3" s="253"/>
      <c r="DO3" s="253"/>
      <c r="DP3" s="253"/>
      <c r="DQ3" s="253"/>
      <c r="DR3" s="253"/>
      <c r="DS3" s="253"/>
      <c r="DT3" s="253"/>
      <c r="DU3" s="253"/>
    </row>
    <row r="4" spans="2:125" ht="13.2" x14ac:dyDescent="0.2"/>
    <row r="5" spans="2:125" ht="13.2" x14ac:dyDescent="0.2"/>
    <row r="6" spans="2:125" ht="13.2" x14ac:dyDescent="0.2"/>
    <row r="7" spans="2:125" ht="13.2" x14ac:dyDescent="0.2"/>
    <row r="8" spans="2:125" ht="13.2" x14ac:dyDescent="0.2"/>
    <row r="9" spans="2:125" ht="13.2" x14ac:dyDescent="0.2">
      <c r="DU9" s="253"/>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53"/>
    </row>
    <row r="18" spans="125:125" ht="13.2" x14ac:dyDescent="0.2"/>
    <row r="19" spans="125:125" ht="13.2" x14ac:dyDescent="0.2"/>
    <row r="20" spans="125:125" ht="13.2" x14ac:dyDescent="0.2">
      <c r="DU20" s="253"/>
    </row>
    <row r="21" spans="125:125" ht="13.2" x14ac:dyDescent="0.2">
      <c r="DU21" s="253"/>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53"/>
    </row>
    <row r="29" spans="125:125" ht="13.2" x14ac:dyDescent="0.2"/>
    <row r="30" spans="125:125" ht="13.2" x14ac:dyDescent="0.2"/>
    <row r="31" spans="125:125" ht="13.2" x14ac:dyDescent="0.2"/>
    <row r="32" spans="125:125" ht="13.2" x14ac:dyDescent="0.2"/>
    <row r="33" spans="2:125" ht="13.2" x14ac:dyDescent="0.2">
      <c r="B33" s="253"/>
      <c r="G33" s="253"/>
      <c r="I33" s="253"/>
    </row>
    <row r="34" spans="2:125" ht="13.2" x14ac:dyDescent="0.2">
      <c r="C34" s="253"/>
      <c r="P34" s="253"/>
      <c r="DE34" s="253"/>
      <c r="DH34" s="253"/>
    </row>
    <row r="35" spans="2:125" ht="13.2" x14ac:dyDescent="0.2">
      <c r="D35" s="253"/>
      <c r="E35" s="253"/>
      <c r="DG35" s="253"/>
      <c r="DJ35" s="253"/>
      <c r="DP35" s="253"/>
      <c r="DQ35" s="253"/>
      <c r="DR35" s="253"/>
      <c r="DS35" s="253"/>
      <c r="DT35" s="253"/>
      <c r="DU35" s="253"/>
    </row>
    <row r="36" spans="2:125" ht="13.2" x14ac:dyDescent="0.2">
      <c r="F36" s="253"/>
      <c r="H36" s="253"/>
      <c r="J36" s="253"/>
      <c r="K36" s="253"/>
      <c r="L36" s="253"/>
      <c r="M36" s="253"/>
      <c r="N36" s="253"/>
      <c r="O36" s="253"/>
      <c r="Q36" s="253"/>
      <c r="R36" s="253"/>
      <c r="S36" s="253"/>
      <c r="T36" s="253"/>
      <c r="U36" s="253"/>
      <c r="V36" s="253"/>
      <c r="W36" s="253"/>
      <c r="X36" s="253"/>
      <c r="Y36" s="253"/>
      <c r="Z36" s="253"/>
      <c r="AA36" s="253"/>
      <c r="AB36" s="253"/>
      <c r="AC36" s="253"/>
      <c r="AD36" s="253"/>
      <c r="AE36" s="253"/>
      <c r="AF36" s="253"/>
      <c r="AG36" s="253"/>
      <c r="AH36" s="253"/>
      <c r="AI36" s="253"/>
      <c r="AJ36" s="253"/>
      <c r="AK36" s="253"/>
      <c r="AL36" s="253"/>
      <c r="AM36" s="253"/>
      <c r="AN36" s="253"/>
      <c r="AO36" s="253"/>
      <c r="AP36" s="253"/>
      <c r="AQ36" s="253"/>
      <c r="AR36" s="253"/>
      <c r="AS36" s="253"/>
      <c r="AT36" s="253"/>
      <c r="AU36" s="253"/>
      <c r="AV36" s="253"/>
      <c r="AW36" s="253"/>
      <c r="AX36" s="253"/>
      <c r="AY36" s="253"/>
      <c r="AZ36" s="253"/>
      <c r="BA36" s="253"/>
      <c r="BB36" s="253"/>
      <c r="BC36" s="253"/>
      <c r="BD36" s="253"/>
      <c r="BE36" s="253"/>
      <c r="BF36" s="253"/>
      <c r="BG36" s="253"/>
      <c r="BH36" s="253"/>
      <c r="BI36" s="253"/>
      <c r="BJ36" s="253"/>
      <c r="BK36" s="253"/>
      <c r="BL36" s="253"/>
      <c r="BM36" s="253"/>
      <c r="BN36" s="253"/>
      <c r="BO36" s="253"/>
      <c r="BP36" s="253"/>
      <c r="BQ36" s="253"/>
      <c r="BR36" s="253"/>
      <c r="BS36" s="253"/>
      <c r="BT36" s="253"/>
      <c r="BU36" s="253"/>
      <c r="BV36" s="253"/>
      <c r="BW36" s="253"/>
      <c r="BX36" s="253"/>
      <c r="BY36" s="253"/>
      <c r="BZ36" s="253"/>
      <c r="CA36" s="253"/>
      <c r="CB36" s="253"/>
      <c r="CC36" s="253"/>
      <c r="CD36" s="253"/>
      <c r="CE36" s="253"/>
      <c r="CF36" s="253"/>
      <c r="CG36" s="253"/>
      <c r="CH36" s="253"/>
      <c r="CI36" s="253"/>
      <c r="CJ36" s="253"/>
      <c r="CK36" s="253"/>
      <c r="CL36" s="253"/>
      <c r="CM36" s="253"/>
      <c r="CN36" s="253"/>
      <c r="CO36" s="253"/>
      <c r="CP36" s="253"/>
      <c r="CQ36" s="253"/>
      <c r="CR36" s="253"/>
      <c r="CS36" s="253"/>
      <c r="CT36" s="253"/>
      <c r="CU36" s="253"/>
      <c r="CV36" s="253"/>
      <c r="CW36" s="253"/>
      <c r="CX36" s="253"/>
      <c r="CY36" s="253"/>
      <c r="CZ36" s="253"/>
      <c r="DA36" s="253"/>
      <c r="DB36" s="253"/>
      <c r="DC36" s="253"/>
      <c r="DD36" s="253"/>
      <c r="DF36" s="253"/>
      <c r="DI36" s="253"/>
      <c r="DK36" s="253"/>
      <c r="DL36" s="253"/>
      <c r="DM36" s="253"/>
      <c r="DN36" s="253"/>
      <c r="DO36" s="253"/>
      <c r="DP36" s="253"/>
      <c r="DQ36" s="253"/>
      <c r="DR36" s="253"/>
      <c r="DS36" s="253"/>
      <c r="DT36" s="253"/>
      <c r="DU36" s="253"/>
    </row>
    <row r="37" spans="2:125" ht="13.2" x14ac:dyDescent="0.2">
      <c r="DU37" s="253"/>
    </row>
    <row r="38" spans="2:125" ht="13.2" x14ac:dyDescent="0.2">
      <c r="DT38" s="253"/>
      <c r="DU38" s="253"/>
    </row>
    <row r="39" spans="2:125" ht="13.2" x14ac:dyDescent="0.2"/>
    <row r="40" spans="2:125" ht="13.2" x14ac:dyDescent="0.2">
      <c r="DH40" s="253"/>
    </row>
    <row r="41" spans="2:125" ht="13.2" x14ac:dyDescent="0.2">
      <c r="DE41" s="253"/>
    </row>
    <row r="42" spans="2:125" ht="13.2" x14ac:dyDescent="0.2">
      <c r="DG42" s="253"/>
      <c r="DJ42" s="253"/>
    </row>
    <row r="43" spans="2:125" ht="13.2" x14ac:dyDescent="0.2">
      <c r="Q43" s="253"/>
      <c r="R43" s="253"/>
      <c r="S43" s="253"/>
      <c r="T43" s="253"/>
      <c r="U43" s="253"/>
      <c r="V43" s="253"/>
      <c r="W43" s="253"/>
      <c r="X43" s="253"/>
      <c r="Y43" s="253"/>
      <c r="Z43" s="253"/>
      <c r="AA43" s="253"/>
      <c r="AB43" s="253"/>
      <c r="AC43" s="253"/>
      <c r="AD43" s="253"/>
      <c r="AE43" s="253"/>
      <c r="AF43" s="253"/>
      <c r="AG43" s="253"/>
      <c r="AH43" s="253"/>
      <c r="AI43" s="253"/>
      <c r="AJ43" s="253"/>
      <c r="AK43" s="253"/>
      <c r="AL43" s="253"/>
      <c r="AM43" s="253"/>
      <c r="AN43" s="253"/>
      <c r="AO43" s="253"/>
      <c r="AP43" s="253"/>
      <c r="AQ43" s="253"/>
      <c r="AR43" s="253"/>
      <c r="AS43" s="253"/>
      <c r="AT43" s="253"/>
      <c r="AU43" s="253"/>
      <c r="AV43" s="253"/>
      <c r="AW43" s="253"/>
      <c r="AX43" s="253"/>
      <c r="AY43" s="253"/>
      <c r="AZ43" s="253"/>
      <c r="BA43" s="253"/>
      <c r="BB43" s="253"/>
      <c r="BC43" s="253"/>
      <c r="BD43" s="253"/>
      <c r="BE43" s="253"/>
      <c r="BF43" s="253"/>
      <c r="BG43" s="253"/>
      <c r="BH43" s="253"/>
      <c r="BI43" s="253"/>
      <c r="BJ43" s="253"/>
      <c r="BK43" s="253"/>
      <c r="BL43" s="253"/>
      <c r="BM43" s="253"/>
      <c r="BN43" s="253"/>
      <c r="BO43" s="253"/>
      <c r="BP43" s="253"/>
      <c r="BQ43" s="253"/>
      <c r="BR43" s="253"/>
      <c r="BS43" s="253"/>
      <c r="BT43" s="253"/>
      <c r="BU43" s="253"/>
      <c r="BV43" s="253"/>
      <c r="BW43" s="253"/>
      <c r="BX43" s="253"/>
      <c r="BY43" s="253"/>
      <c r="BZ43" s="253"/>
      <c r="CA43" s="253"/>
      <c r="CB43" s="253"/>
      <c r="CC43" s="253"/>
      <c r="CD43" s="253"/>
      <c r="CE43" s="253"/>
      <c r="CF43" s="253"/>
      <c r="CG43" s="253"/>
      <c r="CH43" s="253"/>
      <c r="CI43" s="253"/>
      <c r="CJ43" s="253"/>
      <c r="CK43" s="253"/>
      <c r="CL43" s="253"/>
      <c r="CM43" s="253"/>
      <c r="CN43" s="253"/>
      <c r="CO43" s="253"/>
      <c r="CP43" s="253"/>
      <c r="CQ43" s="253"/>
      <c r="CR43" s="253"/>
      <c r="CS43" s="253"/>
      <c r="CT43" s="253"/>
      <c r="CU43" s="253"/>
      <c r="CV43" s="253"/>
      <c r="CW43" s="253"/>
      <c r="CX43" s="253"/>
      <c r="CY43" s="253"/>
      <c r="CZ43" s="253"/>
      <c r="DA43" s="253"/>
      <c r="DB43" s="253"/>
      <c r="DC43" s="253"/>
      <c r="DD43" s="253"/>
      <c r="DF43" s="253"/>
      <c r="DI43" s="253"/>
      <c r="DK43" s="253"/>
      <c r="DL43" s="253"/>
      <c r="DM43" s="253"/>
      <c r="DN43" s="253"/>
      <c r="DO43" s="253"/>
      <c r="DP43" s="253"/>
      <c r="DQ43" s="253"/>
      <c r="DR43" s="253"/>
      <c r="DS43" s="253"/>
      <c r="DT43" s="253"/>
      <c r="DU43" s="253"/>
    </row>
    <row r="44" spans="2:125" ht="13.2" x14ac:dyDescent="0.2">
      <c r="DU44" s="253"/>
    </row>
    <row r="45" spans="2:125" ht="13.2" x14ac:dyDescent="0.2"/>
    <row r="46" spans="2:125" ht="13.2" x14ac:dyDescent="0.2"/>
    <row r="47" spans="2:125" ht="13.2" x14ac:dyDescent="0.2"/>
    <row r="48" spans="2:125" ht="13.2" x14ac:dyDescent="0.2">
      <c r="DT48" s="253"/>
      <c r="DU48" s="253"/>
    </row>
    <row r="49" spans="120:125" ht="13.2" x14ac:dyDescent="0.2">
      <c r="DU49" s="253"/>
    </row>
    <row r="50" spans="120:125" ht="13.2" x14ac:dyDescent="0.2">
      <c r="DU50" s="253"/>
    </row>
    <row r="51" spans="120:125" ht="13.2" x14ac:dyDescent="0.2">
      <c r="DP51" s="253"/>
      <c r="DQ51" s="253"/>
      <c r="DR51" s="253"/>
      <c r="DS51" s="253"/>
      <c r="DT51" s="253"/>
      <c r="DU51" s="253"/>
    </row>
    <row r="52" spans="120:125" ht="13.2" x14ac:dyDescent="0.2"/>
    <row r="53" spans="120:125" ht="13.2" x14ac:dyDescent="0.2"/>
    <row r="54" spans="120:125" ht="13.2" x14ac:dyDescent="0.2">
      <c r="DU54" s="253"/>
    </row>
    <row r="55" spans="120:125" ht="13.2" x14ac:dyDescent="0.2"/>
    <row r="56" spans="120:125" ht="13.2" x14ac:dyDescent="0.2"/>
    <row r="57" spans="120:125" ht="13.2" x14ac:dyDescent="0.2"/>
    <row r="58" spans="120:125" ht="13.2" x14ac:dyDescent="0.2">
      <c r="DU58" s="253"/>
    </row>
    <row r="59" spans="120:125" ht="13.2" x14ac:dyDescent="0.2"/>
    <row r="60" spans="120:125" ht="13.2" x14ac:dyDescent="0.2"/>
    <row r="61" spans="120:125" ht="13.2" x14ac:dyDescent="0.2"/>
    <row r="62" spans="120:125" ht="13.2" x14ac:dyDescent="0.2"/>
    <row r="63" spans="120:125" ht="13.2" x14ac:dyDescent="0.2">
      <c r="DU63" s="253"/>
    </row>
    <row r="64" spans="120:125" ht="13.2" x14ac:dyDescent="0.2">
      <c r="DT64" s="253"/>
      <c r="DU64" s="253"/>
    </row>
    <row r="65" spans="123:125" ht="13.2" x14ac:dyDescent="0.2"/>
    <row r="66" spans="123:125" ht="13.2" x14ac:dyDescent="0.2"/>
    <row r="67" spans="123:125" ht="13.2" x14ac:dyDescent="0.2"/>
    <row r="68" spans="123:125" ht="13.2" x14ac:dyDescent="0.2"/>
    <row r="69" spans="123:125" ht="13.2" x14ac:dyDescent="0.2">
      <c r="DS69" s="253"/>
      <c r="DT69" s="253"/>
      <c r="DU69" s="253"/>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53"/>
    </row>
    <row r="83" spans="116:125" ht="13.2" x14ac:dyDescent="0.2">
      <c r="DM83" s="253"/>
      <c r="DN83" s="253"/>
      <c r="DO83" s="253"/>
      <c r="DP83" s="253"/>
      <c r="DQ83" s="253"/>
      <c r="DR83" s="253"/>
      <c r="DS83" s="253"/>
      <c r="DT83" s="253"/>
      <c r="DU83" s="253"/>
    </row>
    <row r="84" spans="116:125" ht="13.2" x14ac:dyDescent="0.2"/>
    <row r="85" spans="116:125" ht="13.2" x14ac:dyDescent="0.2"/>
    <row r="86" spans="116:125" ht="13.2" x14ac:dyDescent="0.2"/>
    <row r="87" spans="116:125" ht="13.2" x14ac:dyDescent="0.2"/>
    <row r="88" spans="116:125" ht="13.2" x14ac:dyDescent="0.2">
      <c r="DU88" s="253"/>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53"/>
      <c r="DT94" s="253"/>
      <c r="DU94" s="253"/>
    </row>
    <row r="95" spans="116:125" ht="13.5" customHeight="1" x14ac:dyDescent="0.2">
      <c r="DU95" s="253"/>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53"/>
    </row>
    <row r="102" spans="124:125" ht="13.5" customHeight="1" x14ac:dyDescent="0.2"/>
    <row r="103" spans="124:125" ht="13.5" customHeight="1" x14ac:dyDescent="0.2"/>
    <row r="104" spans="124:125" ht="13.5" customHeight="1" x14ac:dyDescent="0.2">
      <c r="DT104" s="253"/>
      <c r="DU104" s="253"/>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53" t="s">
        <v>474</v>
      </c>
    </row>
    <row r="121" spans="125:125" ht="13.5" hidden="1" customHeight="1" x14ac:dyDescent="0.2">
      <c r="DU121" s="253"/>
    </row>
  </sheetData>
  <sheetProtection algorithmName="SHA-512" hashValue="YfkNGdNwJn1iYO4me+Rm2XHFFK48WgCWcpihyWncnzox1jhgbtHd31sXhVIehlipaOLMZFeTfvKbnvuet7uITw==" saltValue="rRRxHvOtyYkWTaqnpbDkAA==" spinCount="100000" sheet="1" objects="1" scenarios="1"/>
  <dataConsolidate/>
  <phoneticPr fontId="2"/>
  <printOptions horizontalCentered="1" verticalCentered="1"/>
  <pageMargins left="0" right="0" top="0.19685039370078741" bottom="0" header="0.39370078740157483" footer="0"/>
  <pageSetup paperSize="9" scale="39" orientation="landscape"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4140625" style="254" customWidth="1"/>
    <col min="126" max="142" width="0" style="253" hidden="1" customWidth="1"/>
    <col min="143" max="16384" width="9" style="253" hidden="1"/>
  </cols>
  <sheetData>
    <row r="1" spans="1:125" ht="13.5" customHeight="1" x14ac:dyDescent="0.2">
      <c r="A1" s="253"/>
      <c r="B1" s="253"/>
      <c r="C1" s="253"/>
      <c r="D1" s="253"/>
      <c r="E1" s="253"/>
      <c r="F1" s="253"/>
      <c r="G1" s="253"/>
      <c r="H1" s="253"/>
      <c r="I1" s="253"/>
      <c r="J1" s="253"/>
      <c r="K1" s="253"/>
      <c r="L1" s="253"/>
      <c r="M1" s="253"/>
      <c r="N1" s="253"/>
      <c r="O1" s="253"/>
      <c r="P1" s="253"/>
      <c r="Q1" s="253"/>
      <c r="R1" s="253"/>
      <c r="S1" s="253"/>
      <c r="T1" s="253"/>
      <c r="U1" s="253"/>
      <c r="V1" s="253"/>
      <c r="W1" s="253"/>
      <c r="X1" s="253"/>
      <c r="Y1" s="253"/>
      <c r="Z1" s="253"/>
      <c r="AA1" s="253"/>
      <c r="AB1" s="253"/>
      <c r="AC1" s="253"/>
      <c r="AD1" s="253"/>
      <c r="AE1" s="253"/>
      <c r="AF1" s="253"/>
      <c r="AG1" s="253"/>
      <c r="AH1" s="253"/>
      <c r="AI1" s="253"/>
      <c r="AJ1" s="253"/>
      <c r="AK1" s="253"/>
      <c r="AL1" s="253"/>
      <c r="AM1" s="253"/>
      <c r="AN1" s="253"/>
      <c r="AO1" s="253"/>
      <c r="AP1" s="253"/>
      <c r="AQ1" s="253"/>
      <c r="AR1" s="253"/>
      <c r="AS1" s="253"/>
      <c r="AT1" s="253"/>
      <c r="AU1" s="253"/>
      <c r="AV1" s="253"/>
      <c r="AW1" s="253"/>
      <c r="AX1" s="253"/>
      <c r="AY1" s="253"/>
      <c r="AZ1" s="253"/>
      <c r="BA1" s="253"/>
      <c r="BB1" s="253"/>
      <c r="BC1" s="253"/>
      <c r="BD1" s="253"/>
      <c r="BE1" s="253"/>
      <c r="BF1" s="253"/>
      <c r="BG1" s="253"/>
      <c r="BH1" s="253"/>
      <c r="BI1" s="253"/>
      <c r="BJ1" s="253"/>
      <c r="BK1" s="253"/>
      <c r="BL1" s="253"/>
      <c r="BM1" s="253"/>
      <c r="BN1" s="253"/>
      <c r="BO1" s="253"/>
      <c r="BP1" s="253"/>
      <c r="BQ1" s="253"/>
      <c r="BR1" s="253"/>
      <c r="BS1" s="253"/>
      <c r="BT1" s="253"/>
      <c r="BU1" s="253"/>
      <c r="BV1" s="253"/>
      <c r="BW1" s="253"/>
      <c r="BX1" s="253"/>
      <c r="BY1" s="253"/>
      <c r="BZ1" s="253"/>
      <c r="CA1" s="253"/>
      <c r="CB1" s="253"/>
      <c r="CC1" s="253"/>
      <c r="CD1" s="253"/>
      <c r="CE1" s="253"/>
      <c r="CF1" s="253"/>
      <c r="CG1" s="253"/>
      <c r="CH1" s="253"/>
      <c r="CI1" s="253"/>
      <c r="CJ1" s="253"/>
      <c r="CK1" s="253"/>
      <c r="CL1" s="253"/>
      <c r="CM1" s="253"/>
      <c r="CN1" s="253"/>
      <c r="CO1" s="253"/>
      <c r="CP1" s="253"/>
      <c r="CQ1" s="253"/>
      <c r="CR1" s="253"/>
      <c r="CS1" s="253"/>
      <c r="CT1" s="253"/>
      <c r="CU1" s="253"/>
      <c r="CV1" s="253"/>
      <c r="CW1" s="253"/>
      <c r="CX1" s="253"/>
      <c r="CY1" s="253"/>
      <c r="CZ1" s="253"/>
      <c r="DA1" s="253"/>
      <c r="DB1" s="253"/>
      <c r="DC1" s="253"/>
      <c r="DD1" s="253"/>
      <c r="DE1" s="253"/>
      <c r="DF1" s="253"/>
      <c r="DG1" s="253"/>
      <c r="DH1" s="253"/>
      <c r="DI1" s="253"/>
      <c r="DJ1" s="253"/>
      <c r="DK1" s="253"/>
      <c r="DL1" s="253"/>
      <c r="DM1" s="253"/>
      <c r="DN1" s="253"/>
      <c r="DO1" s="253"/>
      <c r="DP1" s="253"/>
      <c r="DQ1" s="253"/>
      <c r="DR1" s="253"/>
      <c r="DS1" s="253"/>
      <c r="DT1" s="253"/>
      <c r="DU1" s="253"/>
    </row>
    <row r="2" spans="1:125" ht="13.2" x14ac:dyDescent="0.2">
      <c r="B2" s="253"/>
      <c r="T2" s="253"/>
    </row>
    <row r="3" spans="1:125" ht="13.2" x14ac:dyDescent="0.2">
      <c r="C3" s="253"/>
      <c r="D3" s="253"/>
      <c r="E3" s="253"/>
      <c r="F3" s="253"/>
      <c r="G3" s="253"/>
      <c r="H3" s="253"/>
      <c r="I3" s="253"/>
      <c r="J3" s="253"/>
      <c r="K3" s="253"/>
      <c r="L3" s="253"/>
      <c r="M3" s="253"/>
      <c r="N3" s="253"/>
      <c r="O3" s="253"/>
      <c r="P3" s="253"/>
      <c r="Q3" s="253"/>
      <c r="R3" s="253"/>
      <c r="S3" s="253"/>
      <c r="U3" s="253"/>
      <c r="V3" s="253"/>
      <c r="W3" s="253"/>
      <c r="X3" s="253"/>
      <c r="Y3" s="253"/>
      <c r="Z3" s="253"/>
      <c r="AA3" s="253"/>
      <c r="AB3" s="253"/>
      <c r="AC3" s="253"/>
      <c r="AD3" s="253"/>
      <c r="AE3" s="253"/>
      <c r="AF3" s="253"/>
      <c r="AG3" s="253"/>
      <c r="AH3" s="253"/>
      <c r="AI3" s="253"/>
      <c r="AJ3" s="253"/>
      <c r="AK3" s="253"/>
      <c r="AL3" s="253"/>
      <c r="AM3" s="253"/>
      <c r="AN3" s="253"/>
      <c r="AO3" s="253"/>
      <c r="AP3" s="253"/>
      <c r="AQ3" s="253"/>
      <c r="AR3" s="253"/>
      <c r="AS3" s="253"/>
      <c r="AT3" s="253"/>
      <c r="AU3" s="253"/>
      <c r="AV3" s="253"/>
      <c r="AW3" s="253"/>
      <c r="AX3" s="253"/>
      <c r="AY3" s="253"/>
      <c r="AZ3" s="253"/>
      <c r="BA3" s="253"/>
      <c r="BB3" s="253"/>
      <c r="BC3" s="253"/>
      <c r="BD3" s="253"/>
      <c r="BE3" s="253"/>
      <c r="BF3" s="253"/>
      <c r="BG3" s="253"/>
      <c r="BH3" s="253"/>
      <c r="BI3" s="253"/>
      <c r="BJ3" s="253"/>
      <c r="BK3" s="253"/>
      <c r="BL3" s="253"/>
      <c r="BM3" s="253"/>
      <c r="BN3" s="253"/>
      <c r="BO3" s="253"/>
      <c r="BP3" s="253"/>
      <c r="BQ3" s="253"/>
      <c r="BR3" s="253"/>
      <c r="BS3" s="253"/>
      <c r="BT3" s="253"/>
      <c r="BU3" s="253"/>
      <c r="BV3" s="253"/>
      <c r="BW3" s="253"/>
      <c r="BX3" s="253"/>
      <c r="BY3" s="253"/>
      <c r="BZ3" s="253"/>
      <c r="CA3" s="253"/>
      <c r="CB3" s="253"/>
      <c r="CC3" s="253"/>
      <c r="CD3" s="253"/>
      <c r="CE3" s="253"/>
      <c r="CF3" s="253"/>
      <c r="CG3" s="253"/>
      <c r="CH3" s="253"/>
      <c r="CI3" s="253"/>
      <c r="CJ3" s="253"/>
      <c r="CK3" s="253"/>
      <c r="CL3" s="253"/>
      <c r="CM3" s="253"/>
      <c r="CN3" s="253"/>
      <c r="CO3" s="253"/>
      <c r="CP3" s="253"/>
      <c r="CQ3" s="253"/>
      <c r="CR3" s="253"/>
      <c r="CS3" s="253"/>
      <c r="CT3" s="253"/>
      <c r="CU3" s="253"/>
      <c r="CV3" s="253"/>
      <c r="CW3" s="253"/>
      <c r="CX3" s="253"/>
      <c r="CY3" s="253"/>
      <c r="CZ3" s="253"/>
      <c r="DA3" s="253"/>
      <c r="DB3" s="253"/>
      <c r="DC3" s="253"/>
      <c r="DD3" s="253"/>
      <c r="DE3" s="253"/>
      <c r="DF3" s="253"/>
      <c r="DG3" s="253"/>
      <c r="DH3" s="253"/>
      <c r="DI3" s="253"/>
      <c r="DJ3" s="253"/>
      <c r="DK3" s="253"/>
      <c r="DL3" s="253"/>
      <c r="DM3" s="253"/>
      <c r="DN3" s="253"/>
      <c r="DO3" s="253"/>
      <c r="DP3" s="253"/>
      <c r="DQ3" s="253"/>
      <c r="DR3" s="253"/>
      <c r="DS3" s="253"/>
      <c r="DT3" s="253"/>
      <c r="DU3" s="253"/>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53"/>
      <c r="G33" s="253"/>
      <c r="I33" s="253"/>
    </row>
    <row r="34" spans="2:125" ht="13.2" x14ac:dyDescent="0.2">
      <c r="C34" s="253"/>
      <c r="P34" s="253"/>
      <c r="R34" s="253"/>
      <c r="U34" s="253"/>
    </row>
    <row r="35" spans="2:125" ht="13.2" x14ac:dyDescent="0.2">
      <c r="D35" s="253"/>
      <c r="E35" s="253"/>
      <c r="T35" s="253"/>
      <c r="W35" s="253"/>
      <c r="X35" s="253"/>
      <c r="Y35" s="253"/>
      <c r="Z35" s="253"/>
      <c r="AA35" s="253"/>
      <c r="AB35" s="253"/>
      <c r="AC35" s="253"/>
      <c r="AD35" s="253"/>
      <c r="AE35" s="253"/>
      <c r="AF35" s="253"/>
      <c r="AG35" s="253"/>
      <c r="AH35" s="253"/>
      <c r="AI35" s="253"/>
      <c r="AJ35" s="253"/>
      <c r="AK35" s="253"/>
      <c r="AL35" s="253"/>
      <c r="AM35" s="253"/>
      <c r="AN35" s="253"/>
      <c r="AO35" s="253"/>
      <c r="AP35" s="253"/>
      <c r="AQ35" s="253"/>
      <c r="AR35" s="253"/>
      <c r="AS35" s="253"/>
      <c r="AT35" s="253"/>
      <c r="AU35" s="253"/>
      <c r="AV35" s="253"/>
      <c r="AW35" s="253"/>
      <c r="AX35" s="253"/>
      <c r="AY35" s="253"/>
      <c r="AZ35" s="253"/>
      <c r="BA35" s="253"/>
      <c r="BB35" s="253"/>
      <c r="BC35" s="253"/>
      <c r="BD35" s="253"/>
      <c r="BE35" s="253"/>
      <c r="BF35" s="253"/>
      <c r="BG35" s="253"/>
      <c r="BH35" s="253"/>
      <c r="BI35" s="253"/>
      <c r="BJ35" s="253"/>
      <c r="BK35" s="253"/>
      <c r="BL35" s="253"/>
      <c r="BM35" s="253"/>
      <c r="BN35" s="253"/>
      <c r="BO35" s="253"/>
      <c r="BP35" s="253"/>
      <c r="BQ35" s="253"/>
      <c r="BR35" s="253"/>
      <c r="BS35" s="253"/>
      <c r="BT35" s="253"/>
      <c r="BU35" s="253"/>
      <c r="BV35" s="253"/>
      <c r="BW35" s="253"/>
      <c r="BX35" s="253"/>
      <c r="BY35" s="253"/>
      <c r="BZ35" s="253"/>
      <c r="CA35" s="253"/>
      <c r="CB35" s="253"/>
      <c r="CC35" s="253"/>
      <c r="CD35" s="253"/>
      <c r="CE35" s="253"/>
      <c r="CF35" s="253"/>
      <c r="CG35" s="253"/>
      <c r="CH35" s="253"/>
      <c r="CI35" s="253"/>
      <c r="CJ35" s="253"/>
      <c r="CK35" s="253"/>
      <c r="CL35" s="253"/>
      <c r="CM35" s="253"/>
      <c r="CN35" s="253"/>
      <c r="CO35" s="253"/>
      <c r="CP35" s="253"/>
      <c r="CQ35" s="253"/>
      <c r="CR35" s="253"/>
      <c r="CS35" s="253"/>
      <c r="CT35" s="253"/>
      <c r="CU35" s="253"/>
      <c r="CV35" s="253"/>
      <c r="CW35" s="253"/>
      <c r="CX35" s="253"/>
      <c r="CY35" s="253"/>
      <c r="CZ35" s="253"/>
      <c r="DA35" s="253"/>
      <c r="DB35" s="253"/>
      <c r="DC35" s="253"/>
      <c r="DD35" s="253"/>
      <c r="DE35" s="253"/>
      <c r="DF35" s="253"/>
      <c r="DG35" s="253"/>
      <c r="DH35" s="253"/>
      <c r="DI35" s="253"/>
      <c r="DJ35" s="253"/>
      <c r="DK35" s="253"/>
      <c r="DL35" s="253"/>
      <c r="DM35" s="253"/>
      <c r="DN35" s="253"/>
      <c r="DO35" s="253"/>
      <c r="DP35" s="253"/>
      <c r="DQ35" s="253"/>
      <c r="DR35" s="253"/>
      <c r="DS35" s="253"/>
      <c r="DT35" s="253"/>
      <c r="DU35" s="253"/>
    </row>
    <row r="36" spans="2:125" ht="13.2" x14ac:dyDescent="0.2">
      <c r="F36" s="253"/>
      <c r="H36" s="253"/>
      <c r="J36" s="253"/>
      <c r="K36" s="253"/>
      <c r="L36" s="253"/>
      <c r="M36" s="253"/>
      <c r="N36" s="253"/>
      <c r="O36" s="253"/>
      <c r="Q36" s="253"/>
      <c r="S36" s="253"/>
      <c r="V36" s="253"/>
    </row>
    <row r="37" spans="2:125" ht="13.2" x14ac:dyDescent="0.2"/>
    <row r="38" spans="2:125" ht="13.2" x14ac:dyDescent="0.2"/>
    <row r="39" spans="2:125" ht="13.2" x14ac:dyDescent="0.2"/>
    <row r="40" spans="2:125" ht="13.2" x14ac:dyDescent="0.2">
      <c r="U40" s="253"/>
    </row>
    <row r="41" spans="2:125" ht="13.2" x14ac:dyDescent="0.2">
      <c r="R41" s="253"/>
    </row>
    <row r="42" spans="2:125" ht="13.2" x14ac:dyDescent="0.2">
      <c r="T42" s="253"/>
      <c r="W42" s="253"/>
      <c r="X42" s="253"/>
      <c r="Y42" s="253"/>
      <c r="Z42" s="253"/>
      <c r="AA42" s="253"/>
      <c r="AB42" s="253"/>
      <c r="AC42" s="253"/>
      <c r="AD42" s="253"/>
      <c r="AE42" s="253"/>
      <c r="AF42" s="253"/>
      <c r="AG42" s="253"/>
      <c r="AH42" s="253"/>
      <c r="AI42" s="253"/>
      <c r="AJ42" s="253"/>
      <c r="AK42" s="253"/>
      <c r="AL42" s="253"/>
      <c r="AM42" s="253"/>
      <c r="AN42" s="253"/>
      <c r="AO42" s="253"/>
      <c r="AP42" s="253"/>
      <c r="AQ42" s="253"/>
      <c r="AR42" s="253"/>
      <c r="AS42" s="253"/>
      <c r="AT42" s="253"/>
      <c r="AU42" s="253"/>
      <c r="AV42" s="253"/>
      <c r="AW42" s="253"/>
      <c r="AX42" s="253"/>
      <c r="AY42" s="253"/>
      <c r="AZ42" s="253"/>
      <c r="BA42" s="253"/>
      <c r="BB42" s="253"/>
      <c r="BC42" s="253"/>
      <c r="BD42" s="253"/>
      <c r="BE42" s="253"/>
      <c r="BF42" s="253"/>
      <c r="BG42" s="253"/>
      <c r="BH42" s="253"/>
      <c r="BI42" s="253"/>
      <c r="BJ42" s="253"/>
      <c r="BK42" s="253"/>
      <c r="BL42" s="253"/>
      <c r="BM42" s="253"/>
      <c r="BN42" s="253"/>
      <c r="BO42" s="253"/>
      <c r="BP42" s="253"/>
      <c r="BQ42" s="253"/>
      <c r="BR42" s="253"/>
      <c r="BS42" s="253"/>
      <c r="BT42" s="253"/>
      <c r="BU42" s="253"/>
      <c r="BV42" s="253"/>
      <c r="BW42" s="253"/>
      <c r="BX42" s="253"/>
      <c r="BY42" s="253"/>
      <c r="BZ42" s="253"/>
      <c r="CA42" s="253"/>
      <c r="CB42" s="253"/>
      <c r="CC42" s="253"/>
      <c r="CD42" s="253"/>
      <c r="CE42" s="253"/>
      <c r="CF42" s="253"/>
      <c r="CG42" s="253"/>
      <c r="CH42" s="253"/>
      <c r="CI42" s="253"/>
      <c r="CJ42" s="253"/>
      <c r="CK42" s="253"/>
      <c r="CL42" s="253"/>
      <c r="CM42" s="253"/>
      <c r="CN42" s="253"/>
      <c r="CO42" s="253"/>
      <c r="CP42" s="253"/>
      <c r="CQ42" s="253"/>
      <c r="CR42" s="253"/>
      <c r="CS42" s="253"/>
      <c r="CT42" s="253"/>
      <c r="CU42" s="253"/>
      <c r="CV42" s="253"/>
      <c r="CW42" s="253"/>
      <c r="CX42" s="253"/>
      <c r="CY42" s="253"/>
      <c r="CZ42" s="253"/>
      <c r="DA42" s="253"/>
      <c r="DB42" s="253"/>
      <c r="DC42" s="253"/>
      <c r="DD42" s="253"/>
      <c r="DE42" s="253"/>
      <c r="DF42" s="253"/>
      <c r="DG42" s="253"/>
      <c r="DH42" s="253"/>
      <c r="DI42" s="253"/>
      <c r="DJ42" s="253"/>
      <c r="DK42" s="253"/>
      <c r="DL42" s="253"/>
      <c r="DM42" s="253"/>
      <c r="DN42" s="253"/>
      <c r="DO42" s="253"/>
      <c r="DP42" s="253"/>
      <c r="DQ42" s="253"/>
      <c r="DR42" s="253"/>
      <c r="DS42" s="253"/>
      <c r="DT42" s="253"/>
      <c r="DU42" s="253"/>
    </row>
    <row r="43" spans="2:125" ht="13.2" x14ac:dyDescent="0.2">
      <c r="Q43" s="253"/>
      <c r="S43" s="253"/>
      <c r="V43" s="253"/>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54" t="s">
        <v>474</v>
      </c>
    </row>
  </sheetData>
  <sheetProtection algorithmName="SHA-512" hashValue="MWMT0Dd0DZFhOIUD+6NTKe2JRZ3RjzxQkQVEDbkHLDInSvqOrmFXuM/q2Tewq/rF2oT32nJ34oNmllWLktI/kA==" saltValue="Ist6umc8XJNlXEb6MHQiyg=="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524</v>
      </c>
      <c r="G46" s="8" t="s">
        <v>525</v>
      </c>
      <c r="H46" s="8" t="s">
        <v>526</v>
      </c>
      <c r="I46" s="8" t="s">
        <v>527</v>
      </c>
      <c r="J46" s="9" t="s">
        <v>528</v>
      </c>
    </row>
    <row r="47" spans="2:10" ht="57.75" customHeight="1" x14ac:dyDescent="0.2">
      <c r="B47" s="10"/>
      <c r="C47" s="1130" t="s">
        <v>3</v>
      </c>
      <c r="D47" s="1130"/>
      <c r="E47" s="1131"/>
      <c r="F47" s="11">
        <v>49.54</v>
      </c>
      <c r="G47" s="12">
        <v>40.5</v>
      </c>
      <c r="H47" s="12">
        <v>41.88</v>
      </c>
      <c r="I47" s="12">
        <v>37.340000000000003</v>
      </c>
      <c r="J47" s="13">
        <v>36.880000000000003</v>
      </c>
    </row>
    <row r="48" spans="2:10" ht="57.75" customHeight="1" x14ac:dyDescent="0.2">
      <c r="B48" s="14"/>
      <c r="C48" s="1132" t="s">
        <v>4</v>
      </c>
      <c r="D48" s="1132"/>
      <c r="E48" s="1133"/>
      <c r="F48" s="15">
        <v>8.65</v>
      </c>
      <c r="G48" s="16">
        <v>13.09</v>
      </c>
      <c r="H48" s="16">
        <v>15.92</v>
      </c>
      <c r="I48" s="16">
        <v>10.87</v>
      </c>
      <c r="J48" s="17">
        <v>12.87</v>
      </c>
    </row>
    <row r="49" spans="2:10" ht="57.75" customHeight="1" thickBot="1" x14ac:dyDescent="0.25">
      <c r="B49" s="18"/>
      <c r="C49" s="1134" t="s">
        <v>5</v>
      </c>
      <c r="D49" s="1134"/>
      <c r="E49" s="1135"/>
      <c r="F49" s="19" t="s">
        <v>529</v>
      </c>
      <c r="G49" s="20" t="s">
        <v>530</v>
      </c>
      <c r="H49" s="20" t="s">
        <v>531</v>
      </c>
      <c r="I49" s="20" t="s">
        <v>532</v>
      </c>
      <c r="J49" s="21" t="s">
        <v>533</v>
      </c>
    </row>
    <row r="50" spans="2:10" ht="13.2" x14ac:dyDescent="0.2"/>
  </sheetData>
  <sheetProtection algorithmName="SHA-512" hashValue="h0A0YIOSmTEqsN0vxY/XXuAXLrqayVyRFmGPOxBmo31aRAIg38kakxn4qZwP7Lt3lynmDvj6FttQ61tJdwUkwQ==" saltValue="a4LHRnTqS7SU/Xr8H2np6w=="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524</v>
      </c>
      <c r="G33" s="29" t="s">
        <v>525</v>
      </c>
      <c r="H33" s="29" t="s">
        <v>526</v>
      </c>
      <c r="I33" s="29" t="s">
        <v>527</v>
      </c>
      <c r="J33" s="30" t="s">
        <v>528</v>
      </c>
      <c r="K33" s="22"/>
      <c r="L33" s="22"/>
      <c r="M33" s="22"/>
      <c r="N33" s="22"/>
      <c r="O33" s="22"/>
      <c r="P33" s="22"/>
    </row>
    <row r="34" spans="1:16" ht="39" customHeight="1" x14ac:dyDescent="0.2">
      <c r="A34" s="22"/>
      <c r="B34" s="31"/>
      <c r="C34" s="1140" t="s">
        <v>534</v>
      </c>
      <c r="D34" s="1140"/>
      <c r="E34" s="1141"/>
      <c r="F34" s="32">
        <v>8.65</v>
      </c>
      <c r="G34" s="33">
        <v>13.08</v>
      </c>
      <c r="H34" s="33">
        <v>15.91</v>
      </c>
      <c r="I34" s="33">
        <v>10.87</v>
      </c>
      <c r="J34" s="34">
        <v>12.87</v>
      </c>
      <c r="K34" s="22"/>
      <c r="L34" s="22"/>
      <c r="M34" s="22"/>
      <c r="N34" s="22"/>
      <c r="O34" s="22"/>
      <c r="P34" s="22"/>
    </row>
    <row r="35" spans="1:16" ht="39" customHeight="1" x14ac:dyDescent="0.2">
      <c r="A35" s="22"/>
      <c r="B35" s="35"/>
      <c r="C35" s="1136" t="s">
        <v>535</v>
      </c>
      <c r="D35" s="1136"/>
      <c r="E35" s="1137"/>
      <c r="F35" s="36" t="s">
        <v>536</v>
      </c>
      <c r="G35" s="37">
        <v>5.94</v>
      </c>
      <c r="H35" s="37">
        <v>7.03</v>
      </c>
      <c r="I35" s="37">
        <v>7</v>
      </c>
      <c r="J35" s="38">
        <v>7.69</v>
      </c>
      <c r="K35" s="22"/>
      <c r="L35" s="22"/>
      <c r="M35" s="22"/>
      <c r="N35" s="22"/>
      <c r="O35" s="22"/>
      <c r="P35" s="22"/>
    </row>
    <row r="36" spans="1:16" ht="39" customHeight="1" x14ac:dyDescent="0.2">
      <c r="A36" s="22"/>
      <c r="B36" s="35"/>
      <c r="C36" s="1136" t="s">
        <v>537</v>
      </c>
      <c r="D36" s="1136"/>
      <c r="E36" s="1137"/>
      <c r="F36" s="36">
        <v>8.74</v>
      </c>
      <c r="G36" s="37">
        <v>8.14</v>
      </c>
      <c r="H36" s="37">
        <v>8.2799999999999994</v>
      </c>
      <c r="I36" s="37">
        <v>7.41</v>
      </c>
      <c r="J36" s="38">
        <v>7.02</v>
      </c>
      <c r="K36" s="22"/>
      <c r="L36" s="22"/>
      <c r="M36" s="22"/>
      <c r="N36" s="22"/>
      <c r="O36" s="22"/>
      <c r="P36" s="22"/>
    </row>
    <row r="37" spans="1:16" ht="39" customHeight="1" x14ac:dyDescent="0.2">
      <c r="A37" s="22"/>
      <c r="B37" s="35"/>
      <c r="C37" s="1136" t="s">
        <v>538</v>
      </c>
      <c r="D37" s="1136"/>
      <c r="E37" s="1137"/>
      <c r="F37" s="36">
        <v>0.94</v>
      </c>
      <c r="G37" s="37">
        <v>1.26</v>
      </c>
      <c r="H37" s="37">
        <v>0.94</v>
      </c>
      <c r="I37" s="37">
        <v>0.9</v>
      </c>
      <c r="J37" s="38">
        <v>0.64</v>
      </c>
      <c r="K37" s="22"/>
      <c r="L37" s="22"/>
      <c r="M37" s="22"/>
      <c r="N37" s="22"/>
      <c r="O37" s="22"/>
      <c r="P37" s="22"/>
    </row>
    <row r="38" spans="1:16" ht="39" customHeight="1" x14ac:dyDescent="0.2">
      <c r="A38" s="22"/>
      <c r="B38" s="35"/>
      <c r="C38" s="1136" t="s">
        <v>539</v>
      </c>
      <c r="D38" s="1136"/>
      <c r="E38" s="1137"/>
      <c r="F38" s="36">
        <v>0.36</v>
      </c>
      <c r="G38" s="37">
        <v>0.38</v>
      </c>
      <c r="H38" s="37">
        <v>0.13</v>
      </c>
      <c r="I38" s="37">
        <v>0</v>
      </c>
      <c r="J38" s="38">
        <v>0.06</v>
      </c>
      <c r="K38" s="22"/>
      <c r="L38" s="22"/>
      <c r="M38" s="22"/>
      <c r="N38" s="22"/>
      <c r="O38" s="22"/>
      <c r="P38" s="22"/>
    </row>
    <row r="39" spans="1:16" ht="39" customHeight="1" x14ac:dyDescent="0.2">
      <c r="A39" s="22"/>
      <c r="B39" s="35"/>
      <c r="C39" s="1136" t="s">
        <v>540</v>
      </c>
      <c r="D39" s="1136"/>
      <c r="E39" s="1137"/>
      <c r="F39" s="36">
        <v>0.05</v>
      </c>
      <c r="G39" s="37">
        <v>0.08</v>
      </c>
      <c r="H39" s="37">
        <v>0.05</v>
      </c>
      <c r="I39" s="37">
        <v>0.04</v>
      </c>
      <c r="J39" s="38">
        <v>0.05</v>
      </c>
      <c r="K39" s="22"/>
      <c r="L39" s="22"/>
      <c r="M39" s="22"/>
      <c r="N39" s="22"/>
      <c r="O39" s="22"/>
      <c r="P39" s="22"/>
    </row>
    <row r="40" spans="1:16" ht="39" customHeight="1" x14ac:dyDescent="0.2">
      <c r="A40" s="22"/>
      <c r="B40" s="35"/>
      <c r="C40" s="1136"/>
      <c r="D40" s="1136"/>
      <c r="E40" s="1137"/>
      <c r="F40" s="36"/>
      <c r="G40" s="37"/>
      <c r="H40" s="37"/>
      <c r="I40" s="37"/>
      <c r="J40" s="38"/>
      <c r="K40" s="22"/>
      <c r="L40" s="22"/>
      <c r="M40" s="22"/>
      <c r="N40" s="22"/>
      <c r="O40" s="22"/>
      <c r="P40" s="22"/>
    </row>
    <row r="41" spans="1:16" ht="39" customHeight="1" x14ac:dyDescent="0.2">
      <c r="A41" s="22"/>
      <c r="B41" s="35"/>
      <c r="C41" s="1136"/>
      <c r="D41" s="1136"/>
      <c r="E41" s="1137"/>
      <c r="F41" s="36"/>
      <c r="G41" s="37"/>
      <c r="H41" s="37"/>
      <c r="I41" s="37"/>
      <c r="J41" s="38"/>
      <c r="K41" s="22"/>
      <c r="L41" s="22"/>
      <c r="M41" s="22"/>
      <c r="N41" s="22"/>
      <c r="O41" s="22"/>
      <c r="P41" s="22"/>
    </row>
    <row r="42" spans="1:16" ht="39" customHeight="1" x14ac:dyDescent="0.2">
      <c r="A42" s="22"/>
      <c r="B42" s="39"/>
      <c r="C42" s="1136" t="s">
        <v>541</v>
      </c>
      <c r="D42" s="1136"/>
      <c r="E42" s="1137"/>
      <c r="F42" s="36" t="s">
        <v>486</v>
      </c>
      <c r="G42" s="37" t="s">
        <v>486</v>
      </c>
      <c r="H42" s="37" t="s">
        <v>486</v>
      </c>
      <c r="I42" s="37" t="s">
        <v>486</v>
      </c>
      <c r="J42" s="38" t="s">
        <v>486</v>
      </c>
      <c r="K42" s="22"/>
      <c r="L42" s="22"/>
      <c r="M42" s="22"/>
      <c r="N42" s="22"/>
      <c r="O42" s="22"/>
      <c r="P42" s="22"/>
    </row>
    <row r="43" spans="1:16" ht="39" customHeight="1" thickBot="1" x14ac:dyDescent="0.25">
      <c r="A43" s="22"/>
      <c r="B43" s="40"/>
      <c r="C43" s="1138" t="s">
        <v>542</v>
      </c>
      <c r="D43" s="1138"/>
      <c r="E43" s="1139"/>
      <c r="F43" s="41" t="s">
        <v>486</v>
      </c>
      <c r="G43" s="42" t="s">
        <v>486</v>
      </c>
      <c r="H43" s="42" t="s">
        <v>486</v>
      </c>
      <c r="I43" s="42" t="s">
        <v>486</v>
      </c>
      <c r="J43" s="43" t="s">
        <v>486</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HaKXGXRylMocc1wASC3gUFSfobgAxH1pkzWFQ2sNrynbogePizVAgh+ABq3C2xIgGqoOMyS3Evv7zJfQxbyWwA==" saltValue="dvTi4Tvdc15twNkX4JHkt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1"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heetViews>
  <sheetFormatPr defaultColWidth="0" defaultRowHeight="12.6"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5">
      <c r="A44" s="46"/>
      <c r="B44" s="49" t="s">
        <v>8</v>
      </c>
      <c r="C44" s="50"/>
      <c r="D44" s="50"/>
      <c r="E44" s="51"/>
      <c r="F44" s="51"/>
      <c r="G44" s="51"/>
      <c r="H44" s="51"/>
      <c r="I44" s="51"/>
      <c r="J44" s="52" t="s">
        <v>2</v>
      </c>
      <c r="K44" s="53" t="s">
        <v>524</v>
      </c>
      <c r="L44" s="54" t="s">
        <v>525</v>
      </c>
      <c r="M44" s="54" t="s">
        <v>526</v>
      </c>
      <c r="N44" s="54" t="s">
        <v>527</v>
      </c>
      <c r="O44" s="55" t="s">
        <v>528</v>
      </c>
      <c r="P44" s="46"/>
      <c r="Q44" s="46"/>
      <c r="R44" s="46"/>
      <c r="S44" s="46"/>
      <c r="T44" s="46"/>
      <c r="U44" s="46"/>
    </row>
    <row r="45" spans="1:21" ht="30.75" customHeight="1" x14ac:dyDescent="0.2">
      <c r="A45" s="46"/>
      <c r="B45" s="1142" t="s">
        <v>9</v>
      </c>
      <c r="C45" s="1143"/>
      <c r="D45" s="56"/>
      <c r="E45" s="1148" t="s">
        <v>10</v>
      </c>
      <c r="F45" s="1148"/>
      <c r="G45" s="1148"/>
      <c r="H45" s="1148"/>
      <c r="I45" s="1148"/>
      <c r="J45" s="1149"/>
      <c r="K45" s="57">
        <v>1839</v>
      </c>
      <c r="L45" s="58">
        <v>1700</v>
      </c>
      <c r="M45" s="58">
        <v>1690</v>
      </c>
      <c r="N45" s="58">
        <v>1586</v>
      </c>
      <c r="O45" s="59">
        <v>1621</v>
      </c>
      <c r="P45" s="46"/>
      <c r="Q45" s="46"/>
      <c r="R45" s="46"/>
      <c r="S45" s="46"/>
      <c r="T45" s="46"/>
      <c r="U45" s="46"/>
    </row>
    <row r="46" spans="1:21" ht="30.75" customHeight="1" x14ac:dyDescent="0.2">
      <c r="A46" s="46"/>
      <c r="B46" s="1144"/>
      <c r="C46" s="1145"/>
      <c r="D46" s="60"/>
      <c r="E46" s="1150" t="s">
        <v>11</v>
      </c>
      <c r="F46" s="1150"/>
      <c r="G46" s="1150"/>
      <c r="H46" s="1150"/>
      <c r="I46" s="1150"/>
      <c r="J46" s="1151"/>
      <c r="K46" s="61" t="s">
        <v>486</v>
      </c>
      <c r="L46" s="62" t="s">
        <v>486</v>
      </c>
      <c r="M46" s="62" t="s">
        <v>486</v>
      </c>
      <c r="N46" s="62" t="s">
        <v>486</v>
      </c>
      <c r="O46" s="63" t="s">
        <v>486</v>
      </c>
      <c r="P46" s="46"/>
      <c r="Q46" s="46"/>
      <c r="R46" s="46"/>
      <c r="S46" s="46"/>
      <c r="T46" s="46"/>
      <c r="U46" s="46"/>
    </row>
    <row r="47" spans="1:21" ht="30.75" customHeight="1" x14ac:dyDescent="0.2">
      <c r="A47" s="46"/>
      <c r="B47" s="1144"/>
      <c r="C47" s="1145"/>
      <c r="D47" s="60"/>
      <c r="E47" s="1150" t="s">
        <v>12</v>
      </c>
      <c r="F47" s="1150"/>
      <c r="G47" s="1150"/>
      <c r="H47" s="1150"/>
      <c r="I47" s="1150"/>
      <c r="J47" s="1151"/>
      <c r="K47" s="61" t="s">
        <v>486</v>
      </c>
      <c r="L47" s="62" t="s">
        <v>486</v>
      </c>
      <c r="M47" s="62" t="s">
        <v>486</v>
      </c>
      <c r="N47" s="62" t="s">
        <v>486</v>
      </c>
      <c r="O47" s="63" t="s">
        <v>486</v>
      </c>
      <c r="P47" s="46"/>
      <c r="Q47" s="46"/>
      <c r="R47" s="46"/>
      <c r="S47" s="46"/>
      <c r="T47" s="46"/>
      <c r="U47" s="46"/>
    </row>
    <row r="48" spans="1:21" ht="30.75" customHeight="1" x14ac:dyDescent="0.2">
      <c r="A48" s="46"/>
      <c r="B48" s="1144"/>
      <c r="C48" s="1145"/>
      <c r="D48" s="60"/>
      <c r="E48" s="1150" t="s">
        <v>13</v>
      </c>
      <c r="F48" s="1150"/>
      <c r="G48" s="1150"/>
      <c r="H48" s="1150"/>
      <c r="I48" s="1150"/>
      <c r="J48" s="1151"/>
      <c r="K48" s="61">
        <v>161</v>
      </c>
      <c r="L48" s="62">
        <v>56</v>
      </c>
      <c r="M48" s="62">
        <v>45</v>
      </c>
      <c r="N48" s="62">
        <v>36</v>
      </c>
      <c r="O48" s="63">
        <v>37</v>
      </c>
      <c r="P48" s="46"/>
      <c r="Q48" s="46"/>
      <c r="R48" s="46"/>
      <c r="S48" s="46"/>
      <c r="T48" s="46"/>
      <c r="U48" s="46"/>
    </row>
    <row r="49" spans="1:21" ht="30.75" customHeight="1" x14ac:dyDescent="0.2">
      <c r="A49" s="46"/>
      <c r="B49" s="1144"/>
      <c r="C49" s="1145"/>
      <c r="D49" s="60"/>
      <c r="E49" s="1150" t="s">
        <v>14</v>
      </c>
      <c r="F49" s="1150"/>
      <c r="G49" s="1150"/>
      <c r="H49" s="1150"/>
      <c r="I49" s="1150"/>
      <c r="J49" s="1151"/>
      <c r="K49" s="61">
        <v>256</v>
      </c>
      <c r="L49" s="62">
        <v>300</v>
      </c>
      <c r="M49" s="62">
        <v>335</v>
      </c>
      <c r="N49" s="62">
        <v>347</v>
      </c>
      <c r="O49" s="63">
        <v>367</v>
      </c>
      <c r="P49" s="46"/>
      <c r="Q49" s="46"/>
      <c r="R49" s="46"/>
      <c r="S49" s="46"/>
      <c r="T49" s="46"/>
      <c r="U49" s="46"/>
    </row>
    <row r="50" spans="1:21" ht="30.75" customHeight="1" x14ac:dyDescent="0.2">
      <c r="A50" s="46"/>
      <c r="B50" s="1144"/>
      <c r="C50" s="1145"/>
      <c r="D50" s="60"/>
      <c r="E50" s="1150" t="s">
        <v>15</v>
      </c>
      <c r="F50" s="1150"/>
      <c r="G50" s="1150"/>
      <c r="H50" s="1150"/>
      <c r="I50" s="1150"/>
      <c r="J50" s="1151"/>
      <c r="K50" s="61">
        <v>830</v>
      </c>
      <c r="L50" s="62">
        <v>770</v>
      </c>
      <c r="M50" s="62">
        <v>615</v>
      </c>
      <c r="N50" s="62">
        <v>614</v>
      </c>
      <c r="O50" s="63">
        <v>575</v>
      </c>
      <c r="P50" s="46"/>
      <c r="Q50" s="46"/>
      <c r="R50" s="46"/>
      <c r="S50" s="46"/>
      <c r="T50" s="46"/>
      <c r="U50" s="46"/>
    </row>
    <row r="51" spans="1:21" ht="30.75" customHeight="1" x14ac:dyDescent="0.2">
      <c r="A51" s="46"/>
      <c r="B51" s="1146"/>
      <c r="C51" s="1147"/>
      <c r="D51" s="64"/>
      <c r="E51" s="1150" t="s">
        <v>16</v>
      </c>
      <c r="F51" s="1150"/>
      <c r="G51" s="1150"/>
      <c r="H51" s="1150"/>
      <c r="I51" s="1150"/>
      <c r="J51" s="1151"/>
      <c r="K51" s="61" t="s">
        <v>486</v>
      </c>
      <c r="L51" s="62" t="s">
        <v>486</v>
      </c>
      <c r="M51" s="62" t="s">
        <v>486</v>
      </c>
      <c r="N51" s="62" t="s">
        <v>486</v>
      </c>
      <c r="O51" s="63" t="s">
        <v>486</v>
      </c>
      <c r="P51" s="46"/>
      <c r="Q51" s="46"/>
      <c r="R51" s="46"/>
      <c r="S51" s="46"/>
      <c r="T51" s="46"/>
      <c r="U51" s="46"/>
    </row>
    <row r="52" spans="1:21" ht="30.75" customHeight="1" x14ac:dyDescent="0.2">
      <c r="A52" s="46"/>
      <c r="B52" s="1152" t="s">
        <v>17</v>
      </c>
      <c r="C52" s="1153"/>
      <c r="D52" s="64"/>
      <c r="E52" s="1150" t="s">
        <v>18</v>
      </c>
      <c r="F52" s="1150"/>
      <c r="G52" s="1150"/>
      <c r="H52" s="1150"/>
      <c r="I52" s="1150"/>
      <c r="J52" s="1151"/>
      <c r="K52" s="61">
        <v>2946</v>
      </c>
      <c r="L52" s="62">
        <v>2801</v>
      </c>
      <c r="M52" s="62">
        <v>2684</v>
      </c>
      <c r="N52" s="62">
        <v>2437</v>
      </c>
      <c r="O52" s="63">
        <v>2373</v>
      </c>
      <c r="P52" s="46"/>
      <c r="Q52" s="46"/>
      <c r="R52" s="46"/>
      <c r="S52" s="46"/>
      <c r="T52" s="46"/>
      <c r="U52" s="46"/>
    </row>
    <row r="53" spans="1:21" ht="30.75" customHeight="1" thickBot="1" x14ac:dyDescent="0.25">
      <c r="A53" s="46"/>
      <c r="B53" s="1154" t="s">
        <v>19</v>
      </c>
      <c r="C53" s="1155"/>
      <c r="D53" s="65"/>
      <c r="E53" s="1156" t="s">
        <v>20</v>
      </c>
      <c r="F53" s="1156"/>
      <c r="G53" s="1156"/>
      <c r="H53" s="1156"/>
      <c r="I53" s="1156"/>
      <c r="J53" s="1157"/>
      <c r="K53" s="66">
        <v>140</v>
      </c>
      <c r="L53" s="67">
        <v>25</v>
      </c>
      <c r="M53" s="67">
        <v>1</v>
      </c>
      <c r="N53" s="67">
        <v>146</v>
      </c>
      <c r="O53" s="68">
        <v>227</v>
      </c>
      <c r="P53" s="46"/>
      <c r="Q53" s="46"/>
      <c r="R53" s="46"/>
      <c r="S53" s="46"/>
      <c r="T53" s="46"/>
      <c r="U53" s="46"/>
    </row>
    <row r="54" spans="1:21" ht="24" customHeight="1" x14ac:dyDescent="0.2">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5">
      <c r="A57" s="46"/>
      <c r="B57" s="74"/>
      <c r="C57" s="75"/>
      <c r="D57" s="75"/>
      <c r="E57" s="76"/>
      <c r="F57" s="76"/>
      <c r="G57" s="76"/>
      <c r="H57" s="76"/>
      <c r="I57" s="76"/>
      <c r="J57" s="77" t="s">
        <v>2</v>
      </c>
      <c r="K57" s="78" t="s">
        <v>543</v>
      </c>
      <c r="L57" s="79" t="s">
        <v>544</v>
      </c>
      <c r="M57" s="79" t="s">
        <v>545</v>
      </c>
      <c r="N57" s="79" t="s">
        <v>546</v>
      </c>
      <c r="O57" s="80" t="s">
        <v>547</v>
      </c>
      <c r="P57" s="46"/>
      <c r="Q57" s="46"/>
      <c r="R57" s="46"/>
      <c r="S57" s="46"/>
      <c r="T57" s="46"/>
      <c r="U57" s="46"/>
    </row>
    <row r="58" spans="1:21" ht="31.5" customHeight="1" x14ac:dyDescent="0.2">
      <c r="B58" s="1158" t="s">
        <v>24</v>
      </c>
      <c r="C58" s="1159"/>
      <c r="D58" s="1164" t="s">
        <v>25</v>
      </c>
      <c r="E58" s="1165"/>
      <c r="F58" s="1165"/>
      <c r="G58" s="1165"/>
      <c r="H58" s="1165"/>
      <c r="I58" s="1165"/>
      <c r="J58" s="1166"/>
      <c r="K58" s="81" t="s">
        <v>572</v>
      </c>
      <c r="L58" s="82" t="s">
        <v>572</v>
      </c>
      <c r="M58" s="82" t="s">
        <v>572</v>
      </c>
      <c r="N58" s="82" t="s">
        <v>572</v>
      </c>
      <c r="O58" s="83" t="s">
        <v>572</v>
      </c>
    </row>
    <row r="59" spans="1:21" ht="31.5" customHeight="1" x14ac:dyDescent="0.2">
      <c r="B59" s="1160"/>
      <c r="C59" s="1161"/>
      <c r="D59" s="1167" t="s">
        <v>26</v>
      </c>
      <c r="E59" s="1168"/>
      <c r="F59" s="1168"/>
      <c r="G59" s="1168"/>
      <c r="H59" s="1168"/>
      <c r="I59" s="1168"/>
      <c r="J59" s="1169"/>
      <c r="K59" s="84" t="s">
        <v>572</v>
      </c>
      <c r="L59" s="85" t="s">
        <v>572</v>
      </c>
      <c r="M59" s="85" t="s">
        <v>572</v>
      </c>
      <c r="N59" s="85" t="s">
        <v>572</v>
      </c>
      <c r="O59" s="86" t="s">
        <v>572</v>
      </c>
    </row>
    <row r="60" spans="1:21" ht="31.5" customHeight="1" thickBot="1" x14ac:dyDescent="0.25">
      <c r="B60" s="1162"/>
      <c r="C60" s="1163"/>
      <c r="D60" s="1170" t="s">
        <v>27</v>
      </c>
      <c r="E60" s="1171"/>
      <c r="F60" s="1171"/>
      <c r="G60" s="1171"/>
      <c r="H60" s="1171"/>
      <c r="I60" s="1171"/>
      <c r="J60" s="1172"/>
      <c r="K60" s="87" t="s">
        <v>572</v>
      </c>
      <c r="L60" s="88" t="s">
        <v>572</v>
      </c>
      <c r="M60" s="88" t="s">
        <v>572</v>
      </c>
      <c r="N60" s="88" t="s">
        <v>572</v>
      </c>
      <c r="O60" s="89" t="s">
        <v>572</v>
      </c>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gZ5yqe39OemTkbyVjXwF7Aa7/l4tKNJXX+Ez1wusuAc5ADUcAIDr5DQydXPJOOvOCzQIYa++1mz/SlBdpsIhRw==" saltValue="BsJySH3MKDCXJRYwKMQbXA=="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4" orientation="landscape"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Normal="100" zoomScaleSheetLayoutView="100" workbookViewId="0"/>
  </sheetViews>
  <sheetFormatPr defaultColWidth="0" defaultRowHeight="13.5" customHeight="1" zeroHeight="1" x14ac:dyDescent="0.2"/>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25">
      <c r="B40" s="96" t="s">
        <v>8</v>
      </c>
      <c r="C40" s="97"/>
      <c r="D40" s="97"/>
      <c r="E40" s="98"/>
      <c r="F40" s="98"/>
      <c r="G40" s="98"/>
      <c r="H40" s="99" t="s">
        <v>2</v>
      </c>
      <c r="I40" s="100" t="s">
        <v>524</v>
      </c>
      <c r="J40" s="101" t="s">
        <v>525</v>
      </c>
      <c r="K40" s="101" t="s">
        <v>526</v>
      </c>
      <c r="L40" s="101" t="s">
        <v>527</v>
      </c>
      <c r="M40" s="102" t="s">
        <v>528</v>
      </c>
    </row>
    <row r="41" spans="2:13" ht="27.75" customHeight="1" x14ac:dyDescent="0.2">
      <c r="B41" s="1173" t="s">
        <v>30</v>
      </c>
      <c r="C41" s="1174"/>
      <c r="D41" s="103"/>
      <c r="E41" s="1179" t="s">
        <v>31</v>
      </c>
      <c r="F41" s="1179"/>
      <c r="G41" s="1179"/>
      <c r="H41" s="1180"/>
      <c r="I41" s="342">
        <v>13462</v>
      </c>
      <c r="J41" s="343">
        <v>13368</v>
      </c>
      <c r="K41" s="343">
        <v>12862</v>
      </c>
      <c r="L41" s="343">
        <v>13606</v>
      </c>
      <c r="M41" s="344">
        <v>15282</v>
      </c>
    </row>
    <row r="42" spans="2:13" ht="27.75" customHeight="1" x14ac:dyDescent="0.2">
      <c r="B42" s="1175"/>
      <c r="C42" s="1176"/>
      <c r="D42" s="104"/>
      <c r="E42" s="1181" t="s">
        <v>32</v>
      </c>
      <c r="F42" s="1181"/>
      <c r="G42" s="1181"/>
      <c r="H42" s="1182"/>
      <c r="I42" s="345">
        <v>5547</v>
      </c>
      <c r="J42" s="346">
        <v>5175</v>
      </c>
      <c r="K42" s="346">
        <v>13744</v>
      </c>
      <c r="L42" s="346">
        <v>12999</v>
      </c>
      <c r="M42" s="347">
        <v>12182</v>
      </c>
    </row>
    <row r="43" spans="2:13" ht="27.75" customHeight="1" x14ac:dyDescent="0.2">
      <c r="B43" s="1175"/>
      <c r="C43" s="1176"/>
      <c r="D43" s="104"/>
      <c r="E43" s="1181" t="s">
        <v>33</v>
      </c>
      <c r="F43" s="1181"/>
      <c r="G43" s="1181"/>
      <c r="H43" s="1182"/>
      <c r="I43" s="345">
        <v>1691</v>
      </c>
      <c r="J43" s="346">
        <v>1262</v>
      </c>
      <c r="K43" s="346">
        <v>825</v>
      </c>
      <c r="L43" s="346">
        <v>430</v>
      </c>
      <c r="M43" s="347">
        <v>397</v>
      </c>
    </row>
    <row r="44" spans="2:13" ht="27.75" customHeight="1" x14ac:dyDescent="0.2">
      <c r="B44" s="1175"/>
      <c r="C44" s="1176"/>
      <c r="D44" s="104"/>
      <c r="E44" s="1181" t="s">
        <v>34</v>
      </c>
      <c r="F44" s="1181"/>
      <c r="G44" s="1181"/>
      <c r="H44" s="1182"/>
      <c r="I44" s="345">
        <v>2127</v>
      </c>
      <c r="J44" s="346">
        <v>2312</v>
      </c>
      <c r="K44" s="346">
        <v>2208</v>
      </c>
      <c r="L44" s="346">
        <v>2226</v>
      </c>
      <c r="M44" s="347">
        <v>2258</v>
      </c>
    </row>
    <row r="45" spans="2:13" ht="27.75" customHeight="1" x14ac:dyDescent="0.2">
      <c r="B45" s="1175"/>
      <c r="C45" s="1176"/>
      <c r="D45" s="104"/>
      <c r="E45" s="1181" t="s">
        <v>35</v>
      </c>
      <c r="F45" s="1181"/>
      <c r="G45" s="1181"/>
      <c r="H45" s="1182"/>
      <c r="I45" s="345">
        <v>3277</v>
      </c>
      <c r="J45" s="346">
        <v>3422</v>
      </c>
      <c r="K45" s="346">
        <v>3725</v>
      </c>
      <c r="L45" s="346">
        <v>3989</v>
      </c>
      <c r="M45" s="347">
        <v>4379</v>
      </c>
    </row>
    <row r="46" spans="2:13" ht="27.75" customHeight="1" x14ac:dyDescent="0.2">
      <c r="B46" s="1175"/>
      <c r="C46" s="1176"/>
      <c r="D46" s="105"/>
      <c r="E46" s="1181" t="s">
        <v>36</v>
      </c>
      <c r="F46" s="1181"/>
      <c r="G46" s="1181"/>
      <c r="H46" s="1182"/>
      <c r="I46" s="345" t="s">
        <v>486</v>
      </c>
      <c r="J46" s="346" t="s">
        <v>486</v>
      </c>
      <c r="K46" s="346" t="s">
        <v>486</v>
      </c>
      <c r="L46" s="346" t="s">
        <v>486</v>
      </c>
      <c r="M46" s="347" t="s">
        <v>486</v>
      </c>
    </row>
    <row r="47" spans="2:13" ht="27.75" customHeight="1" x14ac:dyDescent="0.2">
      <c r="B47" s="1175"/>
      <c r="C47" s="1176"/>
      <c r="D47" s="106"/>
      <c r="E47" s="1183" t="s">
        <v>37</v>
      </c>
      <c r="F47" s="1184"/>
      <c r="G47" s="1184"/>
      <c r="H47" s="1185"/>
      <c r="I47" s="345" t="s">
        <v>486</v>
      </c>
      <c r="J47" s="346" t="s">
        <v>486</v>
      </c>
      <c r="K47" s="346" t="s">
        <v>486</v>
      </c>
      <c r="L47" s="346" t="s">
        <v>486</v>
      </c>
      <c r="M47" s="347" t="s">
        <v>486</v>
      </c>
    </row>
    <row r="48" spans="2:13" ht="27.75" customHeight="1" x14ac:dyDescent="0.2">
      <c r="B48" s="1175"/>
      <c r="C48" s="1176"/>
      <c r="D48" s="104"/>
      <c r="E48" s="1181" t="s">
        <v>38</v>
      </c>
      <c r="F48" s="1181"/>
      <c r="G48" s="1181"/>
      <c r="H48" s="1182"/>
      <c r="I48" s="345" t="s">
        <v>486</v>
      </c>
      <c r="J48" s="346" t="s">
        <v>486</v>
      </c>
      <c r="K48" s="346" t="s">
        <v>486</v>
      </c>
      <c r="L48" s="346" t="s">
        <v>486</v>
      </c>
      <c r="M48" s="347" t="s">
        <v>486</v>
      </c>
    </row>
    <row r="49" spans="2:13" ht="27.75" customHeight="1" x14ac:dyDescent="0.2">
      <c r="B49" s="1177"/>
      <c r="C49" s="1178"/>
      <c r="D49" s="104"/>
      <c r="E49" s="1181" t="s">
        <v>39</v>
      </c>
      <c r="F49" s="1181"/>
      <c r="G49" s="1181"/>
      <c r="H49" s="1182"/>
      <c r="I49" s="345" t="s">
        <v>486</v>
      </c>
      <c r="J49" s="346" t="s">
        <v>486</v>
      </c>
      <c r="K49" s="346" t="s">
        <v>486</v>
      </c>
      <c r="L49" s="346" t="s">
        <v>486</v>
      </c>
      <c r="M49" s="347" t="s">
        <v>486</v>
      </c>
    </row>
    <row r="50" spans="2:13" ht="27.75" customHeight="1" x14ac:dyDescent="0.2">
      <c r="B50" s="1186" t="s">
        <v>40</v>
      </c>
      <c r="C50" s="1187"/>
      <c r="D50" s="107"/>
      <c r="E50" s="1181" t="s">
        <v>41</v>
      </c>
      <c r="F50" s="1181"/>
      <c r="G50" s="1181"/>
      <c r="H50" s="1182"/>
      <c r="I50" s="345">
        <v>18175</v>
      </c>
      <c r="J50" s="346">
        <v>17021</v>
      </c>
      <c r="K50" s="346">
        <v>17560</v>
      </c>
      <c r="L50" s="346">
        <v>19564</v>
      </c>
      <c r="M50" s="347">
        <v>21542</v>
      </c>
    </row>
    <row r="51" spans="2:13" ht="27.75" customHeight="1" x14ac:dyDescent="0.2">
      <c r="B51" s="1175"/>
      <c r="C51" s="1176"/>
      <c r="D51" s="104"/>
      <c r="E51" s="1181" t="s">
        <v>42</v>
      </c>
      <c r="F51" s="1181"/>
      <c r="G51" s="1181"/>
      <c r="H51" s="1182"/>
      <c r="I51" s="345">
        <v>5501</v>
      </c>
      <c r="J51" s="346">
        <v>5794</v>
      </c>
      <c r="K51" s="346">
        <v>5070</v>
      </c>
      <c r="L51" s="346">
        <v>4052</v>
      </c>
      <c r="M51" s="347">
        <v>3157</v>
      </c>
    </row>
    <row r="52" spans="2:13" ht="27.75" customHeight="1" x14ac:dyDescent="0.2">
      <c r="B52" s="1177"/>
      <c r="C52" s="1178"/>
      <c r="D52" s="104"/>
      <c r="E52" s="1181" t="s">
        <v>43</v>
      </c>
      <c r="F52" s="1181"/>
      <c r="G52" s="1181"/>
      <c r="H52" s="1182"/>
      <c r="I52" s="345">
        <v>12338</v>
      </c>
      <c r="J52" s="346">
        <v>11488</v>
      </c>
      <c r="K52" s="346">
        <v>10262</v>
      </c>
      <c r="L52" s="346">
        <v>10147</v>
      </c>
      <c r="M52" s="347">
        <v>11295</v>
      </c>
    </row>
    <row r="53" spans="2:13" ht="27.75" customHeight="1" thickBot="1" x14ac:dyDescent="0.25">
      <c r="B53" s="1188" t="s">
        <v>19</v>
      </c>
      <c r="C53" s="1189"/>
      <c r="D53" s="108"/>
      <c r="E53" s="1190" t="s">
        <v>44</v>
      </c>
      <c r="F53" s="1190"/>
      <c r="G53" s="1190"/>
      <c r="H53" s="1191"/>
      <c r="I53" s="348">
        <v>-9909</v>
      </c>
      <c r="J53" s="349">
        <v>-8764</v>
      </c>
      <c r="K53" s="349">
        <v>472</v>
      </c>
      <c r="L53" s="349">
        <v>-513</v>
      </c>
      <c r="M53" s="350">
        <v>-1497</v>
      </c>
    </row>
    <row r="54" spans="2:13" ht="27.75" customHeight="1" x14ac:dyDescent="0.2">
      <c r="B54" s="109"/>
      <c r="C54" s="110"/>
      <c r="D54" s="110"/>
      <c r="E54" s="111"/>
      <c r="F54" s="111"/>
      <c r="G54" s="111"/>
      <c r="H54" s="111"/>
      <c r="I54" s="112"/>
      <c r="J54" s="112"/>
      <c r="K54" s="112"/>
      <c r="L54" s="112"/>
      <c r="M54" s="112"/>
    </row>
    <row r="55" spans="2:13" ht="13.2" x14ac:dyDescent="0.2"/>
  </sheetData>
  <sheetProtection algorithmName="SHA-512" hashValue="ua00BBVqs/tQdBVhayKkQ62jOVveV/ow1M18K8jY+ZeDuqouF7+m4IRJCNqmn8u/ffitPJM0J7MtC2SMFJ9cyQ==" saltValue="jlW/aUtqgGnUyuQSuaHNog=="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3" t="s">
        <v>45</v>
      </c>
    </row>
    <row r="54" spans="2:8" ht="29.25" customHeight="1" thickBot="1" x14ac:dyDescent="0.3">
      <c r="B54" s="114" t="s">
        <v>1</v>
      </c>
      <c r="C54" s="115"/>
      <c r="D54" s="115"/>
      <c r="E54" s="116" t="s">
        <v>2</v>
      </c>
      <c r="F54" s="117" t="s">
        <v>526</v>
      </c>
      <c r="G54" s="117" t="s">
        <v>527</v>
      </c>
      <c r="H54" s="118" t="s">
        <v>528</v>
      </c>
    </row>
    <row r="55" spans="2:8" ht="52.5" customHeight="1" x14ac:dyDescent="0.2">
      <c r="B55" s="119"/>
      <c r="C55" s="1200" t="s">
        <v>46</v>
      </c>
      <c r="D55" s="1200"/>
      <c r="E55" s="1201"/>
      <c r="F55" s="120">
        <v>9519</v>
      </c>
      <c r="G55" s="120">
        <v>9466</v>
      </c>
      <c r="H55" s="121">
        <v>9443</v>
      </c>
    </row>
    <row r="56" spans="2:8" ht="52.5" customHeight="1" x14ac:dyDescent="0.2">
      <c r="B56" s="122"/>
      <c r="C56" s="1202" t="s">
        <v>47</v>
      </c>
      <c r="D56" s="1202"/>
      <c r="E56" s="1203"/>
      <c r="F56" s="123">
        <v>88</v>
      </c>
      <c r="G56" s="123">
        <v>72</v>
      </c>
      <c r="H56" s="124">
        <v>55</v>
      </c>
    </row>
    <row r="57" spans="2:8" ht="53.25" customHeight="1" x14ac:dyDescent="0.2">
      <c r="B57" s="122"/>
      <c r="C57" s="1204" t="s">
        <v>48</v>
      </c>
      <c r="D57" s="1204"/>
      <c r="E57" s="1205"/>
      <c r="F57" s="125">
        <v>6743</v>
      </c>
      <c r="G57" s="125">
        <v>8802</v>
      </c>
      <c r="H57" s="126">
        <v>10772</v>
      </c>
    </row>
    <row r="58" spans="2:8" ht="45.75" customHeight="1" x14ac:dyDescent="0.2">
      <c r="B58" s="127"/>
      <c r="C58" s="1192" t="s">
        <v>567</v>
      </c>
      <c r="D58" s="1193"/>
      <c r="E58" s="1194"/>
      <c r="F58" s="128">
        <v>5228</v>
      </c>
      <c r="G58" s="128">
        <v>7020</v>
      </c>
      <c r="H58" s="129">
        <v>8107</v>
      </c>
    </row>
    <row r="59" spans="2:8" ht="45.75" customHeight="1" x14ac:dyDescent="0.2">
      <c r="B59" s="127"/>
      <c r="C59" s="1192" t="s">
        <v>568</v>
      </c>
      <c r="D59" s="1193"/>
      <c r="E59" s="1194"/>
      <c r="F59" s="128">
        <v>538</v>
      </c>
      <c r="G59" s="128">
        <v>735</v>
      </c>
      <c r="H59" s="129">
        <v>1243</v>
      </c>
    </row>
    <row r="60" spans="2:8" ht="45.75" customHeight="1" x14ac:dyDescent="0.2">
      <c r="B60" s="127"/>
      <c r="C60" s="1192" t="s">
        <v>569</v>
      </c>
      <c r="D60" s="1193"/>
      <c r="E60" s="1194"/>
      <c r="F60" s="128">
        <v>147</v>
      </c>
      <c r="G60" s="128">
        <v>199</v>
      </c>
      <c r="H60" s="129">
        <v>564</v>
      </c>
    </row>
    <row r="61" spans="2:8" ht="45.75" customHeight="1" x14ac:dyDescent="0.2">
      <c r="B61" s="127"/>
      <c r="C61" s="1192" t="s">
        <v>570</v>
      </c>
      <c r="D61" s="1193"/>
      <c r="E61" s="1194"/>
      <c r="F61" s="128">
        <v>504</v>
      </c>
      <c r="G61" s="128">
        <v>499</v>
      </c>
      <c r="H61" s="129">
        <v>494</v>
      </c>
    </row>
    <row r="62" spans="2:8" ht="45.75" customHeight="1" thickBot="1" x14ac:dyDescent="0.25">
      <c r="B62" s="130"/>
      <c r="C62" s="1195" t="s">
        <v>571</v>
      </c>
      <c r="D62" s="1196"/>
      <c r="E62" s="1197"/>
      <c r="F62" s="131">
        <v>123</v>
      </c>
      <c r="G62" s="131">
        <v>119</v>
      </c>
      <c r="H62" s="132">
        <v>132</v>
      </c>
    </row>
    <row r="63" spans="2:8" ht="52.5" customHeight="1" thickBot="1" x14ac:dyDescent="0.25">
      <c r="B63" s="133"/>
      <c r="C63" s="1198" t="s">
        <v>49</v>
      </c>
      <c r="D63" s="1198"/>
      <c r="E63" s="1199"/>
      <c r="F63" s="134">
        <v>16350</v>
      </c>
      <c r="G63" s="134">
        <v>18339</v>
      </c>
      <c r="H63" s="135">
        <v>20270</v>
      </c>
    </row>
    <row r="64" spans="2:8" ht="13.2" x14ac:dyDescent="0.2"/>
  </sheetData>
  <sheetProtection algorithmName="SHA-512" hashValue="gWx2Di6Kf1oE70b0SeLWMN7PGH4pg/1Ns4ieyEKXsOwFMsQVlu8Sw8ZNO57ONuwiYHMepB8MuHUyCxDoF8V0TA==" saltValue="ft8ZHhjsk8Iy1SEiWkhD/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EA86A1-831B-42A5-AF2A-3B93B32F997C}">
  <sheetPr>
    <pageSetUpPr fitToPage="1"/>
  </sheetPr>
  <dimension ref="A1:DE85"/>
  <sheetViews>
    <sheetView showGridLines="0" topLeftCell="A26" zoomScale="60" zoomScaleNormal="60" zoomScaleSheetLayoutView="55" workbookViewId="0">
      <selection activeCell="AN65" sqref="AN65:DC69"/>
    </sheetView>
  </sheetViews>
  <sheetFormatPr defaultColWidth="0" defaultRowHeight="13.5" customHeight="1" zeroHeight="1" x14ac:dyDescent="0.2"/>
  <cols>
    <col min="1" max="1" width="6.33203125" style="255" customWidth="1"/>
    <col min="2" max="107" width="2.44140625" style="255" customWidth="1"/>
    <col min="108" max="108" width="6.109375" style="261" customWidth="1"/>
    <col min="109" max="109" width="5.88671875" style="259" customWidth="1"/>
    <col min="110" max="16384" width="8.6640625" style="255" hidden="1"/>
  </cols>
  <sheetData>
    <row r="1" spans="1:109" ht="42.75" customHeight="1" x14ac:dyDescent="0.2">
      <c r="A1" s="1206"/>
      <c r="B1" s="1207"/>
      <c r="DD1" s="255"/>
      <c r="DE1" s="255"/>
    </row>
    <row r="2" spans="1:109" ht="25.5" customHeight="1" x14ac:dyDescent="0.2">
      <c r="A2" s="1208"/>
      <c r="C2" s="1208"/>
      <c r="O2" s="1208"/>
      <c r="P2" s="1208"/>
      <c r="Q2" s="1208"/>
      <c r="R2" s="1208"/>
      <c r="S2" s="1208"/>
      <c r="T2" s="1208"/>
      <c r="U2" s="1208"/>
      <c r="V2" s="1208"/>
      <c r="W2" s="1208"/>
      <c r="X2" s="1208"/>
      <c r="Y2" s="1208"/>
      <c r="Z2" s="1208"/>
      <c r="AA2" s="1208"/>
      <c r="AB2" s="1208"/>
      <c r="AC2" s="1208"/>
      <c r="AD2" s="1208"/>
      <c r="AE2" s="1208"/>
      <c r="AF2" s="1208"/>
      <c r="AG2" s="1208"/>
      <c r="AH2" s="1208"/>
      <c r="AI2" s="1208"/>
      <c r="AU2" s="1208"/>
      <c r="BG2" s="1208"/>
      <c r="BS2" s="1208"/>
      <c r="CE2" s="1208"/>
      <c r="CQ2" s="1208"/>
      <c r="DD2" s="255"/>
      <c r="DE2" s="255"/>
    </row>
    <row r="3" spans="1:109" ht="25.5" customHeight="1" x14ac:dyDescent="0.2">
      <c r="A3" s="1208"/>
      <c r="C3" s="1208"/>
      <c r="O3" s="1208"/>
      <c r="P3" s="1208"/>
      <c r="Q3" s="1208"/>
      <c r="R3" s="1208"/>
      <c r="S3" s="1208"/>
      <c r="T3" s="1208"/>
      <c r="U3" s="1208"/>
      <c r="V3" s="1208"/>
      <c r="W3" s="1208"/>
      <c r="X3" s="1208"/>
      <c r="Y3" s="1208"/>
      <c r="Z3" s="1208"/>
      <c r="AA3" s="1208"/>
      <c r="AB3" s="1208"/>
      <c r="AC3" s="1208"/>
      <c r="AD3" s="1208"/>
      <c r="AE3" s="1208"/>
      <c r="AF3" s="1208"/>
      <c r="AG3" s="1208"/>
      <c r="AH3" s="1208"/>
      <c r="AI3" s="1208"/>
      <c r="AU3" s="1208"/>
      <c r="BG3" s="1208"/>
      <c r="BS3" s="1208"/>
      <c r="CE3" s="1208"/>
      <c r="CQ3" s="1208"/>
      <c r="DD3" s="255"/>
      <c r="DE3" s="255"/>
    </row>
    <row r="4" spans="1:109" s="253" customFormat="1" ht="13.2" x14ac:dyDescent="0.2">
      <c r="A4" s="1208"/>
      <c r="B4" s="1208"/>
      <c r="C4" s="1208"/>
      <c r="D4" s="1208"/>
      <c r="E4" s="1208"/>
      <c r="F4" s="1208"/>
      <c r="G4" s="1208"/>
      <c r="H4" s="1208"/>
      <c r="I4" s="1208"/>
      <c r="J4" s="1208"/>
      <c r="K4" s="1208"/>
      <c r="L4" s="1208"/>
      <c r="M4" s="1208"/>
      <c r="N4" s="1208"/>
      <c r="O4" s="1208"/>
      <c r="P4" s="1208"/>
      <c r="Q4" s="1208"/>
      <c r="R4" s="1208"/>
      <c r="S4" s="1208"/>
      <c r="T4" s="1208"/>
      <c r="U4" s="1208"/>
      <c r="V4" s="1208"/>
      <c r="W4" s="1208"/>
      <c r="X4" s="1208"/>
      <c r="Y4" s="1208"/>
      <c r="Z4" s="1208"/>
      <c r="AA4" s="1208"/>
      <c r="AB4" s="1208"/>
      <c r="AC4" s="1208"/>
      <c r="AD4" s="1208"/>
      <c r="AE4" s="1208"/>
      <c r="AF4" s="1208"/>
      <c r="AG4" s="1208"/>
      <c r="AH4" s="1208"/>
      <c r="AI4" s="1208"/>
      <c r="AJ4" s="1208"/>
      <c r="AK4" s="1208"/>
      <c r="AL4" s="1208"/>
      <c r="AM4" s="1208"/>
      <c r="AN4" s="1208"/>
      <c r="AO4" s="1208"/>
      <c r="AP4" s="1208"/>
      <c r="AQ4" s="1208"/>
      <c r="AR4" s="1208"/>
      <c r="AS4" s="1208"/>
      <c r="AT4" s="1208"/>
      <c r="AU4" s="1208"/>
      <c r="AV4" s="1208"/>
      <c r="AW4" s="1208"/>
      <c r="AX4" s="1208"/>
      <c r="AY4" s="1208"/>
      <c r="AZ4" s="1208"/>
      <c r="BA4" s="1208"/>
      <c r="BB4" s="1208"/>
      <c r="BC4" s="1208"/>
      <c r="BD4" s="1208"/>
      <c r="BE4" s="1208"/>
      <c r="BF4" s="1208"/>
      <c r="BG4" s="1208"/>
      <c r="BH4" s="1208"/>
      <c r="BI4" s="1208"/>
      <c r="BJ4" s="1208"/>
      <c r="BK4" s="1208"/>
      <c r="BL4" s="1208"/>
      <c r="BM4" s="1208"/>
      <c r="BN4" s="1208"/>
      <c r="BO4" s="1208"/>
      <c r="BP4" s="1208"/>
      <c r="BQ4" s="1208"/>
      <c r="BR4" s="1208"/>
      <c r="BS4" s="1208"/>
      <c r="BT4" s="1208"/>
      <c r="BU4" s="1208"/>
      <c r="BV4" s="1208"/>
      <c r="BW4" s="1208"/>
      <c r="BX4" s="1208"/>
      <c r="BY4" s="1208"/>
      <c r="BZ4" s="1208"/>
      <c r="CA4" s="1208"/>
      <c r="CB4" s="1208"/>
      <c r="CC4" s="1208"/>
      <c r="CD4" s="1208"/>
      <c r="CE4" s="1208"/>
      <c r="CF4" s="1208"/>
      <c r="CG4" s="1208"/>
      <c r="CH4" s="1208"/>
      <c r="CI4" s="1208"/>
      <c r="CJ4" s="1208"/>
      <c r="CK4" s="1208"/>
      <c r="CL4" s="1208"/>
      <c r="CM4" s="1208"/>
      <c r="CN4" s="1208"/>
      <c r="CO4" s="1208"/>
      <c r="CP4" s="1208"/>
      <c r="CQ4" s="1208"/>
      <c r="CR4" s="1208"/>
      <c r="CS4" s="1208"/>
      <c r="CT4" s="1208"/>
      <c r="CU4" s="1208"/>
      <c r="CV4" s="1208"/>
      <c r="CW4" s="1208"/>
      <c r="CX4" s="1208"/>
      <c r="CY4" s="1208"/>
      <c r="CZ4" s="1208"/>
      <c r="DA4" s="1208"/>
      <c r="DB4" s="1208"/>
      <c r="DC4" s="1208"/>
      <c r="DD4" s="1208"/>
      <c r="DE4" s="1208"/>
    </row>
    <row r="5" spans="1:109" s="253" customFormat="1" ht="13.2" x14ac:dyDescent="0.2">
      <c r="A5" s="1208"/>
      <c r="B5" s="1208"/>
      <c r="C5" s="1208"/>
      <c r="D5" s="1208"/>
      <c r="E5" s="1208"/>
      <c r="F5" s="1208"/>
      <c r="G5" s="1208"/>
      <c r="H5" s="1208"/>
      <c r="I5" s="1208"/>
      <c r="J5" s="1208"/>
      <c r="K5" s="1208"/>
      <c r="L5" s="1208"/>
      <c r="M5" s="1208"/>
      <c r="N5" s="1208"/>
      <c r="O5" s="1208"/>
      <c r="P5" s="1208"/>
      <c r="Q5" s="1208"/>
      <c r="R5" s="1208"/>
      <c r="S5" s="1208"/>
      <c r="T5" s="1208"/>
      <c r="U5" s="1208"/>
      <c r="V5" s="1208"/>
      <c r="W5" s="1208"/>
      <c r="X5" s="1208"/>
      <c r="Y5" s="1208"/>
      <c r="Z5" s="1208"/>
      <c r="AA5" s="1208"/>
      <c r="AB5" s="1208"/>
      <c r="AC5" s="1208"/>
      <c r="AD5" s="1208"/>
      <c r="AE5" s="1208"/>
      <c r="AF5" s="1208"/>
      <c r="AG5" s="1208"/>
      <c r="AH5" s="1208"/>
      <c r="AI5" s="1208"/>
      <c r="AJ5" s="1208"/>
      <c r="AK5" s="1208"/>
      <c r="AL5" s="1208"/>
      <c r="AM5" s="1208"/>
      <c r="AN5" s="1208"/>
      <c r="AO5" s="1208"/>
      <c r="AP5" s="1208"/>
      <c r="AQ5" s="1208"/>
      <c r="AR5" s="1208"/>
      <c r="AS5" s="1208"/>
      <c r="AT5" s="1208"/>
      <c r="AU5" s="1208"/>
      <c r="AV5" s="1208"/>
      <c r="AW5" s="1208"/>
      <c r="AX5" s="1208"/>
      <c r="AY5" s="1208"/>
      <c r="AZ5" s="1208"/>
      <c r="BA5" s="1208"/>
      <c r="BB5" s="1208"/>
      <c r="BC5" s="1208"/>
      <c r="BD5" s="1208"/>
      <c r="BE5" s="1208"/>
      <c r="BF5" s="1208"/>
      <c r="BG5" s="1208"/>
      <c r="BH5" s="1208"/>
      <c r="BI5" s="1208"/>
      <c r="BJ5" s="1208"/>
      <c r="BK5" s="1208"/>
      <c r="BL5" s="1208"/>
      <c r="BM5" s="1208"/>
      <c r="BN5" s="1208"/>
      <c r="BO5" s="1208"/>
      <c r="BP5" s="1208"/>
      <c r="BQ5" s="1208"/>
      <c r="BR5" s="1208"/>
      <c r="BS5" s="1208"/>
      <c r="BT5" s="1208"/>
      <c r="BU5" s="1208"/>
      <c r="BV5" s="1208"/>
      <c r="BW5" s="1208"/>
      <c r="BX5" s="1208"/>
      <c r="BY5" s="1208"/>
      <c r="BZ5" s="1208"/>
      <c r="CA5" s="1208"/>
      <c r="CB5" s="1208"/>
      <c r="CC5" s="1208"/>
      <c r="CD5" s="1208"/>
      <c r="CE5" s="1208"/>
      <c r="CF5" s="1208"/>
      <c r="CG5" s="1208"/>
      <c r="CH5" s="1208"/>
      <c r="CI5" s="1208"/>
      <c r="CJ5" s="1208"/>
      <c r="CK5" s="1208"/>
      <c r="CL5" s="1208"/>
      <c r="CM5" s="1208"/>
      <c r="CN5" s="1208"/>
      <c r="CO5" s="1208"/>
      <c r="CP5" s="1208"/>
      <c r="CQ5" s="1208"/>
      <c r="CR5" s="1208"/>
      <c r="CS5" s="1208"/>
      <c r="CT5" s="1208"/>
      <c r="CU5" s="1208"/>
      <c r="CV5" s="1208"/>
      <c r="CW5" s="1208"/>
      <c r="CX5" s="1208"/>
      <c r="CY5" s="1208"/>
      <c r="CZ5" s="1208"/>
      <c r="DA5" s="1208"/>
      <c r="DB5" s="1208"/>
      <c r="DC5" s="1208"/>
      <c r="DD5" s="1208"/>
      <c r="DE5" s="1208"/>
    </row>
    <row r="6" spans="1:109" s="253" customFormat="1" ht="13.2" x14ac:dyDescent="0.2">
      <c r="A6" s="1208"/>
      <c r="B6" s="1208"/>
      <c r="C6" s="1208"/>
      <c r="D6" s="1208"/>
      <c r="E6" s="1208"/>
      <c r="F6" s="1208"/>
      <c r="G6" s="1208"/>
      <c r="H6" s="1208"/>
      <c r="I6" s="1208"/>
      <c r="J6" s="1208"/>
      <c r="K6" s="1208"/>
      <c r="L6" s="1208"/>
      <c r="M6" s="1208"/>
      <c r="N6" s="1208"/>
      <c r="O6" s="1208"/>
      <c r="P6" s="1208"/>
      <c r="Q6" s="1208"/>
      <c r="R6" s="1208"/>
      <c r="S6" s="1208"/>
      <c r="T6" s="1208"/>
      <c r="U6" s="1208"/>
      <c r="V6" s="1208"/>
      <c r="W6" s="1208"/>
      <c r="X6" s="1208"/>
      <c r="Y6" s="1208"/>
      <c r="Z6" s="1208"/>
      <c r="AA6" s="1208"/>
      <c r="AB6" s="1208"/>
      <c r="AC6" s="1208"/>
      <c r="AD6" s="1208"/>
      <c r="AE6" s="1208"/>
      <c r="AF6" s="1208"/>
      <c r="AG6" s="1208"/>
      <c r="AH6" s="1208"/>
      <c r="AI6" s="1208"/>
      <c r="AJ6" s="1208"/>
      <c r="AK6" s="1208"/>
      <c r="AL6" s="1208"/>
      <c r="AM6" s="1208"/>
      <c r="AN6" s="1208"/>
      <c r="AO6" s="1208"/>
      <c r="AP6" s="1208"/>
      <c r="AQ6" s="1208"/>
      <c r="AR6" s="1208"/>
      <c r="AS6" s="1208"/>
      <c r="AT6" s="1208"/>
      <c r="AU6" s="1208"/>
      <c r="AV6" s="1208"/>
      <c r="AW6" s="1208"/>
      <c r="AX6" s="1208"/>
      <c r="AY6" s="1208"/>
      <c r="AZ6" s="1208"/>
      <c r="BA6" s="1208"/>
      <c r="BB6" s="1208"/>
      <c r="BC6" s="1208"/>
      <c r="BD6" s="1208"/>
      <c r="BE6" s="1208"/>
      <c r="BF6" s="1208"/>
      <c r="BG6" s="1208"/>
      <c r="BH6" s="1208"/>
      <c r="BI6" s="1208"/>
      <c r="BJ6" s="1208"/>
      <c r="BK6" s="1208"/>
      <c r="BL6" s="1208"/>
      <c r="BM6" s="1208"/>
      <c r="BN6" s="1208"/>
      <c r="BO6" s="1208"/>
      <c r="BP6" s="1208"/>
      <c r="BQ6" s="1208"/>
      <c r="BR6" s="1208"/>
      <c r="BS6" s="1208"/>
      <c r="BT6" s="1208"/>
      <c r="BU6" s="1208"/>
      <c r="BV6" s="1208"/>
      <c r="BW6" s="1208"/>
      <c r="BX6" s="1208"/>
      <c r="BY6" s="1208"/>
      <c r="BZ6" s="1208"/>
      <c r="CA6" s="1208"/>
      <c r="CB6" s="1208"/>
      <c r="CC6" s="1208"/>
      <c r="CD6" s="1208"/>
      <c r="CE6" s="1208"/>
      <c r="CF6" s="1208"/>
      <c r="CG6" s="1208"/>
      <c r="CH6" s="1208"/>
      <c r="CI6" s="1208"/>
      <c r="CJ6" s="1208"/>
      <c r="CK6" s="1208"/>
      <c r="CL6" s="1208"/>
      <c r="CM6" s="1208"/>
      <c r="CN6" s="1208"/>
      <c r="CO6" s="1208"/>
      <c r="CP6" s="1208"/>
      <c r="CQ6" s="1208"/>
      <c r="CR6" s="1208"/>
      <c r="CS6" s="1208"/>
      <c r="CT6" s="1208"/>
      <c r="CU6" s="1208"/>
      <c r="CV6" s="1208"/>
      <c r="CW6" s="1208"/>
      <c r="CX6" s="1208"/>
      <c r="CY6" s="1208"/>
      <c r="CZ6" s="1208"/>
      <c r="DA6" s="1208"/>
      <c r="DB6" s="1208"/>
      <c r="DC6" s="1208"/>
      <c r="DD6" s="1208"/>
      <c r="DE6" s="1208"/>
    </row>
    <row r="7" spans="1:109" s="253" customFormat="1" ht="13.2" x14ac:dyDescent="0.2">
      <c r="A7" s="1208"/>
      <c r="B7" s="1208"/>
      <c r="C7" s="1208"/>
      <c r="D7" s="1208"/>
      <c r="E7" s="1208"/>
      <c r="F7" s="1208"/>
      <c r="G7" s="1208"/>
      <c r="H7" s="1208"/>
      <c r="I7" s="1208"/>
      <c r="J7" s="1208"/>
      <c r="K7" s="1208"/>
      <c r="L7" s="1208"/>
      <c r="M7" s="1208"/>
      <c r="N7" s="1208"/>
      <c r="O7" s="1208"/>
      <c r="P7" s="1208"/>
      <c r="Q7" s="1208"/>
      <c r="R7" s="1208"/>
      <c r="S7" s="1208"/>
      <c r="T7" s="1208"/>
      <c r="U7" s="1208"/>
      <c r="V7" s="1208"/>
      <c r="W7" s="1208"/>
      <c r="X7" s="1208"/>
      <c r="Y7" s="1208"/>
      <c r="Z7" s="1208"/>
      <c r="AA7" s="1208"/>
      <c r="AB7" s="1208"/>
      <c r="AC7" s="1208"/>
      <c r="AD7" s="1208"/>
      <c r="AE7" s="1208"/>
      <c r="AF7" s="1208"/>
      <c r="AG7" s="1208"/>
      <c r="AH7" s="1208"/>
      <c r="AI7" s="1208"/>
      <c r="AJ7" s="1208"/>
      <c r="AK7" s="1208"/>
      <c r="AL7" s="1208"/>
      <c r="AM7" s="1208"/>
      <c r="AN7" s="1208"/>
      <c r="AO7" s="1208"/>
      <c r="AP7" s="1208"/>
      <c r="AQ7" s="1208"/>
      <c r="AR7" s="1208"/>
      <c r="AS7" s="1208"/>
      <c r="AT7" s="1208"/>
      <c r="AU7" s="1208"/>
      <c r="AV7" s="1208"/>
      <c r="AW7" s="1208"/>
      <c r="AX7" s="1208"/>
      <c r="AY7" s="1208"/>
      <c r="AZ7" s="1208"/>
      <c r="BA7" s="1208"/>
      <c r="BB7" s="1208"/>
      <c r="BC7" s="1208"/>
      <c r="BD7" s="1208"/>
      <c r="BE7" s="1208"/>
      <c r="BF7" s="1208"/>
      <c r="BG7" s="1208"/>
      <c r="BH7" s="1208"/>
      <c r="BI7" s="1208"/>
      <c r="BJ7" s="1208"/>
      <c r="BK7" s="1208"/>
      <c r="BL7" s="1208"/>
      <c r="BM7" s="1208"/>
      <c r="BN7" s="1208"/>
      <c r="BO7" s="1208"/>
      <c r="BP7" s="1208"/>
      <c r="BQ7" s="1208"/>
      <c r="BR7" s="1208"/>
      <c r="BS7" s="1208"/>
      <c r="BT7" s="1208"/>
      <c r="BU7" s="1208"/>
      <c r="BV7" s="1208"/>
      <c r="BW7" s="1208"/>
      <c r="BX7" s="1208"/>
      <c r="BY7" s="1208"/>
      <c r="BZ7" s="1208"/>
      <c r="CA7" s="1208"/>
      <c r="CB7" s="1208"/>
      <c r="CC7" s="1208"/>
      <c r="CD7" s="1208"/>
      <c r="CE7" s="1208"/>
      <c r="CF7" s="1208"/>
      <c r="CG7" s="1208"/>
      <c r="CH7" s="1208"/>
      <c r="CI7" s="1208"/>
      <c r="CJ7" s="1208"/>
      <c r="CK7" s="1208"/>
      <c r="CL7" s="1208"/>
      <c r="CM7" s="1208"/>
      <c r="CN7" s="1208"/>
      <c r="CO7" s="1208"/>
      <c r="CP7" s="1208"/>
      <c r="CQ7" s="1208"/>
      <c r="CR7" s="1208"/>
      <c r="CS7" s="1208"/>
      <c r="CT7" s="1208"/>
      <c r="CU7" s="1208"/>
      <c r="CV7" s="1208"/>
      <c r="CW7" s="1208"/>
      <c r="CX7" s="1208"/>
      <c r="CY7" s="1208"/>
      <c r="CZ7" s="1208"/>
      <c r="DA7" s="1208"/>
      <c r="DB7" s="1208"/>
      <c r="DC7" s="1208"/>
      <c r="DD7" s="1208"/>
      <c r="DE7" s="1208"/>
    </row>
    <row r="8" spans="1:109" s="253" customFormat="1" ht="13.2" x14ac:dyDescent="0.2">
      <c r="A8" s="1208"/>
      <c r="B8" s="1208"/>
      <c r="C8" s="1208"/>
      <c r="D8" s="1208"/>
      <c r="E8" s="1208"/>
      <c r="F8" s="1208"/>
      <c r="G8" s="1208"/>
      <c r="H8" s="1208"/>
      <c r="I8" s="1208"/>
      <c r="J8" s="1208"/>
      <c r="K8" s="1208"/>
      <c r="L8" s="1208"/>
      <c r="M8" s="1208"/>
      <c r="N8" s="1208"/>
      <c r="O8" s="1208"/>
      <c r="P8" s="1208"/>
      <c r="Q8" s="1208"/>
      <c r="R8" s="1208"/>
      <c r="S8" s="1208"/>
      <c r="T8" s="1208"/>
      <c r="U8" s="1208"/>
      <c r="V8" s="1208"/>
      <c r="W8" s="1208"/>
      <c r="X8" s="1208"/>
      <c r="Y8" s="1208"/>
      <c r="Z8" s="1208"/>
      <c r="AA8" s="1208"/>
      <c r="AB8" s="1208"/>
      <c r="AC8" s="1208"/>
      <c r="AD8" s="1208"/>
      <c r="AE8" s="1208"/>
      <c r="AF8" s="1208"/>
      <c r="AG8" s="1208"/>
      <c r="AH8" s="1208"/>
      <c r="AI8" s="1208"/>
      <c r="AJ8" s="1208"/>
      <c r="AK8" s="1208"/>
      <c r="AL8" s="1208"/>
      <c r="AM8" s="1208"/>
      <c r="AN8" s="1208"/>
      <c r="AO8" s="1208"/>
      <c r="AP8" s="1208"/>
      <c r="AQ8" s="1208"/>
      <c r="AR8" s="1208"/>
      <c r="AS8" s="1208"/>
      <c r="AT8" s="1208"/>
      <c r="AU8" s="1208"/>
      <c r="AV8" s="1208"/>
      <c r="AW8" s="1208"/>
      <c r="AX8" s="1208"/>
      <c r="AY8" s="1208"/>
      <c r="AZ8" s="1208"/>
      <c r="BA8" s="1208"/>
      <c r="BB8" s="1208"/>
      <c r="BC8" s="1208"/>
      <c r="BD8" s="1208"/>
      <c r="BE8" s="1208"/>
      <c r="BF8" s="1208"/>
      <c r="BG8" s="1208"/>
      <c r="BH8" s="1208"/>
      <c r="BI8" s="1208"/>
      <c r="BJ8" s="1208"/>
      <c r="BK8" s="1208"/>
      <c r="BL8" s="1208"/>
      <c r="BM8" s="1208"/>
      <c r="BN8" s="1208"/>
      <c r="BO8" s="1208"/>
      <c r="BP8" s="1208"/>
      <c r="BQ8" s="1208"/>
      <c r="BR8" s="1208"/>
      <c r="BS8" s="1208"/>
      <c r="BT8" s="1208"/>
      <c r="BU8" s="1208"/>
      <c r="BV8" s="1208"/>
      <c r="BW8" s="1208"/>
      <c r="BX8" s="1208"/>
      <c r="BY8" s="1208"/>
      <c r="BZ8" s="1208"/>
      <c r="CA8" s="1208"/>
      <c r="CB8" s="1208"/>
      <c r="CC8" s="1208"/>
      <c r="CD8" s="1208"/>
      <c r="CE8" s="1208"/>
      <c r="CF8" s="1208"/>
      <c r="CG8" s="1208"/>
      <c r="CH8" s="1208"/>
      <c r="CI8" s="1208"/>
      <c r="CJ8" s="1208"/>
      <c r="CK8" s="1208"/>
      <c r="CL8" s="1208"/>
      <c r="CM8" s="1208"/>
      <c r="CN8" s="1208"/>
      <c r="CO8" s="1208"/>
      <c r="CP8" s="1208"/>
      <c r="CQ8" s="1208"/>
      <c r="CR8" s="1208"/>
      <c r="CS8" s="1208"/>
      <c r="CT8" s="1208"/>
      <c r="CU8" s="1208"/>
      <c r="CV8" s="1208"/>
      <c r="CW8" s="1208"/>
      <c r="CX8" s="1208"/>
      <c r="CY8" s="1208"/>
      <c r="CZ8" s="1208"/>
      <c r="DA8" s="1208"/>
      <c r="DB8" s="1208"/>
      <c r="DC8" s="1208"/>
      <c r="DD8" s="1208"/>
      <c r="DE8" s="1208"/>
    </row>
    <row r="9" spans="1:109" s="253" customFormat="1" ht="13.2" x14ac:dyDescent="0.2">
      <c r="A9" s="1208"/>
      <c r="B9" s="1208"/>
      <c r="C9" s="1208"/>
      <c r="D9" s="1208"/>
      <c r="E9" s="1208"/>
      <c r="F9" s="1208"/>
      <c r="G9" s="1208"/>
      <c r="H9" s="1208"/>
      <c r="I9" s="1208"/>
      <c r="J9" s="1208"/>
      <c r="K9" s="1208"/>
      <c r="L9" s="1208"/>
      <c r="M9" s="1208"/>
      <c r="N9" s="1208"/>
      <c r="O9" s="1208"/>
      <c r="P9" s="1208"/>
      <c r="Q9" s="1208"/>
      <c r="R9" s="1208"/>
      <c r="S9" s="1208"/>
      <c r="T9" s="1208"/>
      <c r="U9" s="1208"/>
      <c r="V9" s="1208"/>
      <c r="W9" s="1208"/>
      <c r="X9" s="1208"/>
      <c r="Y9" s="1208"/>
      <c r="Z9" s="1208"/>
      <c r="AA9" s="1208"/>
      <c r="AB9" s="1208"/>
      <c r="AC9" s="1208"/>
      <c r="AD9" s="1208"/>
      <c r="AE9" s="1208"/>
      <c r="AF9" s="1208"/>
      <c r="AG9" s="1208"/>
      <c r="AH9" s="1208"/>
      <c r="AI9" s="1208"/>
      <c r="AJ9" s="1208"/>
      <c r="AK9" s="1208"/>
      <c r="AL9" s="1208"/>
      <c r="AM9" s="1208"/>
      <c r="AN9" s="1208"/>
      <c r="AO9" s="1208"/>
      <c r="AP9" s="1208"/>
      <c r="AQ9" s="1208"/>
      <c r="AR9" s="1208"/>
      <c r="AS9" s="1208"/>
      <c r="AT9" s="1208"/>
      <c r="AU9" s="1208"/>
      <c r="AV9" s="1208"/>
      <c r="AW9" s="1208"/>
      <c r="AX9" s="1208"/>
      <c r="AY9" s="1208"/>
      <c r="AZ9" s="1208"/>
      <c r="BA9" s="1208"/>
      <c r="BB9" s="1208"/>
      <c r="BC9" s="1208"/>
      <c r="BD9" s="1208"/>
      <c r="BE9" s="1208"/>
      <c r="BF9" s="1208"/>
      <c r="BG9" s="1208"/>
      <c r="BH9" s="1208"/>
      <c r="BI9" s="1208"/>
      <c r="BJ9" s="1208"/>
      <c r="BK9" s="1208"/>
      <c r="BL9" s="1208"/>
      <c r="BM9" s="1208"/>
      <c r="BN9" s="1208"/>
      <c r="BO9" s="1208"/>
      <c r="BP9" s="1208"/>
      <c r="BQ9" s="1208"/>
      <c r="BR9" s="1208"/>
      <c r="BS9" s="1208"/>
      <c r="BT9" s="1208"/>
      <c r="BU9" s="1208"/>
      <c r="BV9" s="1208"/>
      <c r="BW9" s="1208"/>
      <c r="BX9" s="1208"/>
      <c r="BY9" s="1208"/>
      <c r="BZ9" s="1208"/>
      <c r="CA9" s="1208"/>
      <c r="CB9" s="1208"/>
      <c r="CC9" s="1208"/>
      <c r="CD9" s="1208"/>
      <c r="CE9" s="1208"/>
      <c r="CF9" s="1208"/>
      <c r="CG9" s="1208"/>
      <c r="CH9" s="1208"/>
      <c r="CI9" s="1208"/>
      <c r="CJ9" s="1208"/>
      <c r="CK9" s="1208"/>
      <c r="CL9" s="1208"/>
      <c r="CM9" s="1208"/>
      <c r="CN9" s="1208"/>
      <c r="CO9" s="1208"/>
      <c r="CP9" s="1208"/>
      <c r="CQ9" s="1208"/>
      <c r="CR9" s="1208"/>
      <c r="CS9" s="1208"/>
      <c r="CT9" s="1208"/>
      <c r="CU9" s="1208"/>
      <c r="CV9" s="1208"/>
      <c r="CW9" s="1208"/>
      <c r="CX9" s="1208"/>
      <c r="CY9" s="1208"/>
      <c r="CZ9" s="1208"/>
      <c r="DA9" s="1208"/>
      <c r="DB9" s="1208"/>
      <c r="DC9" s="1208"/>
      <c r="DD9" s="1208"/>
      <c r="DE9" s="1208"/>
    </row>
    <row r="10" spans="1:109" s="253" customFormat="1" ht="13.2" x14ac:dyDescent="0.2">
      <c r="A10" s="1208"/>
      <c r="B10" s="1208"/>
      <c r="C10" s="1208"/>
      <c r="D10" s="1208"/>
      <c r="E10" s="1208"/>
      <c r="F10" s="1208"/>
      <c r="G10" s="1208"/>
      <c r="H10" s="1208"/>
      <c r="I10" s="1208"/>
      <c r="J10" s="1208"/>
      <c r="K10" s="1208"/>
      <c r="L10" s="1208"/>
      <c r="M10" s="1208"/>
      <c r="N10" s="1208"/>
      <c r="O10" s="1208"/>
      <c r="P10" s="1208"/>
      <c r="Q10" s="1208"/>
      <c r="R10" s="1208"/>
      <c r="S10" s="1208"/>
      <c r="T10" s="1208"/>
      <c r="U10" s="1208"/>
      <c r="V10" s="1208"/>
      <c r="W10" s="1208"/>
      <c r="X10" s="1208"/>
      <c r="Y10" s="1208"/>
      <c r="Z10" s="1208"/>
      <c r="AA10" s="1208"/>
      <c r="AB10" s="1208"/>
      <c r="AC10" s="1208"/>
      <c r="AD10" s="1208"/>
      <c r="AE10" s="1208"/>
      <c r="AF10" s="1208"/>
      <c r="AG10" s="1208"/>
      <c r="AH10" s="1208"/>
      <c r="AI10" s="1208"/>
      <c r="AJ10" s="1208"/>
      <c r="AK10" s="1208"/>
      <c r="AL10" s="1208"/>
      <c r="AM10" s="1208"/>
      <c r="AN10" s="1208"/>
      <c r="AO10" s="1208"/>
      <c r="AP10" s="1208"/>
      <c r="AQ10" s="1208"/>
      <c r="AR10" s="1208"/>
      <c r="AS10" s="1208"/>
      <c r="AT10" s="1208"/>
      <c r="AU10" s="1208"/>
      <c r="AV10" s="1208"/>
      <c r="AW10" s="1208"/>
      <c r="AX10" s="1208"/>
      <c r="AY10" s="1208"/>
      <c r="AZ10" s="1208"/>
      <c r="BA10" s="1208"/>
      <c r="BB10" s="1208"/>
      <c r="BC10" s="1208"/>
      <c r="BD10" s="1208"/>
      <c r="BE10" s="1208"/>
      <c r="BF10" s="1208"/>
      <c r="BG10" s="1208"/>
      <c r="BH10" s="1208"/>
      <c r="BI10" s="1208"/>
      <c r="BJ10" s="1208"/>
      <c r="BK10" s="1208"/>
      <c r="BL10" s="1208"/>
      <c r="BM10" s="1208"/>
      <c r="BN10" s="1208"/>
      <c r="BO10" s="1208"/>
      <c r="BP10" s="1208"/>
      <c r="BQ10" s="1208"/>
      <c r="BR10" s="1208"/>
      <c r="BS10" s="1208"/>
      <c r="BT10" s="1208"/>
      <c r="BU10" s="1208"/>
      <c r="BV10" s="1208"/>
      <c r="BW10" s="1208"/>
      <c r="BX10" s="1208"/>
      <c r="BY10" s="1208"/>
      <c r="BZ10" s="1208"/>
      <c r="CA10" s="1208"/>
      <c r="CB10" s="1208"/>
      <c r="CC10" s="1208"/>
      <c r="CD10" s="1208"/>
      <c r="CE10" s="1208"/>
      <c r="CF10" s="1208"/>
      <c r="CG10" s="1208"/>
      <c r="CH10" s="1208"/>
      <c r="CI10" s="1208"/>
      <c r="CJ10" s="1208"/>
      <c r="CK10" s="1208"/>
      <c r="CL10" s="1208"/>
      <c r="CM10" s="1208"/>
      <c r="CN10" s="1208"/>
      <c r="CO10" s="1208"/>
      <c r="CP10" s="1208"/>
      <c r="CQ10" s="1208"/>
      <c r="CR10" s="1208"/>
      <c r="CS10" s="1208"/>
      <c r="CT10" s="1208"/>
      <c r="CU10" s="1208"/>
      <c r="CV10" s="1208"/>
      <c r="CW10" s="1208"/>
      <c r="CX10" s="1208"/>
      <c r="CY10" s="1208"/>
      <c r="CZ10" s="1208"/>
      <c r="DA10" s="1208"/>
      <c r="DB10" s="1208"/>
      <c r="DC10" s="1208"/>
      <c r="DD10" s="1208"/>
      <c r="DE10" s="1208"/>
    </row>
    <row r="11" spans="1:109" s="253" customFormat="1" ht="13.2" x14ac:dyDescent="0.2">
      <c r="A11" s="1208"/>
      <c r="B11" s="1208"/>
      <c r="C11" s="1208"/>
      <c r="D11" s="1208"/>
      <c r="E11" s="1208"/>
      <c r="F11" s="1208"/>
      <c r="G11" s="1208"/>
      <c r="H11" s="1208"/>
      <c r="I11" s="1208"/>
      <c r="J11" s="1208"/>
      <c r="K11" s="1208"/>
      <c r="L11" s="1208"/>
      <c r="M11" s="1208"/>
      <c r="N11" s="1208"/>
      <c r="O11" s="1208"/>
      <c r="P11" s="1208"/>
      <c r="Q11" s="1208"/>
      <c r="R11" s="1208"/>
      <c r="S11" s="1208"/>
      <c r="T11" s="1208"/>
      <c r="U11" s="1208"/>
      <c r="V11" s="1208"/>
      <c r="W11" s="1208"/>
      <c r="X11" s="1208"/>
      <c r="Y11" s="1208"/>
      <c r="Z11" s="1208"/>
      <c r="AA11" s="1208"/>
      <c r="AB11" s="1208"/>
      <c r="AC11" s="1208"/>
      <c r="AD11" s="1208"/>
      <c r="AE11" s="1208"/>
      <c r="AF11" s="1208"/>
      <c r="AG11" s="1208"/>
      <c r="AH11" s="1208"/>
      <c r="AI11" s="1208"/>
      <c r="AJ11" s="1208"/>
      <c r="AK11" s="1208"/>
      <c r="AL11" s="1208"/>
      <c r="AM11" s="1208"/>
      <c r="AN11" s="1208"/>
      <c r="AO11" s="1208"/>
      <c r="AP11" s="1208"/>
      <c r="AQ11" s="1208"/>
      <c r="AR11" s="1208"/>
      <c r="AS11" s="1208"/>
      <c r="AT11" s="1208"/>
      <c r="AU11" s="1208"/>
      <c r="AV11" s="1208"/>
      <c r="AW11" s="1208"/>
      <c r="AX11" s="1208"/>
      <c r="AY11" s="1208"/>
      <c r="AZ11" s="1208"/>
      <c r="BA11" s="1208"/>
      <c r="BB11" s="1208"/>
      <c r="BC11" s="1208"/>
      <c r="BD11" s="1208"/>
      <c r="BE11" s="1208"/>
      <c r="BF11" s="1208"/>
      <c r="BG11" s="1208"/>
      <c r="BH11" s="1208"/>
      <c r="BI11" s="1208"/>
      <c r="BJ11" s="1208"/>
      <c r="BK11" s="1208"/>
      <c r="BL11" s="1208"/>
      <c r="BM11" s="1208"/>
      <c r="BN11" s="1208"/>
      <c r="BO11" s="1208"/>
      <c r="BP11" s="1208"/>
      <c r="BQ11" s="1208"/>
      <c r="BR11" s="1208"/>
      <c r="BS11" s="1208"/>
      <c r="BT11" s="1208"/>
      <c r="BU11" s="1208"/>
      <c r="BV11" s="1208"/>
      <c r="BW11" s="1208"/>
      <c r="BX11" s="1208"/>
      <c r="BY11" s="1208"/>
      <c r="BZ11" s="1208"/>
      <c r="CA11" s="1208"/>
      <c r="CB11" s="1208"/>
      <c r="CC11" s="1208"/>
      <c r="CD11" s="1208"/>
      <c r="CE11" s="1208"/>
      <c r="CF11" s="1208"/>
      <c r="CG11" s="1208"/>
      <c r="CH11" s="1208"/>
      <c r="CI11" s="1208"/>
      <c r="CJ11" s="1208"/>
      <c r="CK11" s="1208"/>
      <c r="CL11" s="1208"/>
      <c r="CM11" s="1208"/>
      <c r="CN11" s="1208"/>
      <c r="CO11" s="1208"/>
      <c r="CP11" s="1208"/>
      <c r="CQ11" s="1208"/>
      <c r="CR11" s="1208"/>
      <c r="CS11" s="1208"/>
      <c r="CT11" s="1208"/>
      <c r="CU11" s="1208"/>
      <c r="CV11" s="1208"/>
      <c r="CW11" s="1208"/>
      <c r="CX11" s="1208"/>
      <c r="CY11" s="1208"/>
      <c r="CZ11" s="1208"/>
      <c r="DA11" s="1208"/>
      <c r="DB11" s="1208"/>
      <c r="DC11" s="1208"/>
      <c r="DD11" s="1208"/>
      <c r="DE11" s="1208"/>
    </row>
    <row r="12" spans="1:109" s="253" customFormat="1" ht="13.2" x14ac:dyDescent="0.2">
      <c r="A12" s="1208"/>
      <c r="B12" s="1208"/>
      <c r="C12" s="1208"/>
      <c r="D12" s="1208"/>
      <c r="E12" s="1208"/>
      <c r="F12" s="1208"/>
      <c r="G12" s="1208"/>
      <c r="H12" s="1208"/>
      <c r="I12" s="1208"/>
      <c r="J12" s="1208"/>
      <c r="K12" s="1208"/>
      <c r="L12" s="1208"/>
      <c r="M12" s="1208"/>
      <c r="N12" s="1208"/>
      <c r="O12" s="1208"/>
      <c r="P12" s="1208"/>
      <c r="Q12" s="1208"/>
      <c r="R12" s="1208"/>
      <c r="S12" s="1208"/>
      <c r="T12" s="1208"/>
      <c r="U12" s="1208"/>
      <c r="V12" s="1208"/>
      <c r="W12" s="1208"/>
      <c r="X12" s="1208"/>
      <c r="Y12" s="1208"/>
      <c r="Z12" s="1208"/>
      <c r="AA12" s="1208"/>
      <c r="AB12" s="1208"/>
      <c r="AC12" s="1208"/>
      <c r="AD12" s="1208"/>
      <c r="AE12" s="1208"/>
      <c r="AF12" s="1208"/>
      <c r="AG12" s="1208"/>
      <c r="AH12" s="1208"/>
      <c r="AI12" s="1208"/>
      <c r="AJ12" s="1208"/>
      <c r="AK12" s="1208"/>
      <c r="AL12" s="1208"/>
      <c r="AM12" s="1208"/>
      <c r="AN12" s="1208"/>
      <c r="AO12" s="1208"/>
      <c r="AP12" s="1208"/>
      <c r="AQ12" s="1208"/>
      <c r="AR12" s="1208"/>
      <c r="AS12" s="1208"/>
      <c r="AT12" s="1208"/>
      <c r="AU12" s="1208"/>
      <c r="AV12" s="1208"/>
      <c r="AW12" s="1208"/>
      <c r="AX12" s="1208"/>
      <c r="AY12" s="1208"/>
      <c r="AZ12" s="1208"/>
      <c r="BA12" s="1208"/>
      <c r="BB12" s="1208"/>
      <c r="BC12" s="1208"/>
      <c r="BD12" s="1208"/>
      <c r="BE12" s="1208"/>
      <c r="BF12" s="1208"/>
      <c r="BG12" s="1208"/>
      <c r="BH12" s="1208"/>
      <c r="BI12" s="1208"/>
      <c r="BJ12" s="1208"/>
      <c r="BK12" s="1208"/>
      <c r="BL12" s="1208"/>
      <c r="BM12" s="1208"/>
      <c r="BN12" s="1208"/>
      <c r="BO12" s="1208"/>
      <c r="BP12" s="1208"/>
      <c r="BQ12" s="1208"/>
      <c r="BR12" s="1208"/>
      <c r="BS12" s="1208"/>
      <c r="BT12" s="1208"/>
      <c r="BU12" s="1208"/>
      <c r="BV12" s="1208"/>
      <c r="BW12" s="1208"/>
      <c r="BX12" s="1208"/>
      <c r="BY12" s="1208"/>
      <c r="BZ12" s="1208"/>
      <c r="CA12" s="1208"/>
      <c r="CB12" s="1208"/>
      <c r="CC12" s="1208"/>
      <c r="CD12" s="1208"/>
      <c r="CE12" s="1208"/>
      <c r="CF12" s="1208"/>
      <c r="CG12" s="1208"/>
      <c r="CH12" s="1208"/>
      <c r="CI12" s="1208"/>
      <c r="CJ12" s="1208"/>
      <c r="CK12" s="1208"/>
      <c r="CL12" s="1208"/>
      <c r="CM12" s="1208"/>
      <c r="CN12" s="1208"/>
      <c r="CO12" s="1208"/>
      <c r="CP12" s="1208"/>
      <c r="CQ12" s="1208"/>
      <c r="CR12" s="1208"/>
      <c r="CS12" s="1208"/>
      <c r="CT12" s="1208"/>
      <c r="CU12" s="1208"/>
      <c r="CV12" s="1208"/>
      <c r="CW12" s="1208"/>
      <c r="CX12" s="1208"/>
      <c r="CY12" s="1208"/>
      <c r="CZ12" s="1208"/>
      <c r="DA12" s="1208"/>
      <c r="DB12" s="1208"/>
      <c r="DC12" s="1208"/>
      <c r="DD12" s="1208"/>
      <c r="DE12" s="1208"/>
    </row>
    <row r="13" spans="1:109" s="253" customFormat="1" ht="13.2" x14ac:dyDescent="0.2">
      <c r="A13" s="1208"/>
      <c r="B13" s="1208"/>
      <c r="C13" s="1208"/>
      <c r="D13" s="1208"/>
      <c r="E13" s="1208"/>
      <c r="F13" s="1208"/>
      <c r="G13" s="1208"/>
      <c r="H13" s="1208"/>
      <c r="I13" s="1208"/>
      <c r="J13" s="1208"/>
      <c r="K13" s="1208"/>
      <c r="L13" s="1208"/>
      <c r="M13" s="1208"/>
      <c r="N13" s="1208"/>
      <c r="O13" s="1208"/>
      <c r="P13" s="1208"/>
      <c r="Q13" s="1208"/>
      <c r="R13" s="1208"/>
      <c r="S13" s="1208"/>
      <c r="T13" s="1208"/>
      <c r="U13" s="1208"/>
      <c r="V13" s="1208"/>
      <c r="W13" s="1208"/>
      <c r="X13" s="1208"/>
      <c r="Y13" s="1208"/>
      <c r="Z13" s="1208"/>
      <c r="AA13" s="1208"/>
      <c r="AB13" s="1208"/>
      <c r="AC13" s="1208"/>
      <c r="AD13" s="1208"/>
      <c r="AE13" s="1208"/>
      <c r="AF13" s="1208"/>
      <c r="AG13" s="1208"/>
      <c r="AH13" s="1208"/>
      <c r="AI13" s="1208"/>
      <c r="AJ13" s="1208"/>
      <c r="AK13" s="1208"/>
      <c r="AL13" s="1208"/>
      <c r="AM13" s="1208"/>
      <c r="AN13" s="1208"/>
      <c r="AO13" s="1208"/>
      <c r="AP13" s="1208"/>
      <c r="AQ13" s="1208"/>
      <c r="AR13" s="1208"/>
      <c r="AS13" s="1208"/>
      <c r="AT13" s="1208"/>
      <c r="AU13" s="1208"/>
      <c r="AV13" s="1208"/>
      <c r="AW13" s="1208"/>
      <c r="AX13" s="1208"/>
      <c r="AY13" s="1208"/>
      <c r="AZ13" s="1208"/>
      <c r="BA13" s="1208"/>
      <c r="BB13" s="1208"/>
      <c r="BC13" s="1208"/>
      <c r="BD13" s="1208"/>
      <c r="BE13" s="1208"/>
      <c r="BF13" s="1208"/>
      <c r="BG13" s="1208"/>
      <c r="BH13" s="1208"/>
      <c r="BI13" s="1208"/>
      <c r="BJ13" s="1208"/>
      <c r="BK13" s="1208"/>
      <c r="BL13" s="1208"/>
      <c r="BM13" s="1208"/>
      <c r="BN13" s="1208"/>
      <c r="BO13" s="1208"/>
      <c r="BP13" s="1208"/>
      <c r="BQ13" s="1208"/>
      <c r="BR13" s="1208"/>
      <c r="BS13" s="1208"/>
      <c r="BT13" s="1208"/>
      <c r="BU13" s="1208"/>
      <c r="BV13" s="1208"/>
      <c r="BW13" s="1208"/>
      <c r="BX13" s="1208"/>
      <c r="BY13" s="1208"/>
      <c r="BZ13" s="1208"/>
      <c r="CA13" s="1208"/>
      <c r="CB13" s="1208"/>
      <c r="CC13" s="1208"/>
      <c r="CD13" s="1208"/>
      <c r="CE13" s="1208"/>
      <c r="CF13" s="1208"/>
      <c r="CG13" s="1208"/>
      <c r="CH13" s="1208"/>
      <c r="CI13" s="1208"/>
      <c r="CJ13" s="1208"/>
      <c r="CK13" s="1208"/>
      <c r="CL13" s="1208"/>
      <c r="CM13" s="1208"/>
      <c r="CN13" s="1208"/>
      <c r="CO13" s="1208"/>
      <c r="CP13" s="1208"/>
      <c r="CQ13" s="1208"/>
      <c r="CR13" s="1208"/>
      <c r="CS13" s="1208"/>
      <c r="CT13" s="1208"/>
      <c r="CU13" s="1208"/>
      <c r="CV13" s="1208"/>
      <c r="CW13" s="1208"/>
      <c r="CX13" s="1208"/>
      <c r="CY13" s="1208"/>
      <c r="CZ13" s="1208"/>
      <c r="DA13" s="1208"/>
      <c r="DB13" s="1208"/>
      <c r="DC13" s="1208"/>
      <c r="DD13" s="1208"/>
      <c r="DE13" s="1208"/>
    </row>
    <row r="14" spans="1:109" s="253" customFormat="1" ht="13.2" x14ac:dyDescent="0.2">
      <c r="A14" s="1208"/>
      <c r="B14" s="1208"/>
      <c r="C14" s="1208"/>
      <c r="D14" s="1208"/>
      <c r="E14" s="1208"/>
      <c r="F14" s="1208"/>
      <c r="G14" s="1208"/>
      <c r="H14" s="1208"/>
      <c r="I14" s="1208"/>
      <c r="J14" s="1208"/>
      <c r="K14" s="1208"/>
      <c r="L14" s="1208"/>
      <c r="M14" s="1208"/>
      <c r="N14" s="1208"/>
      <c r="O14" s="1208"/>
      <c r="P14" s="1208"/>
      <c r="Q14" s="1208"/>
      <c r="R14" s="1208"/>
      <c r="S14" s="1208"/>
      <c r="T14" s="1208"/>
      <c r="U14" s="1208"/>
      <c r="V14" s="1208"/>
      <c r="W14" s="1208"/>
      <c r="X14" s="1208"/>
      <c r="Y14" s="1208"/>
      <c r="Z14" s="1208"/>
      <c r="AA14" s="1208"/>
      <c r="AB14" s="1208"/>
      <c r="AC14" s="1208"/>
      <c r="AD14" s="1208"/>
      <c r="AE14" s="1208"/>
      <c r="AF14" s="1208"/>
      <c r="AG14" s="1208"/>
      <c r="AH14" s="1208"/>
      <c r="AI14" s="1208"/>
      <c r="AJ14" s="1208"/>
      <c r="AK14" s="1208"/>
      <c r="AL14" s="1208"/>
      <c r="AM14" s="1208"/>
      <c r="AN14" s="1208"/>
      <c r="AO14" s="1208"/>
      <c r="AP14" s="1208"/>
      <c r="AQ14" s="1208"/>
      <c r="AR14" s="1208"/>
      <c r="AS14" s="1208"/>
      <c r="AT14" s="1208"/>
      <c r="AU14" s="1208"/>
      <c r="AV14" s="1208"/>
      <c r="AW14" s="1208"/>
      <c r="AX14" s="1208"/>
      <c r="AY14" s="1208"/>
      <c r="AZ14" s="1208"/>
      <c r="BA14" s="1208"/>
      <c r="BB14" s="1208"/>
      <c r="BC14" s="1208"/>
      <c r="BD14" s="1208"/>
      <c r="BE14" s="1208"/>
      <c r="BF14" s="1208"/>
      <c r="BG14" s="1208"/>
      <c r="BH14" s="1208"/>
      <c r="BI14" s="1208"/>
      <c r="BJ14" s="1208"/>
      <c r="BK14" s="1208"/>
      <c r="BL14" s="1208"/>
      <c r="BM14" s="1208"/>
      <c r="BN14" s="1208"/>
      <c r="BO14" s="1208"/>
      <c r="BP14" s="1208"/>
      <c r="BQ14" s="1208"/>
      <c r="BR14" s="1208"/>
      <c r="BS14" s="1208"/>
      <c r="BT14" s="1208"/>
      <c r="BU14" s="1208"/>
      <c r="BV14" s="1208"/>
      <c r="BW14" s="1208"/>
      <c r="BX14" s="1208"/>
      <c r="BY14" s="1208"/>
      <c r="BZ14" s="1208"/>
      <c r="CA14" s="1208"/>
      <c r="CB14" s="1208"/>
      <c r="CC14" s="1208"/>
      <c r="CD14" s="1208"/>
      <c r="CE14" s="1208"/>
      <c r="CF14" s="1208"/>
      <c r="CG14" s="1208"/>
      <c r="CH14" s="1208"/>
      <c r="CI14" s="1208"/>
      <c r="CJ14" s="1208"/>
      <c r="CK14" s="1208"/>
      <c r="CL14" s="1208"/>
      <c r="CM14" s="1208"/>
      <c r="CN14" s="1208"/>
      <c r="CO14" s="1208"/>
      <c r="CP14" s="1208"/>
      <c r="CQ14" s="1208"/>
      <c r="CR14" s="1208"/>
      <c r="CS14" s="1208"/>
      <c r="CT14" s="1208"/>
      <c r="CU14" s="1208"/>
      <c r="CV14" s="1208"/>
      <c r="CW14" s="1208"/>
      <c r="CX14" s="1208"/>
      <c r="CY14" s="1208"/>
      <c r="CZ14" s="1208"/>
      <c r="DA14" s="1208"/>
      <c r="DB14" s="1208"/>
      <c r="DC14" s="1208"/>
      <c r="DD14" s="1208"/>
      <c r="DE14" s="1208"/>
    </row>
    <row r="15" spans="1:109" s="253" customFormat="1" ht="13.2" x14ac:dyDescent="0.2">
      <c r="A15" s="255"/>
      <c r="B15" s="1208"/>
      <c r="C15" s="1208"/>
      <c r="D15" s="1208"/>
      <c r="E15" s="1208"/>
      <c r="F15" s="1208"/>
      <c r="G15" s="1208"/>
      <c r="H15" s="1208"/>
      <c r="I15" s="1208"/>
      <c r="J15" s="1208"/>
      <c r="K15" s="1208"/>
      <c r="L15" s="1208"/>
      <c r="M15" s="1208"/>
      <c r="N15" s="1208"/>
      <c r="O15" s="1208"/>
      <c r="P15" s="1208"/>
      <c r="Q15" s="1208"/>
      <c r="R15" s="1208"/>
      <c r="S15" s="1208"/>
      <c r="T15" s="1208"/>
      <c r="U15" s="1208"/>
      <c r="V15" s="1208"/>
      <c r="W15" s="1208"/>
      <c r="X15" s="1208"/>
      <c r="Y15" s="1208"/>
      <c r="Z15" s="1208"/>
      <c r="AA15" s="1208"/>
      <c r="AB15" s="1208"/>
      <c r="AC15" s="1208"/>
      <c r="AD15" s="1208"/>
      <c r="AE15" s="1208"/>
      <c r="AF15" s="1208"/>
      <c r="AG15" s="1208"/>
      <c r="AH15" s="1208"/>
      <c r="AI15" s="1208"/>
      <c r="AJ15" s="1208"/>
      <c r="AK15" s="1208"/>
      <c r="AL15" s="1208"/>
      <c r="AM15" s="1208"/>
      <c r="AN15" s="1208"/>
      <c r="AO15" s="1208"/>
      <c r="AP15" s="1208"/>
      <c r="AQ15" s="1208"/>
      <c r="AR15" s="1208"/>
      <c r="AS15" s="1208"/>
      <c r="AT15" s="1208"/>
      <c r="AU15" s="1208"/>
      <c r="AV15" s="1208"/>
      <c r="AW15" s="1208"/>
      <c r="AX15" s="1208"/>
      <c r="AY15" s="1208"/>
      <c r="AZ15" s="1208"/>
      <c r="BA15" s="1208"/>
      <c r="BB15" s="1208"/>
      <c r="BC15" s="1208"/>
      <c r="BD15" s="1208"/>
      <c r="BE15" s="1208"/>
      <c r="BF15" s="1208"/>
      <c r="BG15" s="1208"/>
      <c r="BH15" s="1208"/>
      <c r="BI15" s="1208"/>
      <c r="BJ15" s="1208"/>
      <c r="BK15" s="1208"/>
      <c r="BL15" s="1208"/>
      <c r="BM15" s="1208"/>
      <c r="BN15" s="1208"/>
      <c r="BO15" s="1208"/>
      <c r="BP15" s="1208"/>
      <c r="BQ15" s="1208"/>
      <c r="BR15" s="1208"/>
      <c r="BS15" s="1208"/>
      <c r="BT15" s="1208"/>
      <c r="BU15" s="1208"/>
      <c r="BV15" s="1208"/>
      <c r="BW15" s="1208"/>
      <c r="BX15" s="1208"/>
      <c r="BY15" s="1208"/>
      <c r="BZ15" s="1208"/>
      <c r="CA15" s="1208"/>
      <c r="CB15" s="1208"/>
      <c r="CC15" s="1208"/>
      <c r="CD15" s="1208"/>
      <c r="CE15" s="1208"/>
      <c r="CF15" s="1208"/>
      <c r="CG15" s="1208"/>
      <c r="CH15" s="1208"/>
      <c r="CI15" s="1208"/>
      <c r="CJ15" s="1208"/>
      <c r="CK15" s="1208"/>
      <c r="CL15" s="1208"/>
      <c r="CM15" s="1208"/>
      <c r="CN15" s="1208"/>
      <c r="CO15" s="1208"/>
      <c r="CP15" s="1208"/>
      <c r="CQ15" s="1208"/>
      <c r="CR15" s="1208"/>
      <c r="CS15" s="1208"/>
      <c r="CT15" s="1208"/>
      <c r="CU15" s="1208"/>
      <c r="CV15" s="1208"/>
      <c r="CW15" s="1208"/>
      <c r="CX15" s="1208"/>
      <c r="CY15" s="1208"/>
      <c r="CZ15" s="1208"/>
      <c r="DA15" s="1208"/>
      <c r="DB15" s="1208"/>
      <c r="DC15" s="1208"/>
      <c r="DD15" s="1208"/>
      <c r="DE15" s="1208"/>
    </row>
    <row r="16" spans="1:109" s="253" customFormat="1" ht="13.2" x14ac:dyDescent="0.2">
      <c r="A16" s="255"/>
      <c r="B16" s="1208"/>
      <c r="C16" s="1208"/>
      <c r="D16" s="1208"/>
      <c r="E16" s="1208"/>
      <c r="F16" s="1208"/>
      <c r="G16" s="1208"/>
      <c r="H16" s="1208"/>
      <c r="I16" s="1208"/>
      <c r="J16" s="1208"/>
      <c r="K16" s="1208"/>
      <c r="L16" s="1208"/>
      <c r="M16" s="1208"/>
      <c r="N16" s="1208"/>
      <c r="O16" s="1208"/>
      <c r="P16" s="1208"/>
      <c r="Q16" s="1208"/>
      <c r="R16" s="1208"/>
      <c r="S16" s="1208"/>
      <c r="T16" s="1208"/>
      <c r="U16" s="1208"/>
      <c r="V16" s="1208"/>
      <c r="W16" s="1208"/>
      <c r="X16" s="1208"/>
      <c r="Y16" s="1208"/>
      <c r="Z16" s="1208"/>
      <c r="AA16" s="1208"/>
      <c r="AB16" s="1208"/>
      <c r="AC16" s="1208"/>
      <c r="AD16" s="1208"/>
      <c r="AE16" s="1208"/>
      <c r="AF16" s="1208"/>
      <c r="AG16" s="1208"/>
      <c r="AH16" s="1208"/>
      <c r="AI16" s="1208"/>
      <c r="AJ16" s="1208"/>
      <c r="AK16" s="1208"/>
      <c r="AL16" s="1208"/>
      <c r="AM16" s="1208"/>
      <c r="AN16" s="1208"/>
      <c r="AO16" s="1208"/>
      <c r="AP16" s="1208"/>
      <c r="AQ16" s="1208"/>
      <c r="AR16" s="1208"/>
      <c r="AS16" s="1208"/>
      <c r="AT16" s="1208"/>
      <c r="AU16" s="1208"/>
      <c r="AV16" s="1208"/>
      <c r="AW16" s="1208"/>
      <c r="AX16" s="1208"/>
      <c r="AY16" s="1208"/>
      <c r="AZ16" s="1208"/>
      <c r="BA16" s="1208"/>
      <c r="BB16" s="1208"/>
      <c r="BC16" s="1208"/>
      <c r="BD16" s="1208"/>
      <c r="BE16" s="1208"/>
      <c r="BF16" s="1208"/>
      <c r="BG16" s="1208"/>
      <c r="BH16" s="1208"/>
      <c r="BI16" s="1208"/>
      <c r="BJ16" s="1208"/>
      <c r="BK16" s="1208"/>
      <c r="BL16" s="1208"/>
      <c r="BM16" s="1208"/>
      <c r="BN16" s="1208"/>
      <c r="BO16" s="1208"/>
      <c r="BP16" s="1208"/>
      <c r="BQ16" s="1208"/>
      <c r="BR16" s="1208"/>
      <c r="BS16" s="1208"/>
      <c r="BT16" s="1208"/>
      <c r="BU16" s="1208"/>
      <c r="BV16" s="1208"/>
      <c r="BW16" s="1208"/>
      <c r="BX16" s="1208"/>
      <c r="BY16" s="1208"/>
      <c r="BZ16" s="1208"/>
      <c r="CA16" s="1208"/>
      <c r="CB16" s="1208"/>
      <c r="CC16" s="1208"/>
      <c r="CD16" s="1208"/>
      <c r="CE16" s="1208"/>
      <c r="CF16" s="1208"/>
      <c r="CG16" s="1208"/>
      <c r="CH16" s="1208"/>
      <c r="CI16" s="1208"/>
      <c r="CJ16" s="1208"/>
      <c r="CK16" s="1208"/>
      <c r="CL16" s="1208"/>
      <c r="CM16" s="1208"/>
      <c r="CN16" s="1208"/>
      <c r="CO16" s="1208"/>
      <c r="CP16" s="1208"/>
      <c r="CQ16" s="1208"/>
      <c r="CR16" s="1208"/>
      <c r="CS16" s="1208"/>
      <c r="CT16" s="1208"/>
      <c r="CU16" s="1208"/>
      <c r="CV16" s="1208"/>
      <c r="CW16" s="1208"/>
      <c r="CX16" s="1208"/>
      <c r="CY16" s="1208"/>
      <c r="CZ16" s="1208"/>
      <c r="DA16" s="1208"/>
      <c r="DB16" s="1208"/>
      <c r="DC16" s="1208"/>
      <c r="DD16" s="1208"/>
      <c r="DE16" s="1208"/>
    </row>
    <row r="17" spans="1:109" s="253" customFormat="1" ht="13.2" x14ac:dyDescent="0.2">
      <c r="A17" s="255"/>
      <c r="B17" s="1208"/>
      <c r="C17" s="1208"/>
      <c r="D17" s="1208"/>
      <c r="E17" s="1208"/>
      <c r="F17" s="1208"/>
      <c r="G17" s="1208"/>
      <c r="H17" s="1208"/>
      <c r="I17" s="1208"/>
      <c r="J17" s="1208"/>
      <c r="K17" s="1208"/>
      <c r="L17" s="1208"/>
      <c r="M17" s="1208"/>
      <c r="N17" s="1208"/>
      <c r="O17" s="1208"/>
      <c r="P17" s="1208"/>
      <c r="Q17" s="1208"/>
      <c r="R17" s="1208"/>
      <c r="S17" s="1208"/>
      <c r="T17" s="1208"/>
      <c r="U17" s="1208"/>
      <c r="V17" s="1208"/>
      <c r="W17" s="1208"/>
      <c r="X17" s="1208"/>
      <c r="Y17" s="1208"/>
      <c r="Z17" s="1208"/>
      <c r="AA17" s="1208"/>
      <c r="AB17" s="1208"/>
      <c r="AC17" s="1208"/>
      <c r="AD17" s="1208"/>
      <c r="AE17" s="1208"/>
      <c r="AF17" s="1208"/>
      <c r="AG17" s="1208"/>
      <c r="AH17" s="1208"/>
      <c r="AI17" s="1208"/>
      <c r="AJ17" s="1208"/>
      <c r="AK17" s="1208"/>
      <c r="AL17" s="1208"/>
      <c r="AM17" s="1208"/>
      <c r="AN17" s="1208"/>
      <c r="AO17" s="1208"/>
      <c r="AP17" s="1208"/>
      <c r="AQ17" s="1208"/>
      <c r="AR17" s="1208"/>
      <c r="AS17" s="1208"/>
      <c r="AT17" s="1208"/>
      <c r="AU17" s="1208"/>
      <c r="AV17" s="1208"/>
      <c r="AW17" s="1208"/>
      <c r="AX17" s="1208"/>
      <c r="AY17" s="1208"/>
      <c r="AZ17" s="1208"/>
      <c r="BA17" s="1208"/>
      <c r="BB17" s="1208"/>
      <c r="BC17" s="1208"/>
      <c r="BD17" s="1208"/>
      <c r="BE17" s="1208"/>
      <c r="BF17" s="1208"/>
      <c r="BG17" s="1208"/>
      <c r="BH17" s="1208"/>
      <c r="BI17" s="1208"/>
      <c r="BJ17" s="1208"/>
      <c r="BK17" s="1208"/>
      <c r="BL17" s="1208"/>
      <c r="BM17" s="1208"/>
      <c r="BN17" s="1208"/>
      <c r="BO17" s="1208"/>
      <c r="BP17" s="1208"/>
      <c r="BQ17" s="1208"/>
      <c r="BR17" s="1208"/>
      <c r="BS17" s="1208"/>
      <c r="BT17" s="1208"/>
      <c r="BU17" s="1208"/>
      <c r="BV17" s="1208"/>
      <c r="BW17" s="1208"/>
      <c r="BX17" s="1208"/>
      <c r="BY17" s="1208"/>
      <c r="BZ17" s="1208"/>
      <c r="CA17" s="1208"/>
      <c r="CB17" s="1208"/>
      <c r="CC17" s="1208"/>
      <c r="CD17" s="1208"/>
      <c r="CE17" s="1208"/>
      <c r="CF17" s="1208"/>
      <c r="CG17" s="1208"/>
      <c r="CH17" s="1208"/>
      <c r="CI17" s="1208"/>
      <c r="CJ17" s="1208"/>
      <c r="CK17" s="1208"/>
      <c r="CL17" s="1208"/>
      <c r="CM17" s="1208"/>
      <c r="CN17" s="1208"/>
      <c r="CO17" s="1208"/>
      <c r="CP17" s="1208"/>
      <c r="CQ17" s="1208"/>
      <c r="CR17" s="1208"/>
      <c r="CS17" s="1208"/>
      <c r="CT17" s="1208"/>
      <c r="CU17" s="1208"/>
      <c r="CV17" s="1208"/>
      <c r="CW17" s="1208"/>
      <c r="CX17" s="1208"/>
      <c r="CY17" s="1208"/>
      <c r="CZ17" s="1208"/>
      <c r="DA17" s="1208"/>
      <c r="DB17" s="1208"/>
      <c r="DC17" s="1208"/>
      <c r="DD17" s="1208"/>
      <c r="DE17" s="1208"/>
    </row>
    <row r="18" spans="1:109" s="253" customFormat="1" ht="13.2" x14ac:dyDescent="0.2">
      <c r="A18" s="255"/>
      <c r="B18" s="1208"/>
      <c r="C18" s="1208"/>
      <c r="D18" s="1208"/>
      <c r="E18" s="1208"/>
      <c r="F18" s="1208"/>
      <c r="G18" s="1208"/>
      <c r="H18" s="1208"/>
      <c r="I18" s="1208"/>
      <c r="J18" s="1208"/>
      <c r="K18" s="1208"/>
      <c r="L18" s="1208"/>
      <c r="M18" s="1208"/>
      <c r="N18" s="1208"/>
      <c r="O18" s="1208"/>
      <c r="P18" s="1208"/>
      <c r="Q18" s="1208"/>
      <c r="R18" s="1208"/>
      <c r="S18" s="1208"/>
      <c r="T18" s="1208"/>
      <c r="U18" s="1208"/>
      <c r="V18" s="1208"/>
      <c r="W18" s="1208"/>
      <c r="X18" s="1208"/>
      <c r="Y18" s="1208"/>
      <c r="Z18" s="1208"/>
      <c r="AA18" s="1208"/>
      <c r="AB18" s="1208"/>
      <c r="AC18" s="1208"/>
      <c r="AD18" s="1208"/>
      <c r="AE18" s="1208"/>
      <c r="AF18" s="1208"/>
      <c r="AG18" s="1208"/>
      <c r="AH18" s="1208"/>
      <c r="AI18" s="1208"/>
      <c r="AJ18" s="1208"/>
      <c r="AK18" s="1208"/>
      <c r="AL18" s="1208"/>
      <c r="AM18" s="1208"/>
      <c r="AN18" s="1208"/>
      <c r="AO18" s="1208"/>
      <c r="AP18" s="1208"/>
      <c r="AQ18" s="1208"/>
      <c r="AR18" s="1208"/>
      <c r="AS18" s="1208"/>
      <c r="AT18" s="1208"/>
      <c r="AU18" s="1208"/>
      <c r="AV18" s="1208"/>
      <c r="AW18" s="1208"/>
      <c r="AX18" s="1208"/>
      <c r="AY18" s="1208"/>
      <c r="AZ18" s="1208"/>
      <c r="BA18" s="1208"/>
      <c r="BB18" s="1208"/>
      <c r="BC18" s="1208"/>
      <c r="BD18" s="1208"/>
      <c r="BE18" s="1208"/>
      <c r="BF18" s="1208"/>
      <c r="BG18" s="1208"/>
      <c r="BH18" s="1208"/>
      <c r="BI18" s="1208"/>
      <c r="BJ18" s="1208"/>
      <c r="BK18" s="1208"/>
      <c r="BL18" s="1208"/>
      <c r="BM18" s="1208"/>
      <c r="BN18" s="1208"/>
      <c r="BO18" s="1208"/>
      <c r="BP18" s="1208"/>
      <c r="BQ18" s="1208"/>
      <c r="BR18" s="1208"/>
      <c r="BS18" s="1208"/>
      <c r="BT18" s="1208"/>
      <c r="BU18" s="1208"/>
      <c r="BV18" s="1208"/>
      <c r="BW18" s="1208"/>
      <c r="BX18" s="1208"/>
      <c r="BY18" s="1208"/>
      <c r="BZ18" s="1208"/>
      <c r="CA18" s="1208"/>
      <c r="CB18" s="1208"/>
      <c r="CC18" s="1208"/>
      <c r="CD18" s="1208"/>
      <c r="CE18" s="1208"/>
      <c r="CF18" s="1208"/>
      <c r="CG18" s="1208"/>
      <c r="CH18" s="1208"/>
      <c r="CI18" s="1208"/>
      <c r="CJ18" s="1208"/>
      <c r="CK18" s="1208"/>
      <c r="CL18" s="1208"/>
      <c r="CM18" s="1208"/>
      <c r="CN18" s="1208"/>
      <c r="CO18" s="1208"/>
      <c r="CP18" s="1208"/>
      <c r="CQ18" s="1208"/>
      <c r="CR18" s="1208"/>
      <c r="CS18" s="1208"/>
      <c r="CT18" s="1208"/>
      <c r="CU18" s="1208"/>
      <c r="CV18" s="1208"/>
      <c r="CW18" s="1208"/>
      <c r="CX18" s="1208"/>
      <c r="CY18" s="1208"/>
      <c r="CZ18" s="1208"/>
      <c r="DA18" s="1208"/>
      <c r="DB18" s="1208"/>
      <c r="DC18" s="1208"/>
      <c r="DD18" s="1208"/>
      <c r="DE18" s="1208"/>
    </row>
    <row r="19" spans="1:109" ht="13.2" x14ac:dyDescent="0.2">
      <c r="DD19" s="255"/>
      <c r="DE19" s="255"/>
    </row>
    <row r="20" spans="1:109" ht="13.2" x14ac:dyDescent="0.2">
      <c r="DD20" s="255"/>
      <c r="DE20" s="255"/>
    </row>
    <row r="21" spans="1:109" ht="17.25" customHeight="1" x14ac:dyDescent="0.2">
      <c r="B21" s="1209"/>
      <c r="C21" s="257"/>
      <c r="D21" s="257"/>
      <c r="E21" s="257"/>
      <c r="F21" s="257"/>
      <c r="G21" s="257"/>
      <c r="H21" s="257"/>
      <c r="I21" s="257"/>
      <c r="J21" s="257"/>
      <c r="K21" s="257"/>
      <c r="L21" s="257"/>
      <c r="M21" s="257"/>
      <c r="N21" s="1210"/>
      <c r="O21" s="257"/>
      <c r="P21" s="257"/>
      <c r="Q21" s="257"/>
      <c r="R21" s="257"/>
      <c r="S21" s="257"/>
      <c r="T21" s="257"/>
      <c r="U21" s="257"/>
      <c r="V21" s="257"/>
      <c r="W21" s="257"/>
      <c r="X21" s="257"/>
      <c r="Y21" s="257"/>
      <c r="Z21" s="257"/>
      <c r="AA21" s="257"/>
      <c r="AB21" s="257"/>
      <c r="AC21" s="257"/>
      <c r="AD21" s="257"/>
      <c r="AE21" s="257"/>
      <c r="AF21" s="257"/>
      <c r="AG21" s="257"/>
      <c r="AH21" s="257"/>
      <c r="AI21" s="257"/>
      <c r="AJ21" s="257"/>
      <c r="AK21" s="257"/>
      <c r="AL21" s="257"/>
      <c r="AM21" s="257"/>
      <c r="AN21" s="257"/>
      <c r="AO21" s="257"/>
      <c r="AP21" s="257"/>
      <c r="AQ21" s="257"/>
      <c r="AR21" s="257"/>
      <c r="AS21" s="257"/>
      <c r="AT21" s="1210"/>
      <c r="AU21" s="257"/>
      <c r="AV21" s="257"/>
      <c r="AW21" s="257"/>
      <c r="AX21" s="257"/>
      <c r="AY21" s="257"/>
      <c r="AZ21" s="257"/>
      <c r="BA21" s="257"/>
      <c r="BB21" s="257"/>
      <c r="BC21" s="257"/>
      <c r="BD21" s="257"/>
      <c r="BE21" s="257"/>
      <c r="BF21" s="1210"/>
      <c r="BG21" s="257"/>
      <c r="BH21" s="257"/>
      <c r="BI21" s="257"/>
      <c r="BJ21" s="257"/>
      <c r="BK21" s="257"/>
      <c r="BL21" s="257"/>
      <c r="BM21" s="257"/>
      <c r="BN21" s="257"/>
      <c r="BO21" s="257"/>
      <c r="BP21" s="257"/>
      <c r="BQ21" s="257"/>
      <c r="BR21" s="1210"/>
      <c r="BS21" s="257"/>
      <c r="BT21" s="257"/>
      <c r="BU21" s="257"/>
      <c r="BV21" s="257"/>
      <c r="BW21" s="257"/>
      <c r="BX21" s="257"/>
      <c r="BY21" s="257"/>
      <c r="BZ21" s="257"/>
      <c r="CA21" s="257"/>
      <c r="CB21" s="257"/>
      <c r="CC21" s="257"/>
      <c r="CD21" s="1210"/>
      <c r="CE21" s="257"/>
      <c r="CF21" s="257"/>
      <c r="CG21" s="257"/>
      <c r="CH21" s="257"/>
      <c r="CI21" s="257"/>
      <c r="CJ21" s="257"/>
      <c r="CK21" s="257"/>
      <c r="CL21" s="257"/>
      <c r="CM21" s="257"/>
      <c r="CN21" s="257"/>
      <c r="CO21" s="257"/>
      <c r="CP21" s="1210"/>
      <c r="CQ21" s="257"/>
      <c r="CR21" s="257"/>
      <c r="CS21" s="257"/>
      <c r="CT21" s="257"/>
      <c r="CU21" s="257"/>
      <c r="CV21" s="257"/>
      <c r="CW21" s="257"/>
      <c r="CX21" s="257"/>
      <c r="CY21" s="257"/>
      <c r="CZ21" s="257"/>
      <c r="DA21" s="257"/>
      <c r="DB21" s="1210"/>
      <c r="DC21" s="257"/>
      <c r="DD21" s="258"/>
      <c r="DE21" s="255"/>
    </row>
    <row r="22" spans="1:109" ht="17.25" customHeight="1" x14ac:dyDescent="0.2">
      <c r="B22" s="259"/>
    </row>
    <row r="23" spans="1:109" ht="13.2" x14ac:dyDescent="0.2">
      <c r="B23" s="259"/>
    </row>
    <row r="24" spans="1:109" ht="13.2" x14ac:dyDescent="0.2">
      <c r="B24" s="259"/>
    </row>
    <row r="25" spans="1:109" ht="13.2" x14ac:dyDescent="0.2">
      <c r="B25" s="259"/>
    </row>
    <row r="26" spans="1:109" ht="13.2" x14ac:dyDescent="0.2">
      <c r="B26" s="259"/>
    </row>
    <row r="27" spans="1:109" ht="13.2" x14ac:dyDescent="0.2">
      <c r="B27" s="259"/>
    </row>
    <row r="28" spans="1:109" ht="13.2" x14ac:dyDescent="0.2">
      <c r="B28" s="259"/>
    </row>
    <row r="29" spans="1:109" ht="13.2" x14ac:dyDescent="0.2">
      <c r="B29" s="259"/>
    </row>
    <row r="30" spans="1:109" ht="13.2" x14ac:dyDescent="0.2">
      <c r="B30" s="259"/>
    </row>
    <row r="31" spans="1:109" ht="13.2" x14ac:dyDescent="0.2">
      <c r="B31" s="259"/>
    </row>
    <row r="32" spans="1:109" ht="13.2" x14ac:dyDescent="0.2">
      <c r="B32" s="259"/>
    </row>
    <row r="33" spans="2:109" ht="13.2" x14ac:dyDescent="0.2">
      <c r="B33" s="259"/>
    </row>
    <row r="34" spans="2:109" ht="13.2" x14ac:dyDescent="0.2">
      <c r="B34" s="259"/>
    </row>
    <row r="35" spans="2:109" ht="13.2" x14ac:dyDescent="0.2">
      <c r="B35" s="259"/>
    </row>
    <row r="36" spans="2:109" ht="13.2" x14ac:dyDescent="0.2">
      <c r="B36" s="259"/>
    </row>
    <row r="37" spans="2:109" ht="13.2" x14ac:dyDescent="0.2">
      <c r="B37" s="259"/>
    </row>
    <row r="38" spans="2:109" ht="13.2" x14ac:dyDescent="0.2">
      <c r="B38" s="259"/>
    </row>
    <row r="39" spans="2:109" ht="13.2" x14ac:dyDescent="0.2">
      <c r="B39" s="340"/>
      <c r="C39" s="311"/>
      <c r="D39" s="311"/>
      <c r="E39" s="311"/>
      <c r="F39" s="311"/>
      <c r="G39" s="311"/>
      <c r="H39" s="311"/>
      <c r="I39" s="311"/>
      <c r="J39" s="311"/>
      <c r="K39" s="311"/>
      <c r="L39" s="311"/>
      <c r="M39" s="311"/>
      <c r="N39" s="311"/>
      <c r="O39" s="311"/>
      <c r="P39" s="311"/>
      <c r="Q39" s="311"/>
      <c r="R39" s="311"/>
      <c r="S39" s="311"/>
      <c r="T39" s="311"/>
      <c r="U39" s="311"/>
      <c r="V39" s="311"/>
      <c r="W39" s="311"/>
      <c r="X39" s="311"/>
      <c r="Y39" s="311"/>
      <c r="Z39" s="311"/>
      <c r="AA39" s="311"/>
      <c r="AB39" s="311"/>
      <c r="AC39" s="311"/>
      <c r="AD39" s="311"/>
      <c r="AE39" s="311"/>
      <c r="AF39" s="311"/>
      <c r="AG39" s="311"/>
      <c r="AH39" s="311"/>
      <c r="AI39" s="311"/>
      <c r="AJ39" s="311"/>
      <c r="AK39" s="311"/>
      <c r="AL39" s="311"/>
      <c r="AM39" s="311"/>
      <c r="AN39" s="311"/>
      <c r="AO39" s="311"/>
      <c r="AP39" s="311"/>
      <c r="AQ39" s="311"/>
      <c r="AR39" s="311"/>
      <c r="AS39" s="311"/>
      <c r="AT39" s="311"/>
      <c r="AU39" s="311"/>
      <c r="AV39" s="311"/>
      <c r="AW39" s="311"/>
      <c r="AX39" s="311"/>
      <c r="AY39" s="311"/>
      <c r="AZ39" s="311"/>
      <c r="BA39" s="311"/>
      <c r="BB39" s="311"/>
      <c r="BC39" s="311"/>
      <c r="BD39" s="311"/>
      <c r="BE39" s="311"/>
      <c r="BF39" s="311"/>
      <c r="BG39" s="311"/>
      <c r="BH39" s="311"/>
      <c r="BI39" s="311"/>
      <c r="BJ39" s="311"/>
      <c r="BK39" s="311"/>
      <c r="BL39" s="311"/>
      <c r="BM39" s="311"/>
      <c r="BN39" s="311"/>
      <c r="BO39" s="311"/>
      <c r="BP39" s="311"/>
      <c r="BQ39" s="311"/>
      <c r="BR39" s="311"/>
      <c r="BS39" s="311"/>
      <c r="BT39" s="311"/>
      <c r="BU39" s="311"/>
      <c r="BV39" s="311"/>
      <c r="BW39" s="311"/>
      <c r="BX39" s="311"/>
      <c r="BY39" s="311"/>
      <c r="BZ39" s="311"/>
      <c r="CA39" s="311"/>
      <c r="CB39" s="311"/>
      <c r="CC39" s="311"/>
      <c r="CD39" s="311"/>
      <c r="CE39" s="311"/>
      <c r="CF39" s="311"/>
      <c r="CG39" s="311"/>
      <c r="CH39" s="311"/>
      <c r="CI39" s="311"/>
      <c r="CJ39" s="311"/>
      <c r="CK39" s="311"/>
      <c r="CL39" s="311"/>
      <c r="CM39" s="311"/>
      <c r="CN39" s="311"/>
      <c r="CO39" s="311"/>
      <c r="CP39" s="311"/>
      <c r="CQ39" s="311"/>
      <c r="CR39" s="311"/>
      <c r="CS39" s="311"/>
      <c r="CT39" s="311"/>
      <c r="CU39" s="311"/>
      <c r="CV39" s="311"/>
      <c r="CW39" s="311"/>
      <c r="CX39" s="311"/>
      <c r="CY39" s="311"/>
      <c r="CZ39" s="311"/>
      <c r="DA39" s="311"/>
      <c r="DB39" s="311"/>
      <c r="DC39" s="311"/>
      <c r="DD39" s="341"/>
    </row>
    <row r="40" spans="2:109" ht="13.2" x14ac:dyDescent="0.2">
      <c r="B40" s="1211"/>
      <c r="DD40" s="1211"/>
      <c r="DE40" s="255"/>
    </row>
    <row r="41" spans="2:109" ht="16.2" x14ac:dyDescent="0.2">
      <c r="B41" s="256" t="s">
        <v>573</v>
      </c>
      <c r="C41" s="257"/>
      <c r="D41" s="257"/>
      <c r="E41" s="257"/>
      <c r="F41" s="257"/>
      <c r="G41" s="257"/>
      <c r="H41" s="257"/>
      <c r="I41" s="257"/>
      <c r="J41" s="257"/>
      <c r="K41" s="257"/>
      <c r="L41" s="257"/>
      <c r="M41" s="257"/>
      <c r="N41" s="257"/>
      <c r="O41" s="257"/>
      <c r="P41" s="257"/>
      <c r="Q41" s="257"/>
      <c r="R41" s="257"/>
      <c r="S41" s="257"/>
      <c r="T41" s="257"/>
      <c r="U41" s="257"/>
      <c r="V41" s="257"/>
      <c r="W41" s="257"/>
      <c r="X41" s="257"/>
      <c r="Y41" s="257"/>
      <c r="Z41" s="257"/>
      <c r="AA41" s="257"/>
      <c r="AB41" s="257"/>
      <c r="AC41" s="257"/>
      <c r="AD41" s="257"/>
      <c r="AE41" s="257"/>
      <c r="AF41" s="257"/>
      <c r="AG41" s="257"/>
      <c r="AH41" s="257"/>
      <c r="AI41" s="257"/>
      <c r="AJ41" s="257"/>
      <c r="AK41" s="257"/>
      <c r="AL41" s="257"/>
      <c r="AM41" s="257"/>
      <c r="AN41" s="257"/>
      <c r="AO41" s="257"/>
      <c r="AP41" s="257"/>
      <c r="AQ41" s="257"/>
      <c r="AR41" s="257"/>
      <c r="AS41" s="257"/>
      <c r="AT41" s="257"/>
      <c r="AU41" s="257"/>
      <c r="AV41" s="257"/>
      <c r="AW41" s="257"/>
      <c r="AX41" s="257"/>
      <c r="AY41" s="257"/>
      <c r="AZ41" s="257"/>
      <c r="BA41" s="257"/>
      <c r="BB41" s="257"/>
      <c r="BC41" s="257"/>
      <c r="BD41" s="257"/>
      <c r="BE41" s="257"/>
      <c r="BF41" s="257"/>
      <c r="BG41" s="257"/>
      <c r="BH41" s="257"/>
      <c r="BI41" s="257"/>
      <c r="BJ41" s="257"/>
      <c r="BK41" s="257"/>
      <c r="BL41" s="257"/>
      <c r="BM41" s="257"/>
      <c r="BN41" s="257"/>
      <c r="BO41" s="257"/>
      <c r="BP41" s="257"/>
      <c r="BQ41" s="257"/>
      <c r="BR41" s="257"/>
      <c r="BS41" s="257"/>
      <c r="BT41" s="257"/>
      <c r="BU41" s="257"/>
      <c r="BV41" s="257"/>
      <c r="BW41" s="257"/>
      <c r="BX41" s="257"/>
      <c r="BY41" s="257"/>
      <c r="BZ41" s="257"/>
      <c r="CA41" s="257"/>
      <c r="CB41" s="257"/>
      <c r="CC41" s="257"/>
      <c r="CD41" s="257"/>
      <c r="CE41" s="257"/>
      <c r="CF41" s="257"/>
      <c r="CG41" s="257"/>
      <c r="CH41" s="257"/>
      <c r="CI41" s="257"/>
      <c r="CJ41" s="257"/>
      <c r="CK41" s="257"/>
      <c r="CL41" s="257"/>
      <c r="CM41" s="257"/>
      <c r="CN41" s="257"/>
      <c r="CO41" s="257"/>
      <c r="CP41" s="257"/>
      <c r="CQ41" s="257"/>
      <c r="CR41" s="257"/>
      <c r="CS41" s="257"/>
      <c r="CT41" s="257"/>
      <c r="CU41" s="257"/>
      <c r="CV41" s="257"/>
      <c r="CW41" s="257"/>
      <c r="CX41" s="257"/>
      <c r="CY41" s="257"/>
      <c r="CZ41" s="257"/>
      <c r="DA41" s="257"/>
      <c r="DB41" s="257"/>
      <c r="DC41" s="257"/>
      <c r="DD41" s="258"/>
    </row>
    <row r="42" spans="2:109" ht="13.2" x14ac:dyDescent="0.2">
      <c r="B42" s="259"/>
      <c r="G42" s="1212"/>
      <c r="I42" s="1213"/>
      <c r="J42" s="1213"/>
      <c r="K42" s="1213"/>
      <c r="AM42" s="1212"/>
      <c r="AN42" s="1212" t="s">
        <v>574</v>
      </c>
      <c r="AP42" s="1213"/>
      <c r="AQ42" s="1213"/>
      <c r="AR42" s="1213"/>
      <c r="AY42" s="1212"/>
      <c r="BA42" s="1213"/>
      <c r="BB42" s="1213"/>
      <c r="BC42" s="1213"/>
      <c r="BK42" s="1212"/>
      <c r="BM42" s="1213"/>
      <c r="BN42" s="1213"/>
      <c r="BO42" s="1213"/>
      <c r="BW42" s="1212"/>
      <c r="BY42" s="1213"/>
      <c r="BZ42" s="1213"/>
      <c r="CA42" s="1213"/>
      <c r="CI42" s="1212"/>
      <c r="CK42" s="1213"/>
      <c r="CL42" s="1213"/>
      <c r="CM42" s="1213"/>
      <c r="CU42" s="1212"/>
      <c r="CW42" s="1213"/>
      <c r="CX42" s="1213"/>
      <c r="CY42" s="1213"/>
    </row>
    <row r="43" spans="2:109" ht="13.5" customHeight="1" x14ac:dyDescent="0.2">
      <c r="B43" s="259"/>
      <c r="AN43" s="1214" t="s">
        <v>575</v>
      </c>
      <c r="AO43" s="1215"/>
      <c r="AP43" s="1215"/>
      <c r="AQ43" s="1215"/>
      <c r="AR43" s="1215"/>
      <c r="AS43" s="1215"/>
      <c r="AT43" s="1215"/>
      <c r="AU43" s="1215"/>
      <c r="AV43" s="1215"/>
      <c r="AW43" s="1215"/>
      <c r="AX43" s="1215"/>
      <c r="AY43" s="1215"/>
      <c r="AZ43" s="1215"/>
      <c r="BA43" s="1215"/>
      <c r="BB43" s="1215"/>
      <c r="BC43" s="1215"/>
      <c r="BD43" s="1215"/>
      <c r="BE43" s="1215"/>
      <c r="BF43" s="1215"/>
      <c r="BG43" s="1215"/>
      <c r="BH43" s="1215"/>
      <c r="BI43" s="1215"/>
      <c r="BJ43" s="1215"/>
      <c r="BK43" s="1215"/>
      <c r="BL43" s="1215"/>
      <c r="BM43" s="1215"/>
      <c r="BN43" s="1215"/>
      <c r="BO43" s="1215"/>
      <c r="BP43" s="1215"/>
      <c r="BQ43" s="1215"/>
      <c r="BR43" s="1215"/>
      <c r="BS43" s="1215"/>
      <c r="BT43" s="1215"/>
      <c r="BU43" s="1215"/>
      <c r="BV43" s="1215"/>
      <c r="BW43" s="1215"/>
      <c r="BX43" s="1215"/>
      <c r="BY43" s="1215"/>
      <c r="BZ43" s="1215"/>
      <c r="CA43" s="1215"/>
      <c r="CB43" s="1215"/>
      <c r="CC43" s="1215"/>
      <c r="CD43" s="1215"/>
      <c r="CE43" s="1215"/>
      <c r="CF43" s="1215"/>
      <c r="CG43" s="1215"/>
      <c r="CH43" s="1215"/>
      <c r="CI43" s="1215"/>
      <c r="CJ43" s="1215"/>
      <c r="CK43" s="1215"/>
      <c r="CL43" s="1215"/>
      <c r="CM43" s="1215"/>
      <c r="CN43" s="1215"/>
      <c r="CO43" s="1215"/>
      <c r="CP43" s="1215"/>
      <c r="CQ43" s="1215"/>
      <c r="CR43" s="1215"/>
      <c r="CS43" s="1215"/>
      <c r="CT43" s="1215"/>
      <c r="CU43" s="1215"/>
      <c r="CV43" s="1215"/>
      <c r="CW43" s="1215"/>
      <c r="CX43" s="1215"/>
      <c r="CY43" s="1215"/>
      <c r="CZ43" s="1215"/>
      <c r="DA43" s="1215"/>
      <c r="DB43" s="1215"/>
      <c r="DC43" s="1216"/>
    </row>
    <row r="44" spans="2:109" ht="13.2" x14ac:dyDescent="0.2">
      <c r="B44" s="259"/>
      <c r="AN44" s="1217"/>
      <c r="AO44" s="1218"/>
      <c r="AP44" s="1218"/>
      <c r="AQ44" s="1218"/>
      <c r="AR44" s="1218"/>
      <c r="AS44" s="1218"/>
      <c r="AT44" s="1218"/>
      <c r="AU44" s="1218"/>
      <c r="AV44" s="1218"/>
      <c r="AW44" s="1218"/>
      <c r="AX44" s="1218"/>
      <c r="AY44" s="1218"/>
      <c r="AZ44" s="1218"/>
      <c r="BA44" s="1218"/>
      <c r="BB44" s="1218"/>
      <c r="BC44" s="1218"/>
      <c r="BD44" s="1218"/>
      <c r="BE44" s="1218"/>
      <c r="BF44" s="1218"/>
      <c r="BG44" s="1218"/>
      <c r="BH44" s="1218"/>
      <c r="BI44" s="1218"/>
      <c r="BJ44" s="1218"/>
      <c r="BK44" s="1218"/>
      <c r="BL44" s="1218"/>
      <c r="BM44" s="1218"/>
      <c r="BN44" s="1218"/>
      <c r="BO44" s="1218"/>
      <c r="BP44" s="1218"/>
      <c r="BQ44" s="1218"/>
      <c r="BR44" s="1218"/>
      <c r="BS44" s="1218"/>
      <c r="BT44" s="1218"/>
      <c r="BU44" s="1218"/>
      <c r="BV44" s="1218"/>
      <c r="BW44" s="1218"/>
      <c r="BX44" s="1218"/>
      <c r="BY44" s="1218"/>
      <c r="BZ44" s="1218"/>
      <c r="CA44" s="1218"/>
      <c r="CB44" s="1218"/>
      <c r="CC44" s="1218"/>
      <c r="CD44" s="1218"/>
      <c r="CE44" s="1218"/>
      <c r="CF44" s="1218"/>
      <c r="CG44" s="1218"/>
      <c r="CH44" s="1218"/>
      <c r="CI44" s="1218"/>
      <c r="CJ44" s="1218"/>
      <c r="CK44" s="1218"/>
      <c r="CL44" s="1218"/>
      <c r="CM44" s="1218"/>
      <c r="CN44" s="1218"/>
      <c r="CO44" s="1218"/>
      <c r="CP44" s="1218"/>
      <c r="CQ44" s="1218"/>
      <c r="CR44" s="1218"/>
      <c r="CS44" s="1218"/>
      <c r="CT44" s="1218"/>
      <c r="CU44" s="1218"/>
      <c r="CV44" s="1218"/>
      <c r="CW44" s="1218"/>
      <c r="CX44" s="1218"/>
      <c r="CY44" s="1218"/>
      <c r="CZ44" s="1218"/>
      <c r="DA44" s="1218"/>
      <c r="DB44" s="1218"/>
      <c r="DC44" s="1219"/>
    </row>
    <row r="45" spans="2:109" ht="13.2" x14ac:dyDescent="0.2">
      <c r="B45" s="259"/>
      <c r="AN45" s="1217"/>
      <c r="AO45" s="1218"/>
      <c r="AP45" s="1218"/>
      <c r="AQ45" s="1218"/>
      <c r="AR45" s="1218"/>
      <c r="AS45" s="1218"/>
      <c r="AT45" s="1218"/>
      <c r="AU45" s="1218"/>
      <c r="AV45" s="1218"/>
      <c r="AW45" s="1218"/>
      <c r="AX45" s="1218"/>
      <c r="AY45" s="1218"/>
      <c r="AZ45" s="1218"/>
      <c r="BA45" s="1218"/>
      <c r="BB45" s="1218"/>
      <c r="BC45" s="1218"/>
      <c r="BD45" s="1218"/>
      <c r="BE45" s="1218"/>
      <c r="BF45" s="1218"/>
      <c r="BG45" s="1218"/>
      <c r="BH45" s="1218"/>
      <c r="BI45" s="1218"/>
      <c r="BJ45" s="1218"/>
      <c r="BK45" s="1218"/>
      <c r="BL45" s="1218"/>
      <c r="BM45" s="1218"/>
      <c r="BN45" s="1218"/>
      <c r="BO45" s="1218"/>
      <c r="BP45" s="1218"/>
      <c r="BQ45" s="1218"/>
      <c r="BR45" s="1218"/>
      <c r="BS45" s="1218"/>
      <c r="BT45" s="1218"/>
      <c r="BU45" s="1218"/>
      <c r="BV45" s="1218"/>
      <c r="BW45" s="1218"/>
      <c r="BX45" s="1218"/>
      <c r="BY45" s="1218"/>
      <c r="BZ45" s="1218"/>
      <c r="CA45" s="1218"/>
      <c r="CB45" s="1218"/>
      <c r="CC45" s="1218"/>
      <c r="CD45" s="1218"/>
      <c r="CE45" s="1218"/>
      <c r="CF45" s="1218"/>
      <c r="CG45" s="1218"/>
      <c r="CH45" s="1218"/>
      <c r="CI45" s="1218"/>
      <c r="CJ45" s="1218"/>
      <c r="CK45" s="1218"/>
      <c r="CL45" s="1218"/>
      <c r="CM45" s="1218"/>
      <c r="CN45" s="1218"/>
      <c r="CO45" s="1218"/>
      <c r="CP45" s="1218"/>
      <c r="CQ45" s="1218"/>
      <c r="CR45" s="1218"/>
      <c r="CS45" s="1218"/>
      <c r="CT45" s="1218"/>
      <c r="CU45" s="1218"/>
      <c r="CV45" s="1218"/>
      <c r="CW45" s="1218"/>
      <c r="CX45" s="1218"/>
      <c r="CY45" s="1218"/>
      <c r="CZ45" s="1218"/>
      <c r="DA45" s="1218"/>
      <c r="DB45" s="1218"/>
      <c r="DC45" s="1219"/>
    </row>
    <row r="46" spans="2:109" ht="13.2" x14ac:dyDescent="0.2">
      <c r="B46" s="259"/>
      <c r="AN46" s="1217"/>
      <c r="AO46" s="1218"/>
      <c r="AP46" s="1218"/>
      <c r="AQ46" s="1218"/>
      <c r="AR46" s="1218"/>
      <c r="AS46" s="1218"/>
      <c r="AT46" s="1218"/>
      <c r="AU46" s="1218"/>
      <c r="AV46" s="1218"/>
      <c r="AW46" s="1218"/>
      <c r="AX46" s="1218"/>
      <c r="AY46" s="1218"/>
      <c r="AZ46" s="1218"/>
      <c r="BA46" s="1218"/>
      <c r="BB46" s="1218"/>
      <c r="BC46" s="1218"/>
      <c r="BD46" s="1218"/>
      <c r="BE46" s="1218"/>
      <c r="BF46" s="1218"/>
      <c r="BG46" s="1218"/>
      <c r="BH46" s="1218"/>
      <c r="BI46" s="1218"/>
      <c r="BJ46" s="1218"/>
      <c r="BK46" s="1218"/>
      <c r="BL46" s="1218"/>
      <c r="BM46" s="1218"/>
      <c r="BN46" s="1218"/>
      <c r="BO46" s="1218"/>
      <c r="BP46" s="1218"/>
      <c r="BQ46" s="1218"/>
      <c r="BR46" s="1218"/>
      <c r="BS46" s="1218"/>
      <c r="BT46" s="1218"/>
      <c r="BU46" s="1218"/>
      <c r="BV46" s="1218"/>
      <c r="BW46" s="1218"/>
      <c r="BX46" s="1218"/>
      <c r="BY46" s="1218"/>
      <c r="BZ46" s="1218"/>
      <c r="CA46" s="1218"/>
      <c r="CB46" s="1218"/>
      <c r="CC46" s="1218"/>
      <c r="CD46" s="1218"/>
      <c r="CE46" s="1218"/>
      <c r="CF46" s="1218"/>
      <c r="CG46" s="1218"/>
      <c r="CH46" s="1218"/>
      <c r="CI46" s="1218"/>
      <c r="CJ46" s="1218"/>
      <c r="CK46" s="1218"/>
      <c r="CL46" s="1218"/>
      <c r="CM46" s="1218"/>
      <c r="CN46" s="1218"/>
      <c r="CO46" s="1218"/>
      <c r="CP46" s="1218"/>
      <c r="CQ46" s="1218"/>
      <c r="CR46" s="1218"/>
      <c r="CS46" s="1218"/>
      <c r="CT46" s="1218"/>
      <c r="CU46" s="1218"/>
      <c r="CV46" s="1218"/>
      <c r="CW46" s="1218"/>
      <c r="CX46" s="1218"/>
      <c r="CY46" s="1218"/>
      <c r="CZ46" s="1218"/>
      <c r="DA46" s="1218"/>
      <c r="DB46" s="1218"/>
      <c r="DC46" s="1219"/>
    </row>
    <row r="47" spans="2:109" ht="13.2" x14ac:dyDescent="0.2">
      <c r="B47" s="259"/>
      <c r="AN47" s="1220"/>
      <c r="AO47" s="1221"/>
      <c r="AP47" s="1221"/>
      <c r="AQ47" s="1221"/>
      <c r="AR47" s="1221"/>
      <c r="AS47" s="1221"/>
      <c r="AT47" s="1221"/>
      <c r="AU47" s="1221"/>
      <c r="AV47" s="1221"/>
      <c r="AW47" s="1221"/>
      <c r="AX47" s="1221"/>
      <c r="AY47" s="1221"/>
      <c r="AZ47" s="1221"/>
      <c r="BA47" s="1221"/>
      <c r="BB47" s="1221"/>
      <c r="BC47" s="1221"/>
      <c r="BD47" s="1221"/>
      <c r="BE47" s="1221"/>
      <c r="BF47" s="1221"/>
      <c r="BG47" s="1221"/>
      <c r="BH47" s="1221"/>
      <c r="BI47" s="1221"/>
      <c r="BJ47" s="1221"/>
      <c r="BK47" s="1221"/>
      <c r="BL47" s="1221"/>
      <c r="BM47" s="1221"/>
      <c r="BN47" s="1221"/>
      <c r="BO47" s="1221"/>
      <c r="BP47" s="1221"/>
      <c r="BQ47" s="1221"/>
      <c r="BR47" s="1221"/>
      <c r="BS47" s="1221"/>
      <c r="BT47" s="1221"/>
      <c r="BU47" s="1221"/>
      <c r="BV47" s="1221"/>
      <c r="BW47" s="1221"/>
      <c r="BX47" s="1221"/>
      <c r="BY47" s="1221"/>
      <c r="BZ47" s="1221"/>
      <c r="CA47" s="1221"/>
      <c r="CB47" s="1221"/>
      <c r="CC47" s="1221"/>
      <c r="CD47" s="1221"/>
      <c r="CE47" s="1221"/>
      <c r="CF47" s="1221"/>
      <c r="CG47" s="1221"/>
      <c r="CH47" s="1221"/>
      <c r="CI47" s="1221"/>
      <c r="CJ47" s="1221"/>
      <c r="CK47" s="1221"/>
      <c r="CL47" s="1221"/>
      <c r="CM47" s="1221"/>
      <c r="CN47" s="1221"/>
      <c r="CO47" s="1221"/>
      <c r="CP47" s="1221"/>
      <c r="CQ47" s="1221"/>
      <c r="CR47" s="1221"/>
      <c r="CS47" s="1221"/>
      <c r="CT47" s="1221"/>
      <c r="CU47" s="1221"/>
      <c r="CV47" s="1221"/>
      <c r="CW47" s="1221"/>
      <c r="CX47" s="1221"/>
      <c r="CY47" s="1221"/>
      <c r="CZ47" s="1221"/>
      <c r="DA47" s="1221"/>
      <c r="DB47" s="1221"/>
      <c r="DC47" s="1222"/>
    </row>
    <row r="48" spans="2:109" ht="13.2" x14ac:dyDescent="0.2">
      <c r="B48" s="259"/>
      <c r="H48" s="1223"/>
      <c r="I48" s="1223"/>
      <c r="J48" s="1223"/>
      <c r="AN48" s="1223"/>
      <c r="AO48" s="1223"/>
      <c r="AP48" s="1223"/>
      <c r="AZ48" s="1223"/>
      <c r="BA48" s="1223"/>
      <c r="BB48" s="1223"/>
      <c r="BL48" s="1223"/>
      <c r="BM48" s="1223"/>
      <c r="BN48" s="1223"/>
      <c r="BX48" s="1223"/>
      <c r="BY48" s="1223"/>
      <c r="BZ48" s="1223"/>
      <c r="CJ48" s="1223"/>
      <c r="CK48" s="1223"/>
      <c r="CL48" s="1223"/>
      <c r="CV48" s="1223"/>
      <c r="CW48" s="1223"/>
      <c r="CX48" s="1223"/>
    </row>
    <row r="49" spans="1:109" ht="13.2" x14ac:dyDescent="0.2">
      <c r="B49" s="259"/>
      <c r="AN49" s="255" t="s">
        <v>576</v>
      </c>
    </row>
    <row r="50" spans="1:109" ht="13.2" x14ac:dyDescent="0.2">
      <c r="B50" s="259"/>
      <c r="G50" s="1224"/>
      <c r="H50" s="1224"/>
      <c r="I50" s="1224"/>
      <c r="J50" s="1224"/>
      <c r="K50" s="1225"/>
      <c r="L50" s="1225"/>
      <c r="M50" s="1226"/>
      <c r="N50" s="1226"/>
      <c r="AN50" s="1227"/>
      <c r="AO50" s="1228"/>
      <c r="AP50" s="1228"/>
      <c r="AQ50" s="1228"/>
      <c r="AR50" s="1228"/>
      <c r="AS50" s="1228"/>
      <c r="AT50" s="1228"/>
      <c r="AU50" s="1228"/>
      <c r="AV50" s="1228"/>
      <c r="AW50" s="1228"/>
      <c r="AX50" s="1228"/>
      <c r="AY50" s="1228"/>
      <c r="AZ50" s="1228"/>
      <c r="BA50" s="1228"/>
      <c r="BB50" s="1228"/>
      <c r="BC50" s="1228"/>
      <c r="BD50" s="1228"/>
      <c r="BE50" s="1228"/>
      <c r="BF50" s="1228"/>
      <c r="BG50" s="1228"/>
      <c r="BH50" s="1228"/>
      <c r="BI50" s="1228"/>
      <c r="BJ50" s="1228"/>
      <c r="BK50" s="1228"/>
      <c r="BL50" s="1228"/>
      <c r="BM50" s="1228"/>
      <c r="BN50" s="1228"/>
      <c r="BO50" s="1229"/>
      <c r="BP50" s="1230" t="s">
        <v>524</v>
      </c>
      <c r="BQ50" s="1230"/>
      <c r="BR50" s="1230"/>
      <c r="BS50" s="1230"/>
      <c r="BT50" s="1230"/>
      <c r="BU50" s="1230"/>
      <c r="BV50" s="1230"/>
      <c r="BW50" s="1230"/>
      <c r="BX50" s="1230" t="s">
        <v>525</v>
      </c>
      <c r="BY50" s="1230"/>
      <c r="BZ50" s="1230"/>
      <c r="CA50" s="1230"/>
      <c r="CB50" s="1230"/>
      <c r="CC50" s="1230"/>
      <c r="CD50" s="1230"/>
      <c r="CE50" s="1230"/>
      <c r="CF50" s="1230" t="s">
        <v>526</v>
      </c>
      <c r="CG50" s="1230"/>
      <c r="CH50" s="1230"/>
      <c r="CI50" s="1230"/>
      <c r="CJ50" s="1230"/>
      <c r="CK50" s="1230"/>
      <c r="CL50" s="1230"/>
      <c r="CM50" s="1230"/>
      <c r="CN50" s="1230" t="s">
        <v>527</v>
      </c>
      <c r="CO50" s="1230"/>
      <c r="CP50" s="1230"/>
      <c r="CQ50" s="1230"/>
      <c r="CR50" s="1230"/>
      <c r="CS50" s="1230"/>
      <c r="CT50" s="1230"/>
      <c r="CU50" s="1230"/>
      <c r="CV50" s="1230" t="s">
        <v>528</v>
      </c>
      <c r="CW50" s="1230"/>
      <c r="CX50" s="1230"/>
      <c r="CY50" s="1230"/>
      <c r="CZ50" s="1230"/>
      <c r="DA50" s="1230"/>
      <c r="DB50" s="1230"/>
      <c r="DC50" s="1230"/>
    </row>
    <row r="51" spans="1:109" ht="13.5" customHeight="1" x14ac:dyDescent="0.2">
      <c r="B51" s="259"/>
      <c r="G51" s="1231"/>
      <c r="H51" s="1231"/>
      <c r="I51" s="1232"/>
      <c r="J51" s="1232"/>
      <c r="K51" s="1233"/>
      <c r="L51" s="1233"/>
      <c r="M51" s="1233"/>
      <c r="N51" s="1233"/>
      <c r="AM51" s="1223"/>
      <c r="AN51" s="1234" t="s">
        <v>577</v>
      </c>
      <c r="AO51" s="1234"/>
      <c r="AP51" s="1234"/>
      <c r="AQ51" s="1234"/>
      <c r="AR51" s="1234"/>
      <c r="AS51" s="1234"/>
      <c r="AT51" s="1234"/>
      <c r="AU51" s="1234"/>
      <c r="AV51" s="1234"/>
      <c r="AW51" s="1234"/>
      <c r="AX51" s="1234"/>
      <c r="AY51" s="1234"/>
      <c r="AZ51" s="1234"/>
      <c r="BA51" s="1234"/>
      <c r="BB51" s="1234" t="s">
        <v>578</v>
      </c>
      <c r="BC51" s="1234"/>
      <c r="BD51" s="1234"/>
      <c r="BE51" s="1234"/>
      <c r="BF51" s="1234"/>
      <c r="BG51" s="1234"/>
      <c r="BH51" s="1234"/>
      <c r="BI51" s="1234"/>
      <c r="BJ51" s="1234"/>
      <c r="BK51" s="1234"/>
      <c r="BL51" s="1234"/>
      <c r="BM51" s="1234"/>
      <c r="BN51" s="1234"/>
      <c r="BO51" s="1234"/>
      <c r="BP51" s="1235"/>
      <c r="BQ51" s="1235"/>
      <c r="BR51" s="1235"/>
      <c r="BS51" s="1235"/>
      <c r="BT51" s="1235"/>
      <c r="BU51" s="1235"/>
      <c r="BV51" s="1235"/>
      <c r="BW51" s="1235"/>
      <c r="BX51" s="1235"/>
      <c r="BY51" s="1235"/>
      <c r="BZ51" s="1235"/>
      <c r="CA51" s="1235"/>
      <c r="CB51" s="1235"/>
      <c r="CC51" s="1235"/>
      <c r="CD51" s="1235"/>
      <c r="CE51" s="1235"/>
      <c r="CF51" s="1235">
        <v>2.2000000000000002</v>
      </c>
      <c r="CG51" s="1235"/>
      <c r="CH51" s="1235"/>
      <c r="CI51" s="1235"/>
      <c r="CJ51" s="1235"/>
      <c r="CK51" s="1235"/>
      <c r="CL51" s="1235"/>
      <c r="CM51" s="1235"/>
      <c r="CN51" s="1235"/>
      <c r="CO51" s="1235"/>
      <c r="CP51" s="1235"/>
      <c r="CQ51" s="1235"/>
      <c r="CR51" s="1235"/>
      <c r="CS51" s="1235"/>
      <c r="CT51" s="1235"/>
      <c r="CU51" s="1235"/>
      <c r="CV51" s="1235"/>
      <c r="CW51" s="1235"/>
      <c r="CX51" s="1235"/>
      <c r="CY51" s="1235"/>
      <c r="CZ51" s="1235"/>
      <c r="DA51" s="1235"/>
      <c r="DB51" s="1235"/>
      <c r="DC51" s="1235"/>
    </row>
    <row r="52" spans="1:109" ht="13.2" x14ac:dyDescent="0.2">
      <c r="B52" s="259"/>
      <c r="G52" s="1231"/>
      <c r="H52" s="1231"/>
      <c r="I52" s="1232"/>
      <c r="J52" s="1232"/>
      <c r="K52" s="1233"/>
      <c r="L52" s="1233"/>
      <c r="M52" s="1233"/>
      <c r="N52" s="1233"/>
      <c r="AM52" s="1223"/>
      <c r="AN52" s="1234"/>
      <c r="AO52" s="1234"/>
      <c r="AP52" s="1234"/>
      <c r="AQ52" s="1234"/>
      <c r="AR52" s="1234"/>
      <c r="AS52" s="1234"/>
      <c r="AT52" s="1234"/>
      <c r="AU52" s="1234"/>
      <c r="AV52" s="1234"/>
      <c r="AW52" s="1234"/>
      <c r="AX52" s="1234"/>
      <c r="AY52" s="1234"/>
      <c r="AZ52" s="1234"/>
      <c r="BA52" s="1234"/>
      <c r="BB52" s="1234"/>
      <c r="BC52" s="1234"/>
      <c r="BD52" s="1234"/>
      <c r="BE52" s="1234"/>
      <c r="BF52" s="1234"/>
      <c r="BG52" s="1234"/>
      <c r="BH52" s="1234"/>
      <c r="BI52" s="1234"/>
      <c r="BJ52" s="1234"/>
      <c r="BK52" s="1234"/>
      <c r="BL52" s="1234"/>
      <c r="BM52" s="1234"/>
      <c r="BN52" s="1234"/>
      <c r="BO52" s="1234"/>
      <c r="BP52" s="1235"/>
      <c r="BQ52" s="1235"/>
      <c r="BR52" s="1235"/>
      <c r="BS52" s="1235"/>
      <c r="BT52" s="1235"/>
      <c r="BU52" s="1235"/>
      <c r="BV52" s="1235"/>
      <c r="BW52" s="1235"/>
      <c r="BX52" s="1235"/>
      <c r="BY52" s="1235"/>
      <c r="BZ52" s="1235"/>
      <c r="CA52" s="1235"/>
      <c r="CB52" s="1235"/>
      <c r="CC52" s="1235"/>
      <c r="CD52" s="1235"/>
      <c r="CE52" s="1235"/>
      <c r="CF52" s="1235"/>
      <c r="CG52" s="1235"/>
      <c r="CH52" s="1235"/>
      <c r="CI52" s="1235"/>
      <c r="CJ52" s="1235"/>
      <c r="CK52" s="1235"/>
      <c r="CL52" s="1235"/>
      <c r="CM52" s="1235"/>
      <c r="CN52" s="1235"/>
      <c r="CO52" s="1235"/>
      <c r="CP52" s="1235"/>
      <c r="CQ52" s="1235"/>
      <c r="CR52" s="1235"/>
      <c r="CS52" s="1235"/>
      <c r="CT52" s="1235"/>
      <c r="CU52" s="1235"/>
      <c r="CV52" s="1235"/>
      <c r="CW52" s="1235"/>
      <c r="CX52" s="1235"/>
      <c r="CY52" s="1235"/>
      <c r="CZ52" s="1235"/>
      <c r="DA52" s="1235"/>
      <c r="DB52" s="1235"/>
      <c r="DC52" s="1235"/>
    </row>
    <row r="53" spans="1:109" ht="13.2" x14ac:dyDescent="0.2">
      <c r="A53" s="1213"/>
      <c r="B53" s="259"/>
      <c r="G53" s="1231"/>
      <c r="H53" s="1231"/>
      <c r="I53" s="1224"/>
      <c r="J53" s="1224"/>
      <c r="K53" s="1233"/>
      <c r="L53" s="1233"/>
      <c r="M53" s="1233"/>
      <c r="N53" s="1233"/>
      <c r="AM53" s="1223"/>
      <c r="AN53" s="1234"/>
      <c r="AO53" s="1234"/>
      <c r="AP53" s="1234"/>
      <c r="AQ53" s="1234"/>
      <c r="AR53" s="1234"/>
      <c r="AS53" s="1234"/>
      <c r="AT53" s="1234"/>
      <c r="AU53" s="1234"/>
      <c r="AV53" s="1234"/>
      <c r="AW53" s="1234"/>
      <c r="AX53" s="1234"/>
      <c r="AY53" s="1234"/>
      <c r="AZ53" s="1234"/>
      <c r="BA53" s="1234"/>
      <c r="BB53" s="1234" t="s">
        <v>579</v>
      </c>
      <c r="BC53" s="1234"/>
      <c r="BD53" s="1234"/>
      <c r="BE53" s="1234"/>
      <c r="BF53" s="1234"/>
      <c r="BG53" s="1234"/>
      <c r="BH53" s="1234"/>
      <c r="BI53" s="1234"/>
      <c r="BJ53" s="1234"/>
      <c r="BK53" s="1234"/>
      <c r="BL53" s="1234"/>
      <c r="BM53" s="1234"/>
      <c r="BN53" s="1234"/>
      <c r="BO53" s="1234"/>
      <c r="BP53" s="1235">
        <v>54.5</v>
      </c>
      <c r="BQ53" s="1235"/>
      <c r="BR53" s="1235"/>
      <c r="BS53" s="1235"/>
      <c r="BT53" s="1235"/>
      <c r="BU53" s="1235"/>
      <c r="BV53" s="1235"/>
      <c r="BW53" s="1235"/>
      <c r="BX53" s="1235">
        <v>56.1</v>
      </c>
      <c r="BY53" s="1235"/>
      <c r="BZ53" s="1235"/>
      <c r="CA53" s="1235"/>
      <c r="CB53" s="1235"/>
      <c r="CC53" s="1235"/>
      <c r="CD53" s="1235"/>
      <c r="CE53" s="1235"/>
      <c r="CF53" s="1235">
        <v>57.7</v>
      </c>
      <c r="CG53" s="1235"/>
      <c r="CH53" s="1235"/>
      <c r="CI53" s="1235"/>
      <c r="CJ53" s="1235"/>
      <c r="CK53" s="1235"/>
      <c r="CL53" s="1235"/>
      <c r="CM53" s="1235"/>
      <c r="CN53" s="1235">
        <v>59.2</v>
      </c>
      <c r="CO53" s="1235"/>
      <c r="CP53" s="1235"/>
      <c r="CQ53" s="1235"/>
      <c r="CR53" s="1235"/>
      <c r="CS53" s="1235"/>
      <c r="CT53" s="1235"/>
      <c r="CU53" s="1235"/>
      <c r="CV53" s="1235">
        <v>60.4</v>
      </c>
      <c r="CW53" s="1235"/>
      <c r="CX53" s="1235"/>
      <c r="CY53" s="1235"/>
      <c r="CZ53" s="1235"/>
      <c r="DA53" s="1235"/>
      <c r="DB53" s="1235"/>
      <c r="DC53" s="1235"/>
    </row>
    <row r="54" spans="1:109" ht="13.2" x14ac:dyDescent="0.2">
      <c r="A54" s="1213"/>
      <c r="B54" s="259"/>
      <c r="G54" s="1231"/>
      <c r="H54" s="1231"/>
      <c r="I54" s="1224"/>
      <c r="J54" s="1224"/>
      <c r="K54" s="1233"/>
      <c r="L54" s="1233"/>
      <c r="M54" s="1233"/>
      <c r="N54" s="1233"/>
      <c r="AM54" s="1223"/>
      <c r="AN54" s="1234"/>
      <c r="AO54" s="1234"/>
      <c r="AP54" s="1234"/>
      <c r="AQ54" s="1234"/>
      <c r="AR54" s="1234"/>
      <c r="AS54" s="1234"/>
      <c r="AT54" s="1234"/>
      <c r="AU54" s="1234"/>
      <c r="AV54" s="1234"/>
      <c r="AW54" s="1234"/>
      <c r="AX54" s="1234"/>
      <c r="AY54" s="1234"/>
      <c r="AZ54" s="1234"/>
      <c r="BA54" s="1234"/>
      <c r="BB54" s="1234"/>
      <c r="BC54" s="1234"/>
      <c r="BD54" s="1234"/>
      <c r="BE54" s="1234"/>
      <c r="BF54" s="1234"/>
      <c r="BG54" s="1234"/>
      <c r="BH54" s="1234"/>
      <c r="BI54" s="1234"/>
      <c r="BJ54" s="1234"/>
      <c r="BK54" s="1234"/>
      <c r="BL54" s="1234"/>
      <c r="BM54" s="1234"/>
      <c r="BN54" s="1234"/>
      <c r="BO54" s="1234"/>
      <c r="BP54" s="1235"/>
      <c r="BQ54" s="1235"/>
      <c r="BR54" s="1235"/>
      <c r="BS54" s="1235"/>
      <c r="BT54" s="1235"/>
      <c r="BU54" s="1235"/>
      <c r="BV54" s="1235"/>
      <c r="BW54" s="1235"/>
      <c r="BX54" s="1235"/>
      <c r="BY54" s="1235"/>
      <c r="BZ54" s="1235"/>
      <c r="CA54" s="1235"/>
      <c r="CB54" s="1235"/>
      <c r="CC54" s="1235"/>
      <c r="CD54" s="1235"/>
      <c r="CE54" s="1235"/>
      <c r="CF54" s="1235"/>
      <c r="CG54" s="1235"/>
      <c r="CH54" s="1235"/>
      <c r="CI54" s="1235"/>
      <c r="CJ54" s="1235"/>
      <c r="CK54" s="1235"/>
      <c r="CL54" s="1235"/>
      <c r="CM54" s="1235"/>
      <c r="CN54" s="1235"/>
      <c r="CO54" s="1235"/>
      <c r="CP54" s="1235"/>
      <c r="CQ54" s="1235"/>
      <c r="CR54" s="1235"/>
      <c r="CS54" s="1235"/>
      <c r="CT54" s="1235"/>
      <c r="CU54" s="1235"/>
      <c r="CV54" s="1235"/>
      <c r="CW54" s="1235"/>
      <c r="CX54" s="1235"/>
      <c r="CY54" s="1235"/>
      <c r="CZ54" s="1235"/>
      <c r="DA54" s="1235"/>
      <c r="DB54" s="1235"/>
      <c r="DC54" s="1235"/>
    </row>
    <row r="55" spans="1:109" ht="13.2" x14ac:dyDescent="0.2">
      <c r="A55" s="1213"/>
      <c r="B55" s="259"/>
      <c r="G55" s="1224"/>
      <c r="H55" s="1224"/>
      <c r="I55" s="1224"/>
      <c r="J55" s="1224"/>
      <c r="K55" s="1233"/>
      <c r="L55" s="1233"/>
      <c r="M55" s="1233"/>
      <c r="N55" s="1233"/>
      <c r="AN55" s="1230" t="s">
        <v>580</v>
      </c>
      <c r="AO55" s="1230"/>
      <c r="AP55" s="1230"/>
      <c r="AQ55" s="1230"/>
      <c r="AR55" s="1230"/>
      <c r="AS55" s="1230"/>
      <c r="AT55" s="1230"/>
      <c r="AU55" s="1230"/>
      <c r="AV55" s="1230"/>
      <c r="AW55" s="1230"/>
      <c r="AX55" s="1230"/>
      <c r="AY55" s="1230"/>
      <c r="AZ55" s="1230"/>
      <c r="BA55" s="1230"/>
      <c r="BB55" s="1234" t="s">
        <v>578</v>
      </c>
      <c r="BC55" s="1234"/>
      <c r="BD55" s="1234"/>
      <c r="BE55" s="1234"/>
      <c r="BF55" s="1234"/>
      <c r="BG55" s="1234"/>
      <c r="BH55" s="1234"/>
      <c r="BI55" s="1234"/>
      <c r="BJ55" s="1234"/>
      <c r="BK55" s="1234"/>
      <c r="BL55" s="1234"/>
      <c r="BM55" s="1234"/>
      <c r="BN55" s="1234"/>
      <c r="BO55" s="1234"/>
      <c r="BP55" s="1235">
        <v>22.1</v>
      </c>
      <c r="BQ55" s="1235"/>
      <c r="BR55" s="1235"/>
      <c r="BS55" s="1235"/>
      <c r="BT55" s="1235"/>
      <c r="BU55" s="1235"/>
      <c r="BV55" s="1235"/>
      <c r="BW55" s="1235"/>
      <c r="BX55" s="1235">
        <v>3.9</v>
      </c>
      <c r="BY55" s="1235"/>
      <c r="BZ55" s="1235"/>
      <c r="CA55" s="1235"/>
      <c r="CB55" s="1235"/>
      <c r="CC55" s="1235"/>
      <c r="CD55" s="1235"/>
      <c r="CE55" s="1235"/>
      <c r="CF55" s="1235">
        <v>0</v>
      </c>
      <c r="CG55" s="1235"/>
      <c r="CH55" s="1235"/>
      <c r="CI55" s="1235"/>
      <c r="CJ55" s="1235"/>
      <c r="CK55" s="1235"/>
      <c r="CL55" s="1235"/>
      <c r="CM55" s="1235"/>
      <c r="CN55" s="1235">
        <v>0</v>
      </c>
      <c r="CO55" s="1235"/>
      <c r="CP55" s="1235"/>
      <c r="CQ55" s="1235"/>
      <c r="CR55" s="1235"/>
      <c r="CS55" s="1235"/>
      <c r="CT55" s="1235"/>
      <c r="CU55" s="1235"/>
      <c r="CV55" s="1235">
        <v>0</v>
      </c>
      <c r="CW55" s="1235"/>
      <c r="CX55" s="1235"/>
      <c r="CY55" s="1235"/>
      <c r="CZ55" s="1235"/>
      <c r="DA55" s="1235"/>
      <c r="DB55" s="1235"/>
      <c r="DC55" s="1235"/>
    </row>
    <row r="56" spans="1:109" ht="13.2" x14ac:dyDescent="0.2">
      <c r="A56" s="1213"/>
      <c r="B56" s="259"/>
      <c r="G56" s="1224"/>
      <c r="H56" s="1224"/>
      <c r="I56" s="1224"/>
      <c r="J56" s="1224"/>
      <c r="K56" s="1233"/>
      <c r="L56" s="1233"/>
      <c r="M56" s="1233"/>
      <c r="N56" s="1233"/>
      <c r="AN56" s="1230"/>
      <c r="AO56" s="1230"/>
      <c r="AP56" s="1230"/>
      <c r="AQ56" s="1230"/>
      <c r="AR56" s="1230"/>
      <c r="AS56" s="1230"/>
      <c r="AT56" s="1230"/>
      <c r="AU56" s="1230"/>
      <c r="AV56" s="1230"/>
      <c r="AW56" s="1230"/>
      <c r="AX56" s="1230"/>
      <c r="AY56" s="1230"/>
      <c r="AZ56" s="1230"/>
      <c r="BA56" s="1230"/>
      <c r="BB56" s="1234"/>
      <c r="BC56" s="1234"/>
      <c r="BD56" s="1234"/>
      <c r="BE56" s="1234"/>
      <c r="BF56" s="1234"/>
      <c r="BG56" s="1234"/>
      <c r="BH56" s="1234"/>
      <c r="BI56" s="1234"/>
      <c r="BJ56" s="1234"/>
      <c r="BK56" s="1234"/>
      <c r="BL56" s="1234"/>
      <c r="BM56" s="1234"/>
      <c r="BN56" s="1234"/>
      <c r="BO56" s="1234"/>
      <c r="BP56" s="1235"/>
      <c r="BQ56" s="1235"/>
      <c r="BR56" s="1235"/>
      <c r="BS56" s="1235"/>
      <c r="BT56" s="1235"/>
      <c r="BU56" s="1235"/>
      <c r="BV56" s="1235"/>
      <c r="BW56" s="1235"/>
      <c r="BX56" s="1235"/>
      <c r="BY56" s="1235"/>
      <c r="BZ56" s="1235"/>
      <c r="CA56" s="1235"/>
      <c r="CB56" s="1235"/>
      <c r="CC56" s="1235"/>
      <c r="CD56" s="1235"/>
      <c r="CE56" s="1235"/>
      <c r="CF56" s="1235"/>
      <c r="CG56" s="1235"/>
      <c r="CH56" s="1235"/>
      <c r="CI56" s="1235"/>
      <c r="CJ56" s="1235"/>
      <c r="CK56" s="1235"/>
      <c r="CL56" s="1235"/>
      <c r="CM56" s="1235"/>
      <c r="CN56" s="1235"/>
      <c r="CO56" s="1235"/>
      <c r="CP56" s="1235"/>
      <c r="CQ56" s="1235"/>
      <c r="CR56" s="1235"/>
      <c r="CS56" s="1235"/>
      <c r="CT56" s="1235"/>
      <c r="CU56" s="1235"/>
      <c r="CV56" s="1235"/>
      <c r="CW56" s="1235"/>
      <c r="CX56" s="1235"/>
      <c r="CY56" s="1235"/>
      <c r="CZ56" s="1235"/>
      <c r="DA56" s="1235"/>
      <c r="DB56" s="1235"/>
      <c r="DC56" s="1235"/>
    </row>
    <row r="57" spans="1:109" s="1213" customFormat="1" ht="13.2" x14ac:dyDescent="0.2">
      <c r="B57" s="1236"/>
      <c r="G57" s="1224"/>
      <c r="H57" s="1224"/>
      <c r="I57" s="1237"/>
      <c r="J57" s="1237"/>
      <c r="K57" s="1233"/>
      <c r="L57" s="1233"/>
      <c r="M57" s="1233"/>
      <c r="N57" s="1233"/>
      <c r="AM57" s="255"/>
      <c r="AN57" s="1230"/>
      <c r="AO57" s="1230"/>
      <c r="AP57" s="1230"/>
      <c r="AQ57" s="1230"/>
      <c r="AR57" s="1230"/>
      <c r="AS57" s="1230"/>
      <c r="AT57" s="1230"/>
      <c r="AU57" s="1230"/>
      <c r="AV57" s="1230"/>
      <c r="AW57" s="1230"/>
      <c r="AX57" s="1230"/>
      <c r="AY57" s="1230"/>
      <c r="AZ57" s="1230"/>
      <c r="BA57" s="1230"/>
      <c r="BB57" s="1234" t="s">
        <v>579</v>
      </c>
      <c r="BC57" s="1234"/>
      <c r="BD57" s="1234"/>
      <c r="BE57" s="1234"/>
      <c r="BF57" s="1234"/>
      <c r="BG57" s="1234"/>
      <c r="BH57" s="1234"/>
      <c r="BI57" s="1234"/>
      <c r="BJ57" s="1234"/>
      <c r="BK57" s="1234"/>
      <c r="BL57" s="1234"/>
      <c r="BM57" s="1234"/>
      <c r="BN57" s="1234"/>
      <c r="BO57" s="1234"/>
      <c r="BP57" s="1235">
        <v>61.5</v>
      </c>
      <c r="BQ57" s="1235"/>
      <c r="BR57" s="1235"/>
      <c r="BS57" s="1235"/>
      <c r="BT57" s="1235"/>
      <c r="BU57" s="1235"/>
      <c r="BV57" s="1235"/>
      <c r="BW57" s="1235"/>
      <c r="BX57" s="1235">
        <v>63.1</v>
      </c>
      <c r="BY57" s="1235"/>
      <c r="BZ57" s="1235"/>
      <c r="CA57" s="1235"/>
      <c r="CB57" s="1235"/>
      <c r="CC57" s="1235"/>
      <c r="CD57" s="1235"/>
      <c r="CE57" s="1235"/>
      <c r="CF57" s="1235">
        <v>63.2</v>
      </c>
      <c r="CG57" s="1235"/>
      <c r="CH57" s="1235"/>
      <c r="CI57" s="1235"/>
      <c r="CJ57" s="1235"/>
      <c r="CK57" s="1235"/>
      <c r="CL57" s="1235"/>
      <c r="CM57" s="1235"/>
      <c r="CN57" s="1235">
        <v>64</v>
      </c>
      <c r="CO57" s="1235"/>
      <c r="CP57" s="1235"/>
      <c r="CQ57" s="1235"/>
      <c r="CR57" s="1235"/>
      <c r="CS57" s="1235"/>
      <c r="CT57" s="1235"/>
      <c r="CU57" s="1235"/>
      <c r="CV57" s="1235">
        <v>65.599999999999994</v>
      </c>
      <c r="CW57" s="1235"/>
      <c r="CX57" s="1235"/>
      <c r="CY57" s="1235"/>
      <c r="CZ57" s="1235"/>
      <c r="DA57" s="1235"/>
      <c r="DB57" s="1235"/>
      <c r="DC57" s="1235"/>
      <c r="DD57" s="1238"/>
      <c r="DE57" s="1236"/>
    </row>
    <row r="58" spans="1:109" s="1213" customFormat="1" ht="13.2" x14ac:dyDescent="0.2">
      <c r="A58" s="255"/>
      <c r="B58" s="1236"/>
      <c r="G58" s="1224"/>
      <c r="H58" s="1224"/>
      <c r="I58" s="1237"/>
      <c r="J58" s="1237"/>
      <c r="K58" s="1233"/>
      <c r="L58" s="1233"/>
      <c r="M58" s="1233"/>
      <c r="N58" s="1233"/>
      <c r="AM58" s="255"/>
      <c r="AN58" s="1230"/>
      <c r="AO58" s="1230"/>
      <c r="AP58" s="1230"/>
      <c r="AQ58" s="1230"/>
      <c r="AR58" s="1230"/>
      <c r="AS58" s="1230"/>
      <c r="AT58" s="1230"/>
      <c r="AU58" s="1230"/>
      <c r="AV58" s="1230"/>
      <c r="AW58" s="1230"/>
      <c r="AX58" s="1230"/>
      <c r="AY58" s="1230"/>
      <c r="AZ58" s="1230"/>
      <c r="BA58" s="1230"/>
      <c r="BB58" s="1234"/>
      <c r="BC58" s="1234"/>
      <c r="BD58" s="1234"/>
      <c r="BE58" s="1234"/>
      <c r="BF58" s="1234"/>
      <c r="BG58" s="1234"/>
      <c r="BH58" s="1234"/>
      <c r="BI58" s="1234"/>
      <c r="BJ58" s="1234"/>
      <c r="BK58" s="1234"/>
      <c r="BL58" s="1234"/>
      <c r="BM58" s="1234"/>
      <c r="BN58" s="1234"/>
      <c r="BO58" s="1234"/>
      <c r="BP58" s="1235"/>
      <c r="BQ58" s="1235"/>
      <c r="BR58" s="1235"/>
      <c r="BS58" s="1235"/>
      <c r="BT58" s="1235"/>
      <c r="BU58" s="1235"/>
      <c r="BV58" s="1235"/>
      <c r="BW58" s="1235"/>
      <c r="BX58" s="1235"/>
      <c r="BY58" s="1235"/>
      <c r="BZ58" s="1235"/>
      <c r="CA58" s="1235"/>
      <c r="CB58" s="1235"/>
      <c r="CC58" s="1235"/>
      <c r="CD58" s="1235"/>
      <c r="CE58" s="1235"/>
      <c r="CF58" s="1235"/>
      <c r="CG58" s="1235"/>
      <c r="CH58" s="1235"/>
      <c r="CI58" s="1235"/>
      <c r="CJ58" s="1235"/>
      <c r="CK58" s="1235"/>
      <c r="CL58" s="1235"/>
      <c r="CM58" s="1235"/>
      <c r="CN58" s="1235"/>
      <c r="CO58" s="1235"/>
      <c r="CP58" s="1235"/>
      <c r="CQ58" s="1235"/>
      <c r="CR58" s="1235"/>
      <c r="CS58" s="1235"/>
      <c r="CT58" s="1235"/>
      <c r="CU58" s="1235"/>
      <c r="CV58" s="1235"/>
      <c r="CW58" s="1235"/>
      <c r="CX58" s="1235"/>
      <c r="CY58" s="1235"/>
      <c r="CZ58" s="1235"/>
      <c r="DA58" s="1235"/>
      <c r="DB58" s="1235"/>
      <c r="DC58" s="1235"/>
      <c r="DD58" s="1238"/>
      <c r="DE58" s="1236"/>
    </row>
    <row r="59" spans="1:109" s="1213" customFormat="1" ht="13.2" x14ac:dyDescent="0.2">
      <c r="A59" s="255"/>
      <c r="B59" s="1236"/>
      <c r="K59" s="1239"/>
      <c r="L59" s="1239"/>
      <c r="M59" s="1239"/>
      <c r="N59" s="1239"/>
      <c r="AQ59" s="1239"/>
      <c r="AR59" s="1239"/>
      <c r="AS59" s="1239"/>
      <c r="AT59" s="1239"/>
      <c r="BC59" s="1239"/>
      <c r="BD59" s="1239"/>
      <c r="BE59" s="1239"/>
      <c r="BF59" s="1239"/>
      <c r="BO59" s="1239"/>
      <c r="BP59" s="1239"/>
      <c r="BQ59" s="1239"/>
      <c r="BR59" s="1239"/>
      <c r="CA59" s="1239"/>
      <c r="CB59" s="1239"/>
      <c r="CC59" s="1239"/>
      <c r="CD59" s="1239"/>
      <c r="CM59" s="1239"/>
      <c r="CN59" s="1239"/>
      <c r="CO59" s="1239"/>
      <c r="CP59" s="1239"/>
      <c r="CY59" s="1239"/>
      <c r="CZ59" s="1239"/>
      <c r="DA59" s="1239"/>
      <c r="DB59" s="1239"/>
      <c r="DC59" s="1239"/>
      <c r="DD59" s="1238"/>
      <c r="DE59" s="1236"/>
    </row>
    <row r="60" spans="1:109" s="1213" customFormat="1" ht="13.2" x14ac:dyDescent="0.2">
      <c r="A60" s="255"/>
      <c r="B60" s="1236"/>
      <c r="K60" s="1239"/>
      <c r="L60" s="1239"/>
      <c r="M60" s="1239"/>
      <c r="N60" s="1239"/>
      <c r="AQ60" s="1239"/>
      <c r="AR60" s="1239"/>
      <c r="AS60" s="1239"/>
      <c r="AT60" s="1239"/>
      <c r="BC60" s="1239"/>
      <c r="BD60" s="1239"/>
      <c r="BE60" s="1239"/>
      <c r="BF60" s="1239"/>
      <c r="BO60" s="1239"/>
      <c r="BP60" s="1239"/>
      <c r="BQ60" s="1239"/>
      <c r="BR60" s="1239"/>
      <c r="CA60" s="1239"/>
      <c r="CB60" s="1239"/>
      <c r="CC60" s="1239"/>
      <c r="CD60" s="1239"/>
      <c r="CM60" s="1239"/>
      <c r="CN60" s="1239"/>
      <c r="CO60" s="1239"/>
      <c r="CP60" s="1239"/>
      <c r="CY60" s="1239"/>
      <c r="CZ60" s="1239"/>
      <c r="DA60" s="1239"/>
      <c r="DB60" s="1239"/>
      <c r="DC60" s="1239"/>
      <c r="DD60" s="1238"/>
      <c r="DE60" s="1236"/>
    </row>
    <row r="61" spans="1:109" s="1213" customFormat="1" ht="13.2" x14ac:dyDescent="0.2">
      <c r="A61" s="255"/>
      <c r="B61" s="1240"/>
      <c r="C61" s="1241"/>
      <c r="D61" s="1241"/>
      <c r="E61" s="1241"/>
      <c r="F61" s="1241"/>
      <c r="G61" s="1241"/>
      <c r="H61" s="1241"/>
      <c r="I61" s="1241"/>
      <c r="J61" s="1241"/>
      <c r="K61" s="1241"/>
      <c r="L61" s="1241"/>
      <c r="M61" s="1242"/>
      <c r="N61" s="1242"/>
      <c r="O61" s="1241"/>
      <c r="P61" s="1241"/>
      <c r="Q61" s="1241"/>
      <c r="R61" s="1241"/>
      <c r="S61" s="1241"/>
      <c r="T61" s="1241"/>
      <c r="U61" s="1241"/>
      <c r="V61" s="1241"/>
      <c r="W61" s="1241"/>
      <c r="X61" s="1241"/>
      <c r="Y61" s="1241"/>
      <c r="Z61" s="1241"/>
      <c r="AA61" s="1241"/>
      <c r="AB61" s="1241"/>
      <c r="AC61" s="1241"/>
      <c r="AD61" s="1241"/>
      <c r="AE61" s="1241"/>
      <c r="AF61" s="1241"/>
      <c r="AG61" s="1241"/>
      <c r="AH61" s="1241"/>
      <c r="AI61" s="1241"/>
      <c r="AJ61" s="1241"/>
      <c r="AK61" s="1241"/>
      <c r="AL61" s="1241"/>
      <c r="AM61" s="1241"/>
      <c r="AN61" s="1241"/>
      <c r="AO61" s="1241"/>
      <c r="AP61" s="1241"/>
      <c r="AQ61" s="1241"/>
      <c r="AR61" s="1241"/>
      <c r="AS61" s="1242"/>
      <c r="AT61" s="1242"/>
      <c r="AU61" s="1241"/>
      <c r="AV61" s="1241"/>
      <c r="AW61" s="1241"/>
      <c r="AX61" s="1241"/>
      <c r="AY61" s="1241"/>
      <c r="AZ61" s="1241"/>
      <c r="BA61" s="1241"/>
      <c r="BB61" s="1241"/>
      <c r="BC61" s="1241"/>
      <c r="BD61" s="1241"/>
      <c r="BE61" s="1242"/>
      <c r="BF61" s="1242"/>
      <c r="BG61" s="1241"/>
      <c r="BH61" s="1241"/>
      <c r="BI61" s="1241"/>
      <c r="BJ61" s="1241"/>
      <c r="BK61" s="1241"/>
      <c r="BL61" s="1241"/>
      <c r="BM61" s="1241"/>
      <c r="BN61" s="1241"/>
      <c r="BO61" s="1241"/>
      <c r="BP61" s="1241"/>
      <c r="BQ61" s="1242"/>
      <c r="BR61" s="1242"/>
      <c r="BS61" s="1241"/>
      <c r="BT61" s="1241"/>
      <c r="BU61" s="1241"/>
      <c r="BV61" s="1241"/>
      <c r="BW61" s="1241"/>
      <c r="BX61" s="1241"/>
      <c r="BY61" s="1241"/>
      <c r="BZ61" s="1241"/>
      <c r="CA61" s="1241"/>
      <c r="CB61" s="1241"/>
      <c r="CC61" s="1242"/>
      <c r="CD61" s="1242"/>
      <c r="CE61" s="1241"/>
      <c r="CF61" s="1241"/>
      <c r="CG61" s="1241"/>
      <c r="CH61" s="1241"/>
      <c r="CI61" s="1241"/>
      <c r="CJ61" s="1241"/>
      <c r="CK61" s="1241"/>
      <c r="CL61" s="1241"/>
      <c r="CM61" s="1241"/>
      <c r="CN61" s="1241"/>
      <c r="CO61" s="1242"/>
      <c r="CP61" s="1242"/>
      <c r="CQ61" s="1241"/>
      <c r="CR61" s="1241"/>
      <c r="CS61" s="1241"/>
      <c r="CT61" s="1241"/>
      <c r="CU61" s="1241"/>
      <c r="CV61" s="1241"/>
      <c r="CW61" s="1241"/>
      <c r="CX61" s="1241"/>
      <c r="CY61" s="1241"/>
      <c r="CZ61" s="1241"/>
      <c r="DA61" s="1242"/>
      <c r="DB61" s="1242"/>
      <c r="DC61" s="1242"/>
      <c r="DD61" s="1243"/>
      <c r="DE61" s="1236"/>
    </row>
    <row r="62" spans="1:109" ht="13.2" x14ac:dyDescent="0.2">
      <c r="B62" s="1211"/>
      <c r="C62" s="1211"/>
      <c r="D62" s="1211"/>
      <c r="E62" s="1211"/>
      <c r="F62" s="1211"/>
      <c r="G62" s="1211"/>
      <c r="H62" s="1211"/>
      <c r="I62" s="1211"/>
      <c r="J62" s="1211"/>
      <c r="K62" s="1211"/>
      <c r="L62" s="1211"/>
      <c r="M62" s="1211"/>
      <c r="N62" s="1211"/>
      <c r="O62" s="1211"/>
      <c r="P62" s="1211"/>
      <c r="Q62" s="1211"/>
      <c r="R62" s="1211"/>
      <c r="S62" s="1211"/>
      <c r="T62" s="1211"/>
      <c r="U62" s="1211"/>
      <c r="V62" s="1211"/>
      <c r="W62" s="1211"/>
      <c r="X62" s="1211"/>
      <c r="Y62" s="1211"/>
      <c r="Z62" s="1211"/>
      <c r="AA62" s="1211"/>
      <c r="AB62" s="1211"/>
      <c r="AC62" s="1211"/>
      <c r="AD62" s="1211"/>
      <c r="AE62" s="1211"/>
      <c r="AF62" s="1211"/>
      <c r="AG62" s="1211"/>
      <c r="AH62" s="1211"/>
      <c r="AI62" s="1211"/>
      <c r="AJ62" s="1211"/>
      <c r="AK62" s="1211"/>
      <c r="AL62" s="1211"/>
      <c r="AM62" s="1211"/>
      <c r="AN62" s="1211"/>
      <c r="AO62" s="1211"/>
      <c r="AP62" s="1211"/>
      <c r="AQ62" s="1211"/>
      <c r="AR62" s="1211"/>
      <c r="AS62" s="1211"/>
      <c r="AT62" s="1211"/>
      <c r="AU62" s="1211"/>
      <c r="AV62" s="1211"/>
      <c r="AW62" s="1211"/>
      <c r="AX62" s="1211"/>
      <c r="AY62" s="1211"/>
      <c r="AZ62" s="1211"/>
      <c r="BA62" s="1211"/>
      <c r="BB62" s="1211"/>
      <c r="BC62" s="1211"/>
      <c r="BD62" s="1211"/>
      <c r="BE62" s="1211"/>
      <c r="BF62" s="1211"/>
      <c r="BG62" s="1211"/>
      <c r="BH62" s="1211"/>
      <c r="BI62" s="1211"/>
      <c r="BJ62" s="1211"/>
      <c r="BK62" s="1211"/>
      <c r="BL62" s="1211"/>
      <c r="BM62" s="1211"/>
      <c r="BN62" s="1211"/>
      <c r="BO62" s="1211"/>
      <c r="BP62" s="1211"/>
      <c r="BQ62" s="1211"/>
      <c r="BR62" s="1211"/>
      <c r="BS62" s="1211"/>
      <c r="BT62" s="1211"/>
      <c r="BU62" s="1211"/>
      <c r="BV62" s="1211"/>
      <c r="BW62" s="1211"/>
      <c r="BX62" s="1211"/>
      <c r="BY62" s="1211"/>
      <c r="BZ62" s="1211"/>
      <c r="CA62" s="1211"/>
      <c r="CB62" s="1211"/>
      <c r="CC62" s="1211"/>
      <c r="CD62" s="1211"/>
      <c r="CE62" s="1211"/>
      <c r="CF62" s="1211"/>
      <c r="CG62" s="1211"/>
      <c r="CH62" s="1211"/>
      <c r="CI62" s="1211"/>
      <c r="CJ62" s="1211"/>
      <c r="CK62" s="1211"/>
      <c r="CL62" s="1211"/>
      <c r="CM62" s="1211"/>
      <c r="CN62" s="1211"/>
      <c r="CO62" s="1211"/>
      <c r="CP62" s="1211"/>
      <c r="CQ62" s="1211"/>
      <c r="CR62" s="1211"/>
      <c r="CS62" s="1211"/>
      <c r="CT62" s="1211"/>
      <c r="CU62" s="1211"/>
      <c r="CV62" s="1211"/>
      <c r="CW62" s="1211"/>
      <c r="CX62" s="1211"/>
      <c r="CY62" s="1211"/>
      <c r="CZ62" s="1211"/>
      <c r="DA62" s="1211"/>
      <c r="DB62" s="1211"/>
      <c r="DC62" s="1211"/>
      <c r="DD62" s="1211"/>
      <c r="DE62" s="255"/>
    </row>
    <row r="63" spans="1:109" ht="16.2" x14ac:dyDescent="0.2">
      <c r="B63" s="312" t="s">
        <v>581</v>
      </c>
    </row>
    <row r="64" spans="1:109" ht="13.2" x14ac:dyDescent="0.2">
      <c r="B64" s="259"/>
      <c r="G64" s="1212"/>
      <c r="I64" s="1244"/>
      <c r="J64" s="1244"/>
      <c r="K64" s="1244"/>
      <c r="L64" s="1244"/>
      <c r="M64" s="1244"/>
      <c r="N64" s="1245"/>
      <c r="AM64" s="1212"/>
      <c r="AN64" s="1212" t="s">
        <v>574</v>
      </c>
      <c r="AP64" s="1213"/>
      <c r="AQ64" s="1213"/>
      <c r="AR64" s="1213"/>
      <c r="AY64" s="1212"/>
      <c r="BA64" s="1213"/>
      <c r="BB64" s="1213"/>
      <c r="BC64" s="1213"/>
      <c r="BK64" s="1212"/>
      <c r="BM64" s="1213"/>
      <c r="BN64" s="1213"/>
      <c r="BO64" s="1213"/>
      <c r="BW64" s="1212"/>
      <c r="BY64" s="1213"/>
      <c r="BZ64" s="1213"/>
      <c r="CA64" s="1213"/>
      <c r="CI64" s="1212"/>
      <c r="CK64" s="1213"/>
      <c r="CL64" s="1213"/>
      <c r="CM64" s="1213"/>
      <c r="CU64" s="1212"/>
      <c r="CW64" s="1213"/>
      <c r="CX64" s="1213"/>
      <c r="CY64" s="1213"/>
    </row>
    <row r="65" spans="2:107" ht="13.2" x14ac:dyDescent="0.2">
      <c r="B65" s="259"/>
      <c r="AN65" s="1214" t="s">
        <v>582</v>
      </c>
      <c r="AO65" s="1215"/>
      <c r="AP65" s="1215"/>
      <c r="AQ65" s="1215"/>
      <c r="AR65" s="1215"/>
      <c r="AS65" s="1215"/>
      <c r="AT65" s="1215"/>
      <c r="AU65" s="1215"/>
      <c r="AV65" s="1215"/>
      <c r="AW65" s="1215"/>
      <c r="AX65" s="1215"/>
      <c r="AY65" s="1215"/>
      <c r="AZ65" s="1215"/>
      <c r="BA65" s="1215"/>
      <c r="BB65" s="1215"/>
      <c r="BC65" s="1215"/>
      <c r="BD65" s="1215"/>
      <c r="BE65" s="1215"/>
      <c r="BF65" s="1215"/>
      <c r="BG65" s="1215"/>
      <c r="BH65" s="1215"/>
      <c r="BI65" s="1215"/>
      <c r="BJ65" s="1215"/>
      <c r="BK65" s="1215"/>
      <c r="BL65" s="1215"/>
      <c r="BM65" s="1215"/>
      <c r="BN65" s="1215"/>
      <c r="BO65" s="1215"/>
      <c r="BP65" s="1215"/>
      <c r="BQ65" s="1215"/>
      <c r="BR65" s="1215"/>
      <c r="BS65" s="1215"/>
      <c r="BT65" s="1215"/>
      <c r="BU65" s="1215"/>
      <c r="BV65" s="1215"/>
      <c r="BW65" s="1215"/>
      <c r="BX65" s="1215"/>
      <c r="BY65" s="1215"/>
      <c r="BZ65" s="1215"/>
      <c r="CA65" s="1215"/>
      <c r="CB65" s="1215"/>
      <c r="CC65" s="1215"/>
      <c r="CD65" s="1215"/>
      <c r="CE65" s="1215"/>
      <c r="CF65" s="1215"/>
      <c r="CG65" s="1215"/>
      <c r="CH65" s="1215"/>
      <c r="CI65" s="1215"/>
      <c r="CJ65" s="1215"/>
      <c r="CK65" s="1215"/>
      <c r="CL65" s="1215"/>
      <c r="CM65" s="1215"/>
      <c r="CN65" s="1215"/>
      <c r="CO65" s="1215"/>
      <c r="CP65" s="1215"/>
      <c r="CQ65" s="1215"/>
      <c r="CR65" s="1215"/>
      <c r="CS65" s="1215"/>
      <c r="CT65" s="1215"/>
      <c r="CU65" s="1215"/>
      <c r="CV65" s="1215"/>
      <c r="CW65" s="1215"/>
      <c r="CX65" s="1215"/>
      <c r="CY65" s="1215"/>
      <c r="CZ65" s="1215"/>
      <c r="DA65" s="1215"/>
      <c r="DB65" s="1215"/>
      <c r="DC65" s="1216"/>
    </row>
    <row r="66" spans="2:107" ht="13.2" x14ac:dyDescent="0.2">
      <c r="B66" s="259"/>
      <c r="AN66" s="1217"/>
      <c r="AO66" s="1218"/>
      <c r="AP66" s="1218"/>
      <c r="AQ66" s="1218"/>
      <c r="AR66" s="1218"/>
      <c r="AS66" s="1218"/>
      <c r="AT66" s="1218"/>
      <c r="AU66" s="1218"/>
      <c r="AV66" s="1218"/>
      <c r="AW66" s="1218"/>
      <c r="AX66" s="1218"/>
      <c r="AY66" s="1218"/>
      <c r="AZ66" s="1218"/>
      <c r="BA66" s="1218"/>
      <c r="BB66" s="1218"/>
      <c r="BC66" s="1218"/>
      <c r="BD66" s="1218"/>
      <c r="BE66" s="1218"/>
      <c r="BF66" s="1218"/>
      <c r="BG66" s="1218"/>
      <c r="BH66" s="1218"/>
      <c r="BI66" s="1218"/>
      <c r="BJ66" s="1218"/>
      <c r="BK66" s="1218"/>
      <c r="BL66" s="1218"/>
      <c r="BM66" s="1218"/>
      <c r="BN66" s="1218"/>
      <c r="BO66" s="1218"/>
      <c r="BP66" s="1218"/>
      <c r="BQ66" s="1218"/>
      <c r="BR66" s="1218"/>
      <c r="BS66" s="1218"/>
      <c r="BT66" s="1218"/>
      <c r="BU66" s="1218"/>
      <c r="BV66" s="1218"/>
      <c r="BW66" s="1218"/>
      <c r="BX66" s="1218"/>
      <c r="BY66" s="1218"/>
      <c r="BZ66" s="1218"/>
      <c r="CA66" s="1218"/>
      <c r="CB66" s="1218"/>
      <c r="CC66" s="1218"/>
      <c r="CD66" s="1218"/>
      <c r="CE66" s="1218"/>
      <c r="CF66" s="1218"/>
      <c r="CG66" s="1218"/>
      <c r="CH66" s="1218"/>
      <c r="CI66" s="1218"/>
      <c r="CJ66" s="1218"/>
      <c r="CK66" s="1218"/>
      <c r="CL66" s="1218"/>
      <c r="CM66" s="1218"/>
      <c r="CN66" s="1218"/>
      <c r="CO66" s="1218"/>
      <c r="CP66" s="1218"/>
      <c r="CQ66" s="1218"/>
      <c r="CR66" s="1218"/>
      <c r="CS66" s="1218"/>
      <c r="CT66" s="1218"/>
      <c r="CU66" s="1218"/>
      <c r="CV66" s="1218"/>
      <c r="CW66" s="1218"/>
      <c r="CX66" s="1218"/>
      <c r="CY66" s="1218"/>
      <c r="CZ66" s="1218"/>
      <c r="DA66" s="1218"/>
      <c r="DB66" s="1218"/>
      <c r="DC66" s="1219"/>
    </row>
    <row r="67" spans="2:107" ht="13.2" x14ac:dyDescent="0.2">
      <c r="B67" s="259"/>
      <c r="AN67" s="1217"/>
      <c r="AO67" s="1218"/>
      <c r="AP67" s="1218"/>
      <c r="AQ67" s="1218"/>
      <c r="AR67" s="1218"/>
      <c r="AS67" s="1218"/>
      <c r="AT67" s="1218"/>
      <c r="AU67" s="1218"/>
      <c r="AV67" s="1218"/>
      <c r="AW67" s="1218"/>
      <c r="AX67" s="1218"/>
      <c r="AY67" s="1218"/>
      <c r="AZ67" s="1218"/>
      <c r="BA67" s="1218"/>
      <c r="BB67" s="1218"/>
      <c r="BC67" s="1218"/>
      <c r="BD67" s="1218"/>
      <c r="BE67" s="1218"/>
      <c r="BF67" s="1218"/>
      <c r="BG67" s="1218"/>
      <c r="BH67" s="1218"/>
      <c r="BI67" s="1218"/>
      <c r="BJ67" s="1218"/>
      <c r="BK67" s="1218"/>
      <c r="BL67" s="1218"/>
      <c r="BM67" s="1218"/>
      <c r="BN67" s="1218"/>
      <c r="BO67" s="1218"/>
      <c r="BP67" s="1218"/>
      <c r="BQ67" s="1218"/>
      <c r="BR67" s="1218"/>
      <c r="BS67" s="1218"/>
      <c r="BT67" s="1218"/>
      <c r="BU67" s="1218"/>
      <c r="BV67" s="1218"/>
      <c r="BW67" s="1218"/>
      <c r="BX67" s="1218"/>
      <c r="BY67" s="1218"/>
      <c r="BZ67" s="1218"/>
      <c r="CA67" s="1218"/>
      <c r="CB67" s="1218"/>
      <c r="CC67" s="1218"/>
      <c r="CD67" s="1218"/>
      <c r="CE67" s="1218"/>
      <c r="CF67" s="1218"/>
      <c r="CG67" s="1218"/>
      <c r="CH67" s="1218"/>
      <c r="CI67" s="1218"/>
      <c r="CJ67" s="1218"/>
      <c r="CK67" s="1218"/>
      <c r="CL67" s="1218"/>
      <c r="CM67" s="1218"/>
      <c r="CN67" s="1218"/>
      <c r="CO67" s="1218"/>
      <c r="CP67" s="1218"/>
      <c r="CQ67" s="1218"/>
      <c r="CR67" s="1218"/>
      <c r="CS67" s="1218"/>
      <c r="CT67" s="1218"/>
      <c r="CU67" s="1218"/>
      <c r="CV67" s="1218"/>
      <c r="CW67" s="1218"/>
      <c r="CX67" s="1218"/>
      <c r="CY67" s="1218"/>
      <c r="CZ67" s="1218"/>
      <c r="DA67" s="1218"/>
      <c r="DB67" s="1218"/>
      <c r="DC67" s="1219"/>
    </row>
    <row r="68" spans="2:107" ht="13.2" x14ac:dyDescent="0.2">
      <c r="B68" s="259"/>
      <c r="AN68" s="1217"/>
      <c r="AO68" s="1218"/>
      <c r="AP68" s="1218"/>
      <c r="AQ68" s="1218"/>
      <c r="AR68" s="1218"/>
      <c r="AS68" s="1218"/>
      <c r="AT68" s="1218"/>
      <c r="AU68" s="1218"/>
      <c r="AV68" s="1218"/>
      <c r="AW68" s="1218"/>
      <c r="AX68" s="1218"/>
      <c r="AY68" s="1218"/>
      <c r="AZ68" s="1218"/>
      <c r="BA68" s="1218"/>
      <c r="BB68" s="1218"/>
      <c r="BC68" s="1218"/>
      <c r="BD68" s="1218"/>
      <c r="BE68" s="1218"/>
      <c r="BF68" s="1218"/>
      <c r="BG68" s="1218"/>
      <c r="BH68" s="1218"/>
      <c r="BI68" s="1218"/>
      <c r="BJ68" s="1218"/>
      <c r="BK68" s="1218"/>
      <c r="BL68" s="1218"/>
      <c r="BM68" s="1218"/>
      <c r="BN68" s="1218"/>
      <c r="BO68" s="1218"/>
      <c r="BP68" s="1218"/>
      <c r="BQ68" s="1218"/>
      <c r="BR68" s="1218"/>
      <c r="BS68" s="1218"/>
      <c r="BT68" s="1218"/>
      <c r="BU68" s="1218"/>
      <c r="BV68" s="1218"/>
      <c r="BW68" s="1218"/>
      <c r="BX68" s="1218"/>
      <c r="BY68" s="1218"/>
      <c r="BZ68" s="1218"/>
      <c r="CA68" s="1218"/>
      <c r="CB68" s="1218"/>
      <c r="CC68" s="1218"/>
      <c r="CD68" s="1218"/>
      <c r="CE68" s="1218"/>
      <c r="CF68" s="1218"/>
      <c r="CG68" s="1218"/>
      <c r="CH68" s="1218"/>
      <c r="CI68" s="1218"/>
      <c r="CJ68" s="1218"/>
      <c r="CK68" s="1218"/>
      <c r="CL68" s="1218"/>
      <c r="CM68" s="1218"/>
      <c r="CN68" s="1218"/>
      <c r="CO68" s="1218"/>
      <c r="CP68" s="1218"/>
      <c r="CQ68" s="1218"/>
      <c r="CR68" s="1218"/>
      <c r="CS68" s="1218"/>
      <c r="CT68" s="1218"/>
      <c r="CU68" s="1218"/>
      <c r="CV68" s="1218"/>
      <c r="CW68" s="1218"/>
      <c r="CX68" s="1218"/>
      <c r="CY68" s="1218"/>
      <c r="CZ68" s="1218"/>
      <c r="DA68" s="1218"/>
      <c r="DB68" s="1218"/>
      <c r="DC68" s="1219"/>
    </row>
    <row r="69" spans="2:107" ht="13.2" x14ac:dyDescent="0.2">
      <c r="B69" s="259"/>
      <c r="AN69" s="1220"/>
      <c r="AO69" s="1221"/>
      <c r="AP69" s="1221"/>
      <c r="AQ69" s="1221"/>
      <c r="AR69" s="1221"/>
      <c r="AS69" s="1221"/>
      <c r="AT69" s="1221"/>
      <c r="AU69" s="1221"/>
      <c r="AV69" s="1221"/>
      <c r="AW69" s="1221"/>
      <c r="AX69" s="1221"/>
      <c r="AY69" s="1221"/>
      <c r="AZ69" s="1221"/>
      <c r="BA69" s="1221"/>
      <c r="BB69" s="1221"/>
      <c r="BC69" s="1221"/>
      <c r="BD69" s="1221"/>
      <c r="BE69" s="1221"/>
      <c r="BF69" s="1221"/>
      <c r="BG69" s="1221"/>
      <c r="BH69" s="1221"/>
      <c r="BI69" s="1221"/>
      <c r="BJ69" s="1221"/>
      <c r="BK69" s="1221"/>
      <c r="BL69" s="1221"/>
      <c r="BM69" s="1221"/>
      <c r="BN69" s="1221"/>
      <c r="BO69" s="1221"/>
      <c r="BP69" s="1221"/>
      <c r="BQ69" s="1221"/>
      <c r="BR69" s="1221"/>
      <c r="BS69" s="1221"/>
      <c r="BT69" s="1221"/>
      <c r="BU69" s="1221"/>
      <c r="BV69" s="1221"/>
      <c r="BW69" s="1221"/>
      <c r="BX69" s="1221"/>
      <c r="BY69" s="1221"/>
      <c r="BZ69" s="1221"/>
      <c r="CA69" s="1221"/>
      <c r="CB69" s="1221"/>
      <c r="CC69" s="1221"/>
      <c r="CD69" s="1221"/>
      <c r="CE69" s="1221"/>
      <c r="CF69" s="1221"/>
      <c r="CG69" s="1221"/>
      <c r="CH69" s="1221"/>
      <c r="CI69" s="1221"/>
      <c r="CJ69" s="1221"/>
      <c r="CK69" s="1221"/>
      <c r="CL69" s="1221"/>
      <c r="CM69" s="1221"/>
      <c r="CN69" s="1221"/>
      <c r="CO69" s="1221"/>
      <c r="CP69" s="1221"/>
      <c r="CQ69" s="1221"/>
      <c r="CR69" s="1221"/>
      <c r="CS69" s="1221"/>
      <c r="CT69" s="1221"/>
      <c r="CU69" s="1221"/>
      <c r="CV69" s="1221"/>
      <c r="CW69" s="1221"/>
      <c r="CX69" s="1221"/>
      <c r="CY69" s="1221"/>
      <c r="CZ69" s="1221"/>
      <c r="DA69" s="1221"/>
      <c r="DB69" s="1221"/>
      <c r="DC69" s="1222"/>
    </row>
    <row r="70" spans="2:107" ht="13.2" x14ac:dyDescent="0.2">
      <c r="B70" s="259"/>
      <c r="H70" s="1246"/>
      <c r="I70" s="1246"/>
      <c r="J70" s="1247"/>
      <c r="K70" s="1247"/>
      <c r="L70" s="1248"/>
      <c r="M70" s="1247"/>
      <c r="N70" s="1248"/>
      <c r="AN70" s="1223"/>
      <c r="AO70" s="1223"/>
      <c r="AP70" s="1223"/>
      <c r="AZ70" s="1223"/>
      <c r="BA70" s="1223"/>
      <c r="BB70" s="1223"/>
      <c r="BL70" s="1223"/>
      <c r="BM70" s="1223"/>
      <c r="BN70" s="1223"/>
      <c r="BX70" s="1223"/>
      <c r="BY70" s="1223"/>
      <c r="BZ70" s="1223"/>
      <c r="CJ70" s="1223"/>
      <c r="CK70" s="1223"/>
      <c r="CL70" s="1223"/>
      <c r="CV70" s="1223"/>
      <c r="CW70" s="1223"/>
      <c r="CX70" s="1223"/>
    </row>
    <row r="71" spans="2:107" ht="13.2" x14ac:dyDescent="0.2">
      <c r="B71" s="259"/>
      <c r="G71" s="1249"/>
      <c r="I71" s="1250"/>
      <c r="J71" s="1247"/>
      <c r="K71" s="1247"/>
      <c r="L71" s="1248"/>
      <c r="M71" s="1247"/>
      <c r="N71" s="1248"/>
      <c r="AM71" s="1249"/>
      <c r="AN71" s="255" t="s">
        <v>576</v>
      </c>
    </row>
    <row r="72" spans="2:107" ht="13.2" x14ac:dyDescent="0.2">
      <c r="B72" s="259"/>
      <c r="G72" s="1224"/>
      <c r="H72" s="1224"/>
      <c r="I72" s="1224"/>
      <c r="J72" s="1224"/>
      <c r="K72" s="1225"/>
      <c r="L72" s="1225"/>
      <c r="M72" s="1226"/>
      <c r="N72" s="1226"/>
      <c r="AN72" s="1227"/>
      <c r="AO72" s="1228"/>
      <c r="AP72" s="1228"/>
      <c r="AQ72" s="1228"/>
      <c r="AR72" s="1228"/>
      <c r="AS72" s="1228"/>
      <c r="AT72" s="1228"/>
      <c r="AU72" s="1228"/>
      <c r="AV72" s="1228"/>
      <c r="AW72" s="1228"/>
      <c r="AX72" s="1228"/>
      <c r="AY72" s="1228"/>
      <c r="AZ72" s="1228"/>
      <c r="BA72" s="1228"/>
      <c r="BB72" s="1228"/>
      <c r="BC72" s="1228"/>
      <c r="BD72" s="1228"/>
      <c r="BE72" s="1228"/>
      <c r="BF72" s="1228"/>
      <c r="BG72" s="1228"/>
      <c r="BH72" s="1228"/>
      <c r="BI72" s="1228"/>
      <c r="BJ72" s="1228"/>
      <c r="BK72" s="1228"/>
      <c r="BL72" s="1228"/>
      <c r="BM72" s="1228"/>
      <c r="BN72" s="1228"/>
      <c r="BO72" s="1229"/>
      <c r="BP72" s="1230" t="s">
        <v>524</v>
      </c>
      <c r="BQ72" s="1230"/>
      <c r="BR72" s="1230"/>
      <c r="BS72" s="1230"/>
      <c r="BT72" s="1230"/>
      <c r="BU72" s="1230"/>
      <c r="BV72" s="1230"/>
      <c r="BW72" s="1230"/>
      <c r="BX72" s="1230" t="s">
        <v>525</v>
      </c>
      <c r="BY72" s="1230"/>
      <c r="BZ72" s="1230"/>
      <c r="CA72" s="1230"/>
      <c r="CB72" s="1230"/>
      <c r="CC72" s="1230"/>
      <c r="CD72" s="1230"/>
      <c r="CE72" s="1230"/>
      <c r="CF72" s="1230" t="s">
        <v>526</v>
      </c>
      <c r="CG72" s="1230"/>
      <c r="CH72" s="1230"/>
      <c r="CI72" s="1230"/>
      <c r="CJ72" s="1230"/>
      <c r="CK72" s="1230"/>
      <c r="CL72" s="1230"/>
      <c r="CM72" s="1230"/>
      <c r="CN72" s="1230" t="s">
        <v>527</v>
      </c>
      <c r="CO72" s="1230"/>
      <c r="CP72" s="1230"/>
      <c r="CQ72" s="1230"/>
      <c r="CR72" s="1230"/>
      <c r="CS72" s="1230"/>
      <c r="CT72" s="1230"/>
      <c r="CU72" s="1230"/>
      <c r="CV72" s="1230" t="s">
        <v>528</v>
      </c>
      <c r="CW72" s="1230"/>
      <c r="CX72" s="1230"/>
      <c r="CY72" s="1230"/>
      <c r="CZ72" s="1230"/>
      <c r="DA72" s="1230"/>
      <c r="DB72" s="1230"/>
      <c r="DC72" s="1230"/>
    </row>
    <row r="73" spans="2:107" ht="13.2" x14ac:dyDescent="0.2">
      <c r="B73" s="259"/>
      <c r="G73" s="1231"/>
      <c r="H73" s="1231"/>
      <c r="I73" s="1231"/>
      <c r="J73" s="1231"/>
      <c r="K73" s="1251"/>
      <c r="L73" s="1251"/>
      <c r="M73" s="1251"/>
      <c r="N73" s="1251"/>
      <c r="AM73" s="1223"/>
      <c r="AN73" s="1234" t="s">
        <v>577</v>
      </c>
      <c r="AO73" s="1234"/>
      <c r="AP73" s="1234"/>
      <c r="AQ73" s="1234"/>
      <c r="AR73" s="1234"/>
      <c r="AS73" s="1234"/>
      <c r="AT73" s="1234"/>
      <c r="AU73" s="1234"/>
      <c r="AV73" s="1234"/>
      <c r="AW73" s="1234"/>
      <c r="AX73" s="1234"/>
      <c r="AY73" s="1234"/>
      <c r="AZ73" s="1234"/>
      <c r="BA73" s="1234"/>
      <c r="BB73" s="1234" t="s">
        <v>578</v>
      </c>
      <c r="BC73" s="1234"/>
      <c r="BD73" s="1234"/>
      <c r="BE73" s="1234"/>
      <c r="BF73" s="1234"/>
      <c r="BG73" s="1234"/>
      <c r="BH73" s="1234"/>
      <c r="BI73" s="1234"/>
      <c r="BJ73" s="1234"/>
      <c r="BK73" s="1234"/>
      <c r="BL73" s="1234"/>
      <c r="BM73" s="1234"/>
      <c r="BN73" s="1234"/>
      <c r="BO73" s="1234"/>
      <c r="BP73" s="1235"/>
      <c r="BQ73" s="1235"/>
      <c r="BR73" s="1235"/>
      <c r="BS73" s="1235"/>
      <c r="BT73" s="1235"/>
      <c r="BU73" s="1235"/>
      <c r="BV73" s="1235"/>
      <c r="BW73" s="1235"/>
      <c r="BX73" s="1235"/>
      <c r="BY73" s="1235"/>
      <c r="BZ73" s="1235"/>
      <c r="CA73" s="1235"/>
      <c r="CB73" s="1235"/>
      <c r="CC73" s="1235"/>
      <c r="CD73" s="1235"/>
      <c r="CE73" s="1235"/>
      <c r="CF73" s="1235">
        <v>2.2000000000000002</v>
      </c>
      <c r="CG73" s="1235"/>
      <c r="CH73" s="1235"/>
      <c r="CI73" s="1235"/>
      <c r="CJ73" s="1235"/>
      <c r="CK73" s="1235"/>
      <c r="CL73" s="1235"/>
      <c r="CM73" s="1235"/>
      <c r="CN73" s="1235"/>
      <c r="CO73" s="1235"/>
      <c r="CP73" s="1235"/>
      <c r="CQ73" s="1235"/>
      <c r="CR73" s="1235"/>
      <c r="CS73" s="1235"/>
      <c r="CT73" s="1235"/>
      <c r="CU73" s="1235"/>
      <c r="CV73" s="1235"/>
      <c r="CW73" s="1235"/>
      <c r="CX73" s="1235"/>
      <c r="CY73" s="1235"/>
      <c r="CZ73" s="1235"/>
      <c r="DA73" s="1235"/>
      <c r="DB73" s="1235"/>
      <c r="DC73" s="1235"/>
    </row>
    <row r="74" spans="2:107" ht="13.2" x14ac:dyDescent="0.2">
      <c r="B74" s="259"/>
      <c r="G74" s="1231"/>
      <c r="H74" s="1231"/>
      <c r="I74" s="1231"/>
      <c r="J74" s="1231"/>
      <c r="K74" s="1251"/>
      <c r="L74" s="1251"/>
      <c r="M74" s="1251"/>
      <c r="N74" s="1251"/>
      <c r="AM74" s="1223"/>
      <c r="AN74" s="1234"/>
      <c r="AO74" s="1234"/>
      <c r="AP74" s="1234"/>
      <c r="AQ74" s="1234"/>
      <c r="AR74" s="1234"/>
      <c r="AS74" s="1234"/>
      <c r="AT74" s="1234"/>
      <c r="AU74" s="1234"/>
      <c r="AV74" s="1234"/>
      <c r="AW74" s="1234"/>
      <c r="AX74" s="1234"/>
      <c r="AY74" s="1234"/>
      <c r="AZ74" s="1234"/>
      <c r="BA74" s="1234"/>
      <c r="BB74" s="1234"/>
      <c r="BC74" s="1234"/>
      <c r="BD74" s="1234"/>
      <c r="BE74" s="1234"/>
      <c r="BF74" s="1234"/>
      <c r="BG74" s="1234"/>
      <c r="BH74" s="1234"/>
      <c r="BI74" s="1234"/>
      <c r="BJ74" s="1234"/>
      <c r="BK74" s="1234"/>
      <c r="BL74" s="1234"/>
      <c r="BM74" s="1234"/>
      <c r="BN74" s="1234"/>
      <c r="BO74" s="1234"/>
      <c r="BP74" s="1235"/>
      <c r="BQ74" s="1235"/>
      <c r="BR74" s="1235"/>
      <c r="BS74" s="1235"/>
      <c r="BT74" s="1235"/>
      <c r="BU74" s="1235"/>
      <c r="BV74" s="1235"/>
      <c r="BW74" s="1235"/>
      <c r="BX74" s="1235"/>
      <c r="BY74" s="1235"/>
      <c r="BZ74" s="1235"/>
      <c r="CA74" s="1235"/>
      <c r="CB74" s="1235"/>
      <c r="CC74" s="1235"/>
      <c r="CD74" s="1235"/>
      <c r="CE74" s="1235"/>
      <c r="CF74" s="1235"/>
      <c r="CG74" s="1235"/>
      <c r="CH74" s="1235"/>
      <c r="CI74" s="1235"/>
      <c r="CJ74" s="1235"/>
      <c r="CK74" s="1235"/>
      <c r="CL74" s="1235"/>
      <c r="CM74" s="1235"/>
      <c r="CN74" s="1235"/>
      <c r="CO74" s="1235"/>
      <c r="CP74" s="1235"/>
      <c r="CQ74" s="1235"/>
      <c r="CR74" s="1235"/>
      <c r="CS74" s="1235"/>
      <c r="CT74" s="1235"/>
      <c r="CU74" s="1235"/>
      <c r="CV74" s="1235"/>
      <c r="CW74" s="1235"/>
      <c r="CX74" s="1235"/>
      <c r="CY74" s="1235"/>
      <c r="CZ74" s="1235"/>
      <c r="DA74" s="1235"/>
      <c r="DB74" s="1235"/>
      <c r="DC74" s="1235"/>
    </row>
    <row r="75" spans="2:107" ht="13.2" x14ac:dyDescent="0.2">
      <c r="B75" s="259"/>
      <c r="G75" s="1231"/>
      <c r="H75" s="1231"/>
      <c r="I75" s="1224"/>
      <c r="J75" s="1224"/>
      <c r="K75" s="1233"/>
      <c r="L75" s="1233"/>
      <c r="M75" s="1233"/>
      <c r="N75" s="1233"/>
      <c r="AM75" s="1223"/>
      <c r="AN75" s="1234"/>
      <c r="AO75" s="1234"/>
      <c r="AP75" s="1234"/>
      <c r="AQ75" s="1234"/>
      <c r="AR75" s="1234"/>
      <c r="AS75" s="1234"/>
      <c r="AT75" s="1234"/>
      <c r="AU75" s="1234"/>
      <c r="AV75" s="1234"/>
      <c r="AW75" s="1234"/>
      <c r="AX75" s="1234"/>
      <c r="AY75" s="1234"/>
      <c r="AZ75" s="1234"/>
      <c r="BA75" s="1234"/>
      <c r="BB75" s="1234" t="s">
        <v>583</v>
      </c>
      <c r="BC75" s="1234"/>
      <c r="BD75" s="1234"/>
      <c r="BE75" s="1234"/>
      <c r="BF75" s="1234"/>
      <c r="BG75" s="1234"/>
      <c r="BH75" s="1234"/>
      <c r="BI75" s="1234"/>
      <c r="BJ75" s="1234"/>
      <c r="BK75" s="1234"/>
      <c r="BL75" s="1234"/>
      <c r="BM75" s="1234"/>
      <c r="BN75" s="1234"/>
      <c r="BO75" s="1234"/>
      <c r="BP75" s="1235">
        <v>1</v>
      </c>
      <c r="BQ75" s="1235"/>
      <c r="BR75" s="1235"/>
      <c r="BS75" s="1235"/>
      <c r="BT75" s="1235"/>
      <c r="BU75" s="1235"/>
      <c r="BV75" s="1235"/>
      <c r="BW75" s="1235"/>
      <c r="BX75" s="1235">
        <v>0.5</v>
      </c>
      <c r="BY75" s="1235"/>
      <c r="BZ75" s="1235"/>
      <c r="CA75" s="1235"/>
      <c r="CB75" s="1235"/>
      <c r="CC75" s="1235"/>
      <c r="CD75" s="1235"/>
      <c r="CE75" s="1235"/>
      <c r="CF75" s="1235">
        <v>0.2</v>
      </c>
      <c r="CG75" s="1235"/>
      <c r="CH75" s="1235"/>
      <c r="CI75" s="1235"/>
      <c r="CJ75" s="1235"/>
      <c r="CK75" s="1235"/>
      <c r="CL75" s="1235"/>
      <c r="CM75" s="1235"/>
      <c r="CN75" s="1235">
        <v>0.2</v>
      </c>
      <c r="CO75" s="1235"/>
      <c r="CP75" s="1235"/>
      <c r="CQ75" s="1235"/>
      <c r="CR75" s="1235"/>
      <c r="CS75" s="1235"/>
      <c r="CT75" s="1235"/>
      <c r="CU75" s="1235"/>
      <c r="CV75" s="1235">
        <v>0.5</v>
      </c>
      <c r="CW75" s="1235"/>
      <c r="CX75" s="1235"/>
      <c r="CY75" s="1235"/>
      <c r="CZ75" s="1235"/>
      <c r="DA75" s="1235"/>
      <c r="DB75" s="1235"/>
      <c r="DC75" s="1235"/>
    </row>
    <row r="76" spans="2:107" ht="13.2" x14ac:dyDescent="0.2">
      <c r="B76" s="259"/>
      <c r="G76" s="1231"/>
      <c r="H76" s="1231"/>
      <c r="I76" s="1224"/>
      <c r="J76" s="1224"/>
      <c r="K76" s="1233"/>
      <c r="L76" s="1233"/>
      <c r="M76" s="1233"/>
      <c r="N76" s="1233"/>
      <c r="AM76" s="1223"/>
      <c r="AN76" s="1234"/>
      <c r="AO76" s="1234"/>
      <c r="AP76" s="1234"/>
      <c r="AQ76" s="1234"/>
      <c r="AR76" s="1234"/>
      <c r="AS76" s="1234"/>
      <c r="AT76" s="1234"/>
      <c r="AU76" s="1234"/>
      <c r="AV76" s="1234"/>
      <c r="AW76" s="1234"/>
      <c r="AX76" s="1234"/>
      <c r="AY76" s="1234"/>
      <c r="AZ76" s="1234"/>
      <c r="BA76" s="1234"/>
      <c r="BB76" s="1234"/>
      <c r="BC76" s="1234"/>
      <c r="BD76" s="1234"/>
      <c r="BE76" s="1234"/>
      <c r="BF76" s="1234"/>
      <c r="BG76" s="1234"/>
      <c r="BH76" s="1234"/>
      <c r="BI76" s="1234"/>
      <c r="BJ76" s="1234"/>
      <c r="BK76" s="1234"/>
      <c r="BL76" s="1234"/>
      <c r="BM76" s="1234"/>
      <c r="BN76" s="1234"/>
      <c r="BO76" s="1234"/>
      <c r="BP76" s="1235"/>
      <c r="BQ76" s="1235"/>
      <c r="BR76" s="1235"/>
      <c r="BS76" s="1235"/>
      <c r="BT76" s="1235"/>
      <c r="BU76" s="1235"/>
      <c r="BV76" s="1235"/>
      <c r="BW76" s="1235"/>
      <c r="BX76" s="1235"/>
      <c r="BY76" s="1235"/>
      <c r="BZ76" s="1235"/>
      <c r="CA76" s="1235"/>
      <c r="CB76" s="1235"/>
      <c r="CC76" s="1235"/>
      <c r="CD76" s="1235"/>
      <c r="CE76" s="1235"/>
      <c r="CF76" s="1235"/>
      <c r="CG76" s="1235"/>
      <c r="CH76" s="1235"/>
      <c r="CI76" s="1235"/>
      <c r="CJ76" s="1235"/>
      <c r="CK76" s="1235"/>
      <c r="CL76" s="1235"/>
      <c r="CM76" s="1235"/>
      <c r="CN76" s="1235"/>
      <c r="CO76" s="1235"/>
      <c r="CP76" s="1235"/>
      <c r="CQ76" s="1235"/>
      <c r="CR76" s="1235"/>
      <c r="CS76" s="1235"/>
      <c r="CT76" s="1235"/>
      <c r="CU76" s="1235"/>
      <c r="CV76" s="1235"/>
      <c r="CW76" s="1235"/>
      <c r="CX76" s="1235"/>
      <c r="CY76" s="1235"/>
      <c r="CZ76" s="1235"/>
      <c r="DA76" s="1235"/>
      <c r="DB76" s="1235"/>
      <c r="DC76" s="1235"/>
    </row>
    <row r="77" spans="2:107" ht="13.2" x14ac:dyDescent="0.2">
      <c r="B77" s="259"/>
      <c r="G77" s="1224"/>
      <c r="H77" s="1224"/>
      <c r="I77" s="1224"/>
      <c r="J77" s="1224"/>
      <c r="K77" s="1251"/>
      <c r="L77" s="1251"/>
      <c r="M77" s="1251"/>
      <c r="N77" s="1251"/>
      <c r="AN77" s="1230" t="s">
        <v>580</v>
      </c>
      <c r="AO77" s="1230"/>
      <c r="AP77" s="1230"/>
      <c r="AQ77" s="1230"/>
      <c r="AR77" s="1230"/>
      <c r="AS77" s="1230"/>
      <c r="AT77" s="1230"/>
      <c r="AU77" s="1230"/>
      <c r="AV77" s="1230"/>
      <c r="AW77" s="1230"/>
      <c r="AX77" s="1230"/>
      <c r="AY77" s="1230"/>
      <c r="AZ77" s="1230"/>
      <c r="BA77" s="1230"/>
      <c r="BB77" s="1234" t="s">
        <v>578</v>
      </c>
      <c r="BC77" s="1234"/>
      <c r="BD77" s="1234"/>
      <c r="BE77" s="1234"/>
      <c r="BF77" s="1234"/>
      <c r="BG77" s="1234"/>
      <c r="BH77" s="1234"/>
      <c r="BI77" s="1234"/>
      <c r="BJ77" s="1234"/>
      <c r="BK77" s="1234"/>
      <c r="BL77" s="1234"/>
      <c r="BM77" s="1234"/>
      <c r="BN77" s="1234"/>
      <c r="BO77" s="1234"/>
      <c r="BP77" s="1235">
        <v>22.1</v>
      </c>
      <c r="BQ77" s="1235"/>
      <c r="BR77" s="1235"/>
      <c r="BS77" s="1235"/>
      <c r="BT77" s="1235"/>
      <c r="BU77" s="1235"/>
      <c r="BV77" s="1235"/>
      <c r="BW77" s="1235"/>
      <c r="BX77" s="1235">
        <v>3.9</v>
      </c>
      <c r="BY77" s="1235"/>
      <c r="BZ77" s="1235"/>
      <c r="CA77" s="1235"/>
      <c r="CB77" s="1235"/>
      <c r="CC77" s="1235"/>
      <c r="CD77" s="1235"/>
      <c r="CE77" s="1235"/>
      <c r="CF77" s="1235">
        <v>0</v>
      </c>
      <c r="CG77" s="1235"/>
      <c r="CH77" s="1235"/>
      <c r="CI77" s="1235"/>
      <c r="CJ77" s="1235"/>
      <c r="CK77" s="1235"/>
      <c r="CL77" s="1235"/>
      <c r="CM77" s="1235"/>
      <c r="CN77" s="1235">
        <v>0</v>
      </c>
      <c r="CO77" s="1235"/>
      <c r="CP77" s="1235"/>
      <c r="CQ77" s="1235"/>
      <c r="CR77" s="1235"/>
      <c r="CS77" s="1235"/>
      <c r="CT77" s="1235"/>
      <c r="CU77" s="1235"/>
      <c r="CV77" s="1235">
        <v>0</v>
      </c>
      <c r="CW77" s="1235"/>
      <c r="CX77" s="1235"/>
      <c r="CY77" s="1235"/>
      <c r="CZ77" s="1235"/>
      <c r="DA77" s="1235"/>
      <c r="DB77" s="1235"/>
      <c r="DC77" s="1235"/>
    </row>
    <row r="78" spans="2:107" ht="13.2" x14ac:dyDescent="0.2">
      <c r="B78" s="259"/>
      <c r="G78" s="1224"/>
      <c r="H78" s="1224"/>
      <c r="I78" s="1224"/>
      <c r="J78" s="1224"/>
      <c r="K78" s="1251"/>
      <c r="L78" s="1251"/>
      <c r="M78" s="1251"/>
      <c r="N78" s="1251"/>
      <c r="AN78" s="1230"/>
      <c r="AO78" s="1230"/>
      <c r="AP78" s="1230"/>
      <c r="AQ78" s="1230"/>
      <c r="AR78" s="1230"/>
      <c r="AS78" s="1230"/>
      <c r="AT78" s="1230"/>
      <c r="AU78" s="1230"/>
      <c r="AV78" s="1230"/>
      <c r="AW78" s="1230"/>
      <c r="AX78" s="1230"/>
      <c r="AY78" s="1230"/>
      <c r="AZ78" s="1230"/>
      <c r="BA78" s="1230"/>
      <c r="BB78" s="1234"/>
      <c r="BC78" s="1234"/>
      <c r="BD78" s="1234"/>
      <c r="BE78" s="1234"/>
      <c r="BF78" s="1234"/>
      <c r="BG78" s="1234"/>
      <c r="BH78" s="1234"/>
      <c r="BI78" s="1234"/>
      <c r="BJ78" s="1234"/>
      <c r="BK78" s="1234"/>
      <c r="BL78" s="1234"/>
      <c r="BM78" s="1234"/>
      <c r="BN78" s="1234"/>
      <c r="BO78" s="1234"/>
      <c r="BP78" s="1235"/>
      <c r="BQ78" s="1235"/>
      <c r="BR78" s="1235"/>
      <c r="BS78" s="1235"/>
      <c r="BT78" s="1235"/>
      <c r="BU78" s="1235"/>
      <c r="BV78" s="1235"/>
      <c r="BW78" s="1235"/>
      <c r="BX78" s="1235"/>
      <c r="BY78" s="1235"/>
      <c r="BZ78" s="1235"/>
      <c r="CA78" s="1235"/>
      <c r="CB78" s="1235"/>
      <c r="CC78" s="1235"/>
      <c r="CD78" s="1235"/>
      <c r="CE78" s="1235"/>
      <c r="CF78" s="1235"/>
      <c r="CG78" s="1235"/>
      <c r="CH78" s="1235"/>
      <c r="CI78" s="1235"/>
      <c r="CJ78" s="1235"/>
      <c r="CK78" s="1235"/>
      <c r="CL78" s="1235"/>
      <c r="CM78" s="1235"/>
      <c r="CN78" s="1235"/>
      <c r="CO78" s="1235"/>
      <c r="CP78" s="1235"/>
      <c r="CQ78" s="1235"/>
      <c r="CR78" s="1235"/>
      <c r="CS78" s="1235"/>
      <c r="CT78" s="1235"/>
      <c r="CU78" s="1235"/>
      <c r="CV78" s="1235"/>
      <c r="CW78" s="1235"/>
      <c r="CX78" s="1235"/>
      <c r="CY78" s="1235"/>
      <c r="CZ78" s="1235"/>
      <c r="DA78" s="1235"/>
      <c r="DB78" s="1235"/>
      <c r="DC78" s="1235"/>
    </row>
    <row r="79" spans="2:107" ht="13.2" x14ac:dyDescent="0.2">
      <c r="B79" s="259"/>
      <c r="G79" s="1224"/>
      <c r="H79" s="1224"/>
      <c r="I79" s="1237"/>
      <c r="J79" s="1237"/>
      <c r="K79" s="1252"/>
      <c r="L79" s="1252"/>
      <c r="M79" s="1252"/>
      <c r="N79" s="1252"/>
      <c r="AN79" s="1230"/>
      <c r="AO79" s="1230"/>
      <c r="AP79" s="1230"/>
      <c r="AQ79" s="1230"/>
      <c r="AR79" s="1230"/>
      <c r="AS79" s="1230"/>
      <c r="AT79" s="1230"/>
      <c r="AU79" s="1230"/>
      <c r="AV79" s="1230"/>
      <c r="AW79" s="1230"/>
      <c r="AX79" s="1230"/>
      <c r="AY79" s="1230"/>
      <c r="AZ79" s="1230"/>
      <c r="BA79" s="1230"/>
      <c r="BB79" s="1234" t="s">
        <v>583</v>
      </c>
      <c r="BC79" s="1234"/>
      <c r="BD79" s="1234"/>
      <c r="BE79" s="1234"/>
      <c r="BF79" s="1234"/>
      <c r="BG79" s="1234"/>
      <c r="BH79" s="1234"/>
      <c r="BI79" s="1234"/>
      <c r="BJ79" s="1234"/>
      <c r="BK79" s="1234"/>
      <c r="BL79" s="1234"/>
      <c r="BM79" s="1234"/>
      <c r="BN79" s="1234"/>
      <c r="BO79" s="1234"/>
      <c r="BP79" s="1235">
        <v>6.3</v>
      </c>
      <c r="BQ79" s="1235"/>
      <c r="BR79" s="1235"/>
      <c r="BS79" s="1235"/>
      <c r="BT79" s="1235"/>
      <c r="BU79" s="1235"/>
      <c r="BV79" s="1235"/>
      <c r="BW79" s="1235"/>
      <c r="BX79" s="1235">
        <v>4.2</v>
      </c>
      <c r="BY79" s="1235"/>
      <c r="BZ79" s="1235"/>
      <c r="CA79" s="1235"/>
      <c r="CB79" s="1235"/>
      <c r="CC79" s="1235"/>
      <c r="CD79" s="1235"/>
      <c r="CE79" s="1235"/>
      <c r="CF79" s="1235">
        <v>4.5</v>
      </c>
      <c r="CG79" s="1235"/>
      <c r="CH79" s="1235"/>
      <c r="CI79" s="1235"/>
      <c r="CJ79" s="1235"/>
      <c r="CK79" s="1235"/>
      <c r="CL79" s="1235"/>
      <c r="CM79" s="1235"/>
      <c r="CN79" s="1235">
        <v>4.5999999999999996</v>
      </c>
      <c r="CO79" s="1235"/>
      <c r="CP79" s="1235"/>
      <c r="CQ79" s="1235"/>
      <c r="CR79" s="1235"/>
      <c r="CS79" s="1235"/>
      <c r="CT79" s="1235"/>
      <c r="CU79" s="1235"/>
      <c r="CV79" s="1235">
        <v>4.7</v>
      </c>
      <c r="CW79" s="1235"/>
      <c r="CX79" s="1235"/>
      <c r="CY79" s="1235"/>
      <c r="CZ79" s="1235"/>
      <c r="DA79" s="1235"/>
      <c r="DB79" s="1235"/>
      <c r="DC79" s="1235"/>
    </row>
    <row r="80" spans="2:107" ht="13.2" x14ac:dyDescent="0.2">
      <c r="B80" s="259"/>
      <c r="G80" s="1224"/>
      <c r="H80" s="1224"/>
      <c r="I80" s="1237"/>
      <c r="J80" s="1237"/>
      <c r="K80" s="1252"/>
      <c r="L80" s="1252"/>
      <c r="M80" s="1252"/>
      <c r="N80" s="1252"/>
      <c r="AN80" s="1230"/>
      <c r="AO80" s="1230"/>
      <c r="AP80" s="1230"/>
      <c r="AQ80" s="1230"/>
      <c r="AR80" s="1230"/>
      <c r="AS80" s="1230"/>
      <c r="AT80" s="1230"/>
      <c r="AU80" s="1230"/>
      <c r="AV80" s="1230"/>
      <c r="AW80" s="1230"/>
      <c r="AX80" s="1230"/>
      <c r="AY80" s="1230"/>
      <c r="AZ80" s="1230"/>
      <c r="BA80" s="1230"/>
      <c r="BB80" s="1234"/>
      <c r="BC80" s="1234"/>
      <c r="BD80" s="1234"/>
      <c r="BE80" s="1234"/>
      <c r="BF80" s="1234"/>
      <c r="BG80" s="1234"/>
      <c r="BH80" s="1234"/>
      <c r="BI80" s="1234"/>
      <c r="BJ80" s="1234"/>
      <c r="BK80" s="1234"/>
      <c r="BL80" s="1234"/>
      <c r="BM80" s="1234"/>
      <c r="BN80" s="1234"/>
      <c r="BO80" s="1234"/>
      <c r="BP80" s="1235"/>
      <c r="BQ80" s="1235"/>
      <c r="BR80" s="1235"/>
      <c r="BS80" s="1235"/>
      <c r="BT80" s="1235"/>
      <c r="BU80" s="1235"/>
      <c r="BV80" s="1235"/>
      <c r="BW80" s="1235"/>
      <c r="BX80" s="1235"/>
      <c r="BY80" s="1235"/>
      <c r="BZ80" s="1235"/>
      <c r="CA80" s="1235"/>
      <c r="CB80" s="1235"/>
      <c r="CC80" s="1235"/>
      <c r="CD80" s="1235"/>
      <c r="CE80" s="1235"/>
      <c r="CF80" s="1235"/>
      <c r="CG80" s="1235"/>
      <c r="CH80" s="1235"/>
      <c r="CI80" s="1235"/>
      <c r="CJ80" s="1235"/>
      <c r="CK80" s="1235"/>
      <c r="CL80" s="1235"/>
      <c r="CM80" s="1235"/>
      <c r="CN80" s="1235"/>
      <c r="CO80" s="1235"/>
      <c r="CP80" s="1235"/>
      <c r="CQ80" s="1235"/>
      <c r="CR80" s="1235"/>
      <c r="CS80" s="1235"/>
      <c r="CT80" s="1235"/>
      <c r="CU80" s="1235"/>
      <c r="CV80" s="1235"/>
      <c r="CW80" s="1235"/>
      <c r="CX80" s="1235"/>
      <c r="CY80" s="1235"/>
      <c r="CZ80" s="1235"/>
      <c r="DA80" s="1235"/>
      <c r="DB80" s="1235"/>
      <c r="DC80" s="1235"/>
    </row>
    <row r="81" spans="2:109" ht="13.2" x14ac:dyDescent="0.2">
      <c r="B81" s="259"/>
    </row>
    <row r="82" spans="2:109" ht="16.2" x14ac:dyDescent="0.2">
      <c r="B82" s="259"/>
      <c r="K82" s="1253"/>
      <c r="L82" s="1253"/>
      <c r="M82" s="1253"/>
      <c r="N82" s="1253"/>
      <c r="AQ82" s="1253"/>
      <c r="AR82" s="1253"/>
      <c r="AS82" s="1253"/>
      <c r="AT82" s="1253"/>
      <c r="BC82" s="1253"/>
      <c r="BD82" s="1253"/>
      <c r="BE82" s="1253"/>
      <c r="BF82" s="1253"/>
      <c r="BO82" s="1253"/>
      <c r="BP82" s="1253"/>
      <c r="BQ82" s="1253"/>
      <c r="BR82" s="1253"/>
      <c r="CA82" s="1253"/>
      <c r="CB82" s="1253"/>
      <c r="CC82" s="1253"/>
      <c r="CD82" s="1253"/>
      <c r="CM82" s="1253"/>
      <c r="CN82" s="1253"/>
      <c r="CO82" s="1253"/>
      <c r="CP82" s="1253"/>
      <c r="CY82" s="1253"/>
      <c r="CZ82" s="1253"/>
      <c r="DA82" s="1253"/>
      <c r="DB82" s="1253"/>
      <c r="DC82" s="1253"/>
    </row>
    <row r="83" spans="2:109" ht="13.2" x14ac:dyDescent="0.2">
      <c r="B83" s="340"/>
      <c r="C83" s="311"/>
      <c r="D83" s="311"/>
      <c r="E83" s="311"/>
      <c r="F83" s="311"/>
      <c r="G83" s="311"/>
      <c r="H83" s="311"/>
      <c r="I83" s="311"/>
      <c r="J83" s="311"/>
      <c r="K83" s="311"/>
      <c r="L83" s="311"/>
      <c r="M83" s="311"/>
      <c r="N83" s="311"/>
      <c r="O83" s="311"/>
      <c r="P83" s="311"/>
      <c r="Q83" s="311"/>
      <c r="R83" s="311"/>
      <c r="S83" s="311"/>
      <c r="T83" s="311"/>
      <c r="U83" s="311"/>
      <c r="V83" s="311"/>
      <c r="W83" s="311"/>
      <c r="X83" s="311"/>
      <c r="Y83" s="311"/>
      <c r="Z83" s="311"/>
      <c r="AA83" s="311"/>
      <c r="AB83" s="311"/>
      <c r="AC83" s="311"/>
      <c r="AD83" s="311"/>
      <c r="AE83" s="311"/>
      <c r="AF83" s="311"/>
      <c r="AG83" s="311"/>
      <c r="AH83" s="311"/>
      <c r="AI83" s="311"/>
      <c r="AJ83" s="311"/>
      <c r="AK83" s="311"/>
      <c r="AL83" s="311"/>
      <c r="AM83" s="311"/>
      <c r="AN83" s="311"/>
      <c r="AO83" s="311"/>
      <c r="AP83" s="311"/>
      <c r="AQ83" s="311"/>
      <c r="AR83" s="311"/>
      <c r="AS83" s="311"/>
      <c r="AT83" s="311"/>
      <c r="AU83" s="311"/>
      <c r="AV83" s="311"/>
      <c r="AW83" s="311"/>
      <c r="AX83" s="311"/>
      <c r="AY83" s="311"/>
      <c r="AZ83" s="311"/>
      <c r="BA83" s="311"/>
      <c r="BB83" s="311"/>
      <c r="BC83" s="311"/>
      <c r="BD83" s="311"/>
      <c r="BE83" s="311"/>
      <c r="BF83" s="311"/>
      <c r="BG83" s="311"/>
      <c r="BH83" s="311"/>
      <c r="BI83" s="311"/>
      <c r="BJ83" s="311"/>
      <c r="BK83" s="311"/>
      <c r="BL83" s="311"/>
      <c r="BM83" s="311"/>
      <c r="BN83" s="311"/>
      <c r="BO83" s="311"/>
      <c r="BP83" s="311"/>
      <c r="BQ83" s="311"/>
      <c r="BR83" s="311"/>
      <c r="BS83" s="311"/>
      <c r="BT83" s="311"/>
      <c r="BU83" s="311"/>
      <c r="BV83" s="311"/>
      <c r="BW83" s="311"/>
      <c r="BX83" s="311"/>
      <c r="BY83" s="311"/>
      <c r="BZ83" s="311"/>
      <c r="CA83" s="311"/>
      <c r="CB83" s="311"/>
      <c r="CC83" s="311"/>
      <c r="CD83" s="311"/>
      <c r="CE83" s="311"/>
      <c r="CF83" s="311"/>
      <c r="CG83" s="311"/>
      <c r="CH83" s="311"/>
      <c r="CI83" s="311"/>
      <c r="CJ83" s="311"/>
      <c r="CK83" s="311"/>
      <c r="CL83" s="311"/>
      <c r="CM83" s="311"/>
      <c r="CN83" s="311"/>
      <c r="CO83" s="311"/>
      <c r="CP83" s="311"/>
      <c r="CQ83" s="311"/>
      <c r="CR83" s="311"/>
      <c r="CS83" s="311"/>
      <c r="CT83" s="311"/>
      <c r="CU83" s="311"/>
      <c r="CV83" s="311"/>
      <c r="CW83" s="311"/>
      <c r="CX83" s="311"/>
      <c r="CY83" s="311"/>
      <c r="CZ83" s="311"/>
      <c r="DA83" s="311"/>
      <c r="DB83" s="311"/>
      <c r="DC83" s="311"/>
      <c r="DD83" s="341"/>
    </row>
    <row r="84" spans="2:109" ht="13.2" x14ac:dyDescent="0.2">
      <c r="DD84" s="255"/>
      <c r="DE84" s="255"/>
    </row>
    <row r="85" spans="2:109" ht="13.2" x14ac:dyDescent="0.2">
      <c r="DD85" s="255"/>
      <c r="DE85" s="255"/>
    </row>
  </sheetData>
  <sheetProtection algorithmName="SHA-512" hashValue="ZH92Ub2EuMrcjq0OGRmfrlgPZXrPKo5+wzdtLIzx7/HxBsVqqcD3pm0dmftuCWFTKa+FnGQyENL3toU8cDczQg==" saltValue="nkImrYht+FP9ZK3upAZklA=="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618B38-20F3-4211-999C-3A8C3B3958ED}">
  <sheetPr>
    <pageSetUpPr fitToPage="1"/>
  </sheetPr>
  <dimension ref="A1:DR125"/>
  <sheetViews>
    <sheetView showGridLines="0" zoomScale="70" zoomScaleNormal="70" zoomScaleSheetLayoutView="70" workbookViewId="0">
      <selection activeCell="AN65" sqref="AN65:DC69"/>
    </sheetView>
  </sheetViews>
  <sheetFormatPr defaultColWidth="0" defaultRowHeight="13.5" customHeight="1" zeroHeight="1" x14ac:dyDescent="0.2"/>
  <cols>
    <col min="1" max="34" width="2.44140625" style="254" customWidth="1"/>
    <col min="35" max="122" width="2.44140625" style="253" customWidth="1"/>
    <col min="123" max="16384" width="2.44140625" style="253" hidden="1"/>
  </cols>
  <sheetData>
    <row r="1" spans="1:34" ht="13.5" customHeight="1" x14ac:dyDescent="0.2">
      <c r="A1" s="253"/>
      <c r="B1" s="253"/>
      <c r="C1" s="253"/>
      <c r="D1" s="253"/>
      <c r="E1" s="253"/>
      <c r="F1" s="253"/>
      <c r="G1" s="253"/>
      <c r="H1" s="253"/>
      <c r="I1" s="253"/>
      <c r="J1" s="253"/>
      <c r="K1" s="253"/>
      <c r="L1" s="253"/>
      <c r="M1" s="253"/>
      <c r="N1" s="253"/>
      <c r="O1" s="253"/>
      <c r="P1" s="253"/>
      <c r="Q1" s="253"/>
      <c r="R1" s="253"/>
      <c r="S1" s="253"/>
      <c r="T1" s="253"/>
      <c r="U1" s="253"/>
      <c r="V1" s="253"/>
      <c r="W1" s="253"/>
      <c r="X1" s="253"/>
      <c r="Y1" s="253"/>
      <c r="Z1" s="253"/>
      <c r="AA1" s="253"/>
      <c r="AB1" s="253"/>
      <c r="AC1" s="253"/>
      <c r="AD1" s="253"/>
      <c r="AE1" s="253"/>
      <c r="AF1" s="253"/>
      <c r="AG1" s="253"/>
      <c r="AH1" s="253"/>
    </row>
    <row r="2" spans="1:34" ht="13.2" x14ac:dyDescent="0.2">
      <c r="S2" s="253"/>
      <c r="AH2" s="253"/>
    </row>
    <row r="3" spans="1:34" ht="13.2" x14ac:dyDescent="0.2">
      <c r="C3" s="253"/>
      <c r="D3" s="253"/>
      <c r="E3" s="253"/>
      <c r="F3" s="253"/>
      <c r="G3" s="253"/>
      <c r="H3" s="253"/>
      <c r="I3" s="253"/>
      <c r="J3" s="253"/>
      <c r="K3" s="253"/>
      <c r="L3" s="253"/>
      <c r="M3" s="253"/>
      <c r="N3" s="253"/>
      <c r="O3" s="253"/>
      <c r="P3" s="253"/>
      <c r="Q3" s="253"/>
      <c r="R3" s="253"/>
      <c r="S3" s="253"/>
      <c r="U3" s="253"/>
      <c r="V3" s="253"/>
      <c r="W3" s="253"/>
      <c r="X3" s="253"/>
      <c r="Y3" s="253"/>
      <c r="Z3" s="253"/>
      <c r="AA3" s="253"/>
      <c r="AB3" s="253"/>
      <c r="AC3" s="253"/>
      <c r="AD3" s="253"/>
      <c r="AE3" s="253"/>
      <c r="AF3" s="253"/>
      <c r="AG3" s="253"/>
      <c r="AH3" s="253"/>
    </row>
    <row r="4" spans="1:34" ht="13.2" x14ac:dyDescent="0.2"/>
    <row r="5" spans="1:34" ht="13.2" x14ac:dyDescent="0.2"/>
    <row r="6" spans="1:34" ht="13.2" x14ac:dyDescent="0.2"/>
    <row r="7" spans="1:34" ht="13.2" x14ac:dyDescent="0.2"/>
    <row r="8" spans="1:34" ht="13.2" x14ac:dyDescent="0.2"/>
    <row r="9" spans="1:34" ht="13.2" x14ac:dyDescent="0.2">
      <c r="AH9" s="253"/>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53"/>
    </row>
    <row r="18" spans="12:34" ht="13.2" x14ac:dyDescent="0.2"/>
    <row r="19" spans="12:34" ht="13.2" x14ac:dyDescent="0.2"/>
    <row r="20" spans="12:34" ht="13.2" x14ac:dyDescent="0.2">
      <c r="AH20" s="253"/>
    </row>
    <row r="21" spans="12:34" ht="13.2" x14ac:dyDescent="0.2">
      <c r="AH21" s="253"/>
    </row>
    <row r="22" spans="12:34" ht="13.2" x14ac:dyDescent="0.2"/>
    <row r="23" spans="12:34" ht="13.2" x14ac:dyDescent="0.2"/>
    <row r="24" spans="12:34" ht="13.2" x14ac:dyDescent="0.2">
      <c r="Q24" s="253"/>
    </row>
    <row r="25" spans="12:34" ht="13.2" x14ac:dyDescent="0.2"/>
    <row r="26" spans="12:34" ht="13.2" x14ac:dyDescent="0.2"/>
    <row r="27" spans="12:34" ht="13.2" x14ac:dyDescent="0.2"/>
    <row r="28" spans="12:34" ht="13.2" x14ac:dyDescent="0.2">
      <c r="O28" s="253"/>
      <c r="T28" s="253"/>
      <c r="AH28" s="253"/>
    </row>
    <row r="29" spans="12:34" ht="13.2" x14ac:dyDescent="0.2"/>
    <row r="30" spans="12:34" ht="13.2" x14ac:dyDescent="0.2"/>
    <row r="31" spans="12:34" ht="13.2" x14ac:dyDescent="0.2">
      <c r="Q31" s="253"/>
    </row>
    <row r="32" spans="12:34" ht="13.2" x14ac:dyDescent="0.2">
      <c r="L32" s="253"/>
    </row>
    <row r="33" spans="2:34" ht="13.2" x14ac:dyDescent="0.2">
      <c r="C33" s="253"/>
      <c r="E33" s="253"/>
      <c r="G33" s="253"/>
      <c r="I33" s="253"/>
      <c r="X33" s="253"/>
    </row>
    <row r="34" spans="2:34" ht="13.2" x14ac:dyDescent="0.2">
      <c r="B34" s="253"/>
      <c r="P34" s="253"/>
      <c r="R34" s="253"/>
      <c r="T34" s="253"/>
    </row>
    <row r="35" spans="2:34" ht="13.2" x14ac:dyDescent="0.2">
      <c r="D35" s="253"/>
      <c r="W35" s="253"/>
      <c r="AC35" s="253"/>
      <c r="AD35" s="253"/>
      <c r="AE35" s="253"/>
      <c r="AF35" s="253"/>
      <c r="AG35" s="253"/>
      <c r="AH35" s="253"/>
    </row>
    <row r="36" spans="2:34" ht="13.2" x14ac:dyDescent="0.2">
      <c r="H36" s="253"/>
      <c r="J36" s="253"/>
      <c r="K36" s="253"/>
      <c r="M36" s="253"/>
      <c r="Y36" s="253"/>
      <c r="Z36" s="253"/>
      <c r="AA36" s="253"/>
      <c r="AB36" s="253"/>
      <c r="AC36" s="253"/>
      <c r="AD36" s="253"/>
      <c r="AE36" s="253"/>
      <c r="AF36" s="253"/>
      <c r="AG36" s="253"/>
      <c r="AH36" s="253"/>
    </row>
    <row r="37" spans="2:34" ht="13.2" x14ac:dyDescent="0.2">
      <c r="AH37" s="253"/>
    </row>
    <row r="38" spans="2:34" ht="13.2" x14ac:dyDescent="0.2">
      <c r="AG38" s="253"/>
      <c r="AH38" s="253"/>
    </row>
    <row r="39" spans="2:34" ht="13.2" x14ac:dyDescent="0.2"/>
    <row r="40" spans="2:34" ht="13.2" x14ac:dyDescent="0.2">
      <c r="X40" s="253"/>
    </row>
    <row r="41" spans="2:34" ht="13.2" x14ac:dyDescent="0.2">
      <c r="R41" s="253"/>
    </row>
    <row r="42" spans="2:34" ht="13.2" x14ac:dyDescent="0.2">
      <c r="W42" s="253"/>
    </row>
    <row r="43" spans="2:34" ht="13.2" x14ac:dyDescent="0.2">
      <c r="Y43" s="253"/>
      <c r="Z43" s="253"/>
      <c r="AA43" s="253"/>
      <c r="AB43" s="253"/>
      <c r="AC43" s="253"/>
      <c r="AD43" s="253"/>
      <c r="AE43" s="253"/>
      <c r="AF43" s="253"/>
      <c r="AG43" s="253"/>
      <c r="AH43" s="253"/>
    </row>
    <row r="44" spans="2:34" ht="13.2" x14ac:dyDescent="0.2">
      <c r="AH44" s="253"/>
    </row>
    <row r="45" spans="2:34" ht="13.2" x14ac:dyDescent="0.2">
      <c r="X45" s="253"/>
    </row>
    <row r="46" spans="2:34" ht="13.2" x14ac:dyDescent="0.2"/>
    <row r="47" spans="2:34" ht="13.2" x14ac:dyDescent="0.2"/>
    <row r="48" spans="2:34" ht="13.2" x14ac:dyDescent="0.2">
      <c r="W48" s="253"/>
      <c r="Y48" s="253"/>
      <c r="Z48" s="253"/>
      <c r="AA48" s="253"/>
      <c r="AB48" s="253"/>
      <c r="AC48" s="253"/>
      <c r="AD48" s="253"/>
      <c r="AE48" s="253"/>
      <c r="AF48" s="253"/>
      <c r="AG48" s="253"/>
      <c r="AH48" s="253"/>
    </row>
    <row r="49" spans="28:34" ht="13.2" x14ac:dyDescent="0.2"/>
    <row r="50" spans="28:34" ht="13.2" x14ac:dyDescent="0.2">
      <c r="AE50" s="253"/>
      <c r="AF50" s="253"/>
      <c r="AG50" s="253"/>
      <c r="AH50" s="253"/>
    </row>
    <row r="51" spans="28:34" ht="13.2" x14ac:dyDescent="0.2">
      <c r="AC51" s="253"/>
      <c r="AD51" s="253"/>
      <c r="AE51" s="253"/>
      <c r="AF51" s="253"/>
      <c r="AG51" s="253"/>
      <c r="AH51" s="253"/>
    </row>
    <row r="52" spans="28:34" ht="13.2" x14ac:dyDescent="0.2"/>
    <row r="53" spans="28:34" ht="13.2" x14ac:dyDescent="0.2">
      <c r="AF53" s="253"/>
      <c r="AG53" s="253"/>
      <c r="AH53" s="253"/>
    </row>
    <row r="54" spans="28:34" ht="13.2" x14ac:dyDescent="0.2">
      <c r="AH54" s="253"/>
    </row>
    <row r="55" spans="28:34" ht="13.2" x14ac:dyDescent="0.2"/>
    <row r="56" spans="28:34" ht="13.2" x14ac:dyDescent="0.2">
      <c r="AB56" s="253"/>
      <c r="AC56" s="253"/>
      <c r="AD56" s="253"/>
      <c r="AE56" s="253"/>
      <c r="AF56" s="253"/>
      <c r="AG56" s="253"/>
      <c r="AH56" s="253"/>
    </row>
    <row r="57" spans="28:34" ht="13.2" x14ac:dyDescent="0.2">
      <c r="AH57" s="253"/>
    </row>
    <row r="58" spans="28:34" ht="13.2" x14ac:dyDescent="0.2">
      <c r="AH58" s="253"/>
    </row>
    <row r="59" spans="28:34" ht="13.2" x14ac:dyDescent="0.2"/>
    <row r="60" spans="28:34" ht="13.2" x14ac:dyDescent="0.2"/>
    <row r="61" spans="28:34" ht="13.2" x14ac:dyDescent="0.2"/>
    <row r="62" spans="28:34" ht="13.2" x14ac:dyDescent="0.2"/>
    <row r="63" spans="28:34" ht="13.2" x14ac:dyDescent="0.2">
      <c r="AH63" s="253"/>
    </row>
    <row r="64" spans="28:34" ht="13.2" x14ac:dyDescent="0.2">
      <c r="AG64" s="253"/>
      <c r="AH64" s="253"/>
    </row>
    <row r="65" spans="28:34" ht="13.2" x14ac:dyDescent="0.2"/>
    <row r="66" spans="28:34" ht="13.2" x14ac:dyDescent="0.2"/>
    <row r="67" spans="28:34" ht="13.2" x14ac:dyDescent="0.2"/>
    <row r="68" spans="28:34" ht="13.2" x14ac:dyDescent="0.2">
      <c r="AB68" s="253"/>
      <c r="AC68" s="253"/>
      <c r="AD68" s="253"/>
      <c r="AE68" s="253"/>
      <c r="AF68" s="253"/>
      <c r="AG68" s="253"/>
      <c r="AH68" s="253"/>
    </row>
    <row r="69" spans="28:34" ht="13.2" x14ac:dyDescent="0.2">
      <c r="AF69" s="253"/>
      <c r="AG69" s="253"/>
      <c r="AH69" s="253"/>
    </row>
    <row r="70" spans="28:34" ht="13.2" x14ac:dyDescent="0.2"/>
    <row r="71" spans="28:34" ht="13.2" x14ac:dyDescent="0.2"/>
    <row r="72" spans="28:34" ht="13.2" x14ac:dyDescent="0.2"/>
    <row r="73" spans="28:34" ht="13.2" x14ac:dyDescent="0.2"/>
    <row r="74" spans="28:34" ht="13.2" x14ac:dyDescent="0.2"/>
    <row r="75" spans="28:34" ht="13.2" x14ac:dyDescent="0.2">
      <c r="AH75" s="253"/>
    </row>
    <row r="76" spans="28:34" ht="13.2" x14ac:dyDescent="0.2">
      <c r="AF76" s="253"/>
      <c r="AG76" s="253"/>
      <c r="AH76" s="253"/>
    </row>
    <row r="77" spans="28:34" ht="13.2" x14ac:dyDescent="0.2">
      <c r="AG77" s="253"/>
      <c r="AH77" s="253"/>
    </row>
    <row r="78" spans="28:34" ht="13.2" x14ac:dyDescent="0.2"/>
    <row r="79" spans="28:34" ht="13.2" x14ac:dyDescent="0.2"/>
    <row r="80" spans="28:34" ht="13.2" x14ac:dyDescent="0.2"/>
    <row r="81" spans="25:34" ht="13.2" x14ac:dyDescent="0.2"/>
    <row r="82" spans="25:34" ht="13.2" x14ac:dyDescent="0.2">
      <c r="Y82" s="253"/>
    </row>
    <row r="83" spans="25:34" ht="13.2" x14ac:dyDescent="0.2">
      <c r="Y83" s="253"/>
      <c r="Z83" s="253"/>
      <c r="AA83" s="253"/>
      <c r="AB83" s="253"/>
      <c r="AC83" s="253"/>
      <c r="AD83" s="253"/>
      <c r="AE83" s="253"/>
      <c r="AF83" s="253"/>
      <c r="AG83" s="253"/>
      <c r="AH83" s="253"/>
    </row>
    <row r="84" spans="25:34" ht="13.2" x14ac:dyDescent="0.2"/>
    <row r="85" spans="25:34" ht="13.2" x14ac:dyDescent="0.2"/>
    <row r="86" spans="25:34" ht="13.2" x14ac:dyDescent="0.2"/>
    <row r="87" spans="25:34" ht="13.2" x14ac:dyDescent="0.2"/>
    <row r="88" spans="25:34" ht="13.2" x14ac:dyDescent="0.2">
      <c r="AH88" s="253"/>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53"/>
      <c r="AG94" s="253"/>
      <c r="AH94" s="253"/>
    </row>
    <row r="95" spans="25:34" ht="13.5" customHeight="1" x14ac:dyDescent="0.2">
      <c r="AH95" s="253"/>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53"/>
    </row>
    <row r="102" spans="33:34" ht="13.5" customHeight="1" x14ac:dyDescent="0.2"/>
    <row r="103" spans="33:34" ht="13.5" customHeight="1" x14ac:dyDescent="0.2"/>
    <row r="104" spans="33:34" ht="13.5" customHeight="1" x14ac:dyDescent="0.2">
      <c r="AG104" s="253"/>
      <c r="AH104" s="253"/>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53"/>
    </row>
    <row r="117" spans="34:122" ht="13.5" customHeight="1" x14ac:dyDescent="0.2"/>
    <row r="118" spans="34:122" ht="13.5" customHeight="1" x14ac:dyDescent="0.2"/>
    <row r="119" spans="34:122" ht="13.5" customHeight="1" x14ac:dyDescent="0.2"/>
    <row r="120" spans="34:122" ht="13.5" customHeight="1" x14ac:dyDescent="0.2">
      <c r="AH120" s="253"/>
    </row>
    <row r="121" spans="34:122" ht="13.5" customHeight="1" x14ac:dyDescent="0.2">
      <c r="AH121" s="253"/>
    </row>
    <row r="122" spans="34:122" ht="13.5" customHeight="1" x14ac:dyDescent="0.2"/>
    <row r="123" spans="34:122" ht="13.5" customHeight="1" x14ac:dyDescent="0.2"/>
    <row r="124" spans="34:122" ht="13.5" customHeight="1" x14ac:dyDescent="0.2"/>
    <row r="125" spans="34:122" ht="13.5" customHeight="1" x14ac:dyDescent="0.2">
      <c r="DR125" s="253" t="s">
        <v>474</v>
      </c>
    </row>
  </sheetData>
  <sheetProtection algorithmName="SHA-512" hashValue="G0hj+Tnj39ZTX4bKmk2tFpYo8wuwFBlqjdNCF+CorFSAwOpCOz8FomKXWW3S4AzkIwsR7ueZ7207D1xV3fi34g==" saltValue="EJTBBwcl/IN58jglppGzUQ=="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7480E2-7AB4-4E36-924F-C3E646C85F0B}">
  <sheetPr>
    <pageSetUpPr fitToPage="1"/>
  </sheetPr>
  <dimension ref="A1:DR125"/>
  <sheetViews>
    <sheetView showGridLines="0" topLeftCell="A55" zoomScale="60" zoomScaleNormal="60" zoomScaleSheetLayoutView="55" workbookViewId="0">
      <selection activeCell="AN65" sqref="AN65:DC69"/>
    </sheetView>
  </sheetViews>
  <sheetFormatPr defaultColWidth="0" defaultRowHeight="13.5" customHeight="1" zeroHeight="1" x14ac:dyDescent="0.2"/>
  <cols>
    <col min="1" max="34" width="2.44140625" style="254" customWidth="1"/>
    <col min="35" max="122" width="2.44140625" style="253" customWidth="1"/>
    <col min="123" max="16384" width="2.44140625" style="253" hidden="1"/>
  </cols>
  <sheetData>
    <row r="1" spans="2:34" ht="13.5" customHeight="1" x14ac:dyDescent="0.2">
      <c r="B1" s="253"/>
      <c r="C1" s="253"/>
      <c r="D1" s="253"/>
      <c r="E1" s="253"/>
      <c r="F1" s="253"/>
      <c r="G1" s="253"/>
      <c r="H1" s="253"/>
      <c r="I1" s="253"/>
      <c r="J1" s="253"/>
      <c r="K1" s="253"/>
      <c r="L1" s="253"/>
      <c r="M1" s="253"/>
      <c r="N1" s="253"/>
      <c r="O1" s="253"/>
      <c r="P1" s="253"/>
      <c r="Q1" s="253"/>
      <c r="R1" s="253"/>
      <c r="S1" s="253"/>
      <c r="T1" s="253"/>
      <c r="U1" s="253"/>
      <c r="V1" s="253"/>
      <c r="W1" s="253"/>
      <c r="X1" s="253"/>
      <c r="Y1" s="253"/>
      <c r="Z1" s="253"/>
      <c r="AA1" s="253"/>
      <c r="AB1" s="253"/>
      <c r="AC1" s="253"/>
      <c r="AD1" s="253"/>
      <c r="AE1" s="253"/>
      <c r="AF1" s="253"/>
      <c r="AG1" s="253"/>
      <c r="AH1" s="253"/>
    </row>
    <row r="2" spans="2:34" ht="13.2" x14ac:dyDescent="0.2">
      <c r="S2" s="253"/>
      <c r="AH2" s="253"/>
    </row>
    <row r="3" spans="2:34" ht="13.2" x14ac:dyDescent="0.2">
      <c r="C3" s="253"/>
      <c r="D3" s="253"/>
      <c r="E3" s="253"/>
      <c r="F3" s="253"/>
      <c r="G3" s="253"/>
      <c r="H3" s="253"/>
      <c r="I3" s="253"/>
      <c r="J3" s="253"/>
      <c r="K3" s="253"/>
      <c r="L3" s="253"/>
      <c r="M3" s="253"/>
      <c r="N3" s="253"/>
      <c r="O3" s="253"/>
      <c r="P3" s="253"/>
      <c r="Q3" s="253"/>
      <c r="R3" s="253"/>
      <c r="S3" s="253"/>
      <c r="U3" s="253"/>
      <c r="V3" s="253"/>
      <c r="W3" s="253"/>
      <c r="X3" s="253"/>
      <c r="Y3" s="253"/>
      <c r="Z3" s="253"/>
      <c r="AA3" s="253"/>
      <c r="AB3" s="253"/>
      <c r="AC3" s="253"/>
      <c r="AD3" s="253"/>
      <c r="AE3" s="253"/>
      <c r="AF3" s="253"/>
      <c r="AG3" s="253"/>
      <c r="AH3" s="253"/>
    </row>
    <row r="4" spans="2:34" ht="13.2" x14ac:dyDescent="0.2"/>
    <row r="5" spans="2:34" ht="13.2" x14ac:dyDescent="0.2"/>
    <row r="6" spans="2:34" ht="13.2" x14ac:dyDescent="0.2"/>
    <row r="7" spans="2:34" ht="13.2" x14ac:dyDescent="0.2"/>
    <row r="8" spans="2:34" ht="13.2" x14ac:dyDescent="0.2"/>
    <row r="9" spans="2:34" ht="13.2" x14ac:dyDescent="0.2">
      <c r="AH9" s="253"/>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53"/>
    </row>
    <row r="18" spans="12:34" ht="13.2" x14ac:dyDescent="0.2"/>
    <row r="19" spans="12:34" ht="13.2" x14ac:dyDescent="0.2"/>
    <row r="20" spans="12:34" ht="13.2" x14ac:dyDescent="0.2">
      <c r="AH20" s="253"/>
    </row>
    <row r="21" spans="12:34" ht="13.2" x14ac:dyDescent="0.2">
      <c r="AH21" s="253"/>
    </row>
    <row r="22" spans="12:34" ht="13.2" x14ac:dyDescent="0.2"/>
    <row r="23" spans="12:34" ht="13.2" x14ac:dyDescent="0.2"/>
    <row r="24" spans="12:34" ht="13.2" x14ac:dyDescent="0.2">
      <c r="Q24" s="253"/>
    </row>
    <row r="25" spans="12:34" ht="13.2" x14ac:dyDescent="0.2"/>
    <row r="26" spans="12:34" ht="13.2" x14ac:dyDescent="0.2"/>
    <row r="27" spans="12:34" ht="13.2" x14ac:dyDescent="0.2"/>
    <row r="28" spans="12:34" ht="13.2" x14ac:dyDescent="0.2">
      <c r="O28" s="253"/>
      <c r="T28" s="253"/>
      <c r="AH28" s="253"/>
    </row>
    <row r="29" spans="12:34" ht="13.2" x14ac:dyDescent="0.2"/>
    <row r="30" spans="12:34" ht="13.2" x14ac:dyDescent="0.2"/>
    <row r="31" spans="12:34" ht="13.2" x14ac:dyDescent="0.2">
      <c r="Q31" s="253"/>
    </row>
    <row r="32" spans="12:34" ht="13.2" x14ac:dyDescent="0.2">
      <c r="L32" s="253"/>
    </row>
    <row r="33" spans="2:34" ht="13.2" x14ac:dyDescent="0.2">
      <c r="C33" s="253"/>
      <c r="E33" s="253"/>
      <c r="G33" s="253"/>
      <c r="I33" s="253"/>
      <c r="X33" s="253"/>
    </row>
    <row r="34" spans="2:34" ht="13.2" x14ac:dyDescent="0.2">
      <c r="B34" s="253"/>
      <c r="P34" s="253"/>
      <c r="R34" s="253"/>
      <c r="T34" s="253"/>
    </row>
    <row r="35" spans="2:34" ht="13.2" x14ac:dyDescent="0.2">
      <c r="D35" s="253"/>
      <c r="W35" s="253"/>
      <c r="AC35" s="253"/>
      <c r="AD35" s="253"/>
      <c r="AE35" s="253"/>
      <c r="AF35" s="253"/>
      <c r="AG35" s="253"/>
      <c r="AH35" s="253"/>
    </row>
    <row r="36" spans="2:34" ht="13.2" x14ac:dyDescent="0.2">
      <c r="H36" s="253"/>
      <c r="J36" s="253"/>
      <c r="K36" s="253"/>
      <c r="M36" s="253"/>
      <c r="Y36" s="253"/>
      <c r="Z36" s="253"/>
      <c r="AA36" s="253"/>
      <c r="AB36" s="253"/>
      <c r="AC36" s="253"/>
      <c r="AD36" s="253"/>
      <c r="AE36" s="253"/>
      <c r="AF36" s="253"/>
      <c r="AG36" s="253"/>
      <c r="AH36" s="253"/>
    </row>
    <row r="37" spans="2:34" ht="13.2" x14ac:dyDescent="0.2">
      <c r="AH37" s="253"/>
    </row>
    <row r="38" spans="2:34" ht="13.2" x14ac:dyDescent="0.2">
      <c r="AG38" s="253"/>
      <c r="AH38" s="253"/>
    </row>
    <row r="39" spans="2:34" ht="13.2" x14ac:dyDescent="0.2"/>
    <row r="40" spans="2:34" ht="13.2" x14ac:dyDescent="0.2">
      <c r="X40" s="253"/>
    </row>
    <row r="41" spans="2:34" ht="13.2" x14ac:dyDescent="0.2">
      <c r="R41" s="253"/>
    </row>
    <row r="42" spans="2:34" ht="13.2" x14ac:dyDescent="0.2">
      <c r="W42" s="253"/>
    </row>
    <row r="43" spans="2:34" ht="13.2" x14ac:dyDescent="0.2">
      <c r="Y43" s="253"/>
      <c r="Z43" s="253"/>
      <c r="AA43" s="253"/>
      <c r="AB43" s="253"/>
      <c r="AC43" s="253"/>
      <c r="AD43" s="253"/>
      <c r="AE43" s="253"/>
      <c r="AF43" s="253"/>
      <c r="AG43" s="253"/>
      <c r="AH43" s="253"/>
    </row>
    <row r="44" spans="2:34" ht="13.2" x14ac:dyDescent="0.2">
      <c r="AH44" s="253"/>
    </row>
    <row r="45" spans="2:34" ht="13.2" x14ac:dyDescent="0.2">
      <c r="X45" s="253"/>
    </row>
    <row r="46" spans="2:34" ht="13.2" x14ac:dyDescent="0.2"/>
    <row r="47" spans="2:34" ht="13.2" x14ac:dyDescent="0.2"/>
    <row r="48" spans="2:34" ht="13.2" x14ac:dyDescent="0.2">
      <c r="W48" s="253"/>
      <c r="Y48" s="253"/>
      <c r="Z48" s="253"/>
      <c r="AA48" s="253"/>
      <c r="AB48" s="253"/>
      <c r="AC48" s="253"/>
      <c r="AD48" s="253"/>
      <c r="AE48" s="253"/>
      <c r="AF48" s="253"/>
      <c r="AG48" s="253"/>
      <c r="AH48" s="253"/>
    </row>
    <row r="49" spans="28:34" ht="13.2" x14ac:dyDescent="0.2"/>
    <row r="50" spans="28:34" ht="13.2" x14ac:dyDescent="0.2">
      <c r="AE50" s="253"/>
      <c r="AF50" s="253"/>
      <c r="AG50" s="253"/>
      <c r="AH50" s="253"/>
    </row>
    <row r="51" spans="28:34" ht="13.2" x14ac:dyDescent="0.2">
      <c r="AC51" s="253"/>
      <c r="AD51" s="253"/>
      <c r="AE51" s="253"/>
      <c r="AF51" s="253"/>
      <c r="AG51" s="253"/>
      <c r="AH51" s="253"/>
    </row>
    <row r="52" spans="28:34" ht="13.2" x14ac:dyDescent="0.2"/>
    <row r="53" spans="28:34" ht="13.2" x14ac:dyDescent="0.2">
      <c r="AF53" s="253"/>
      <c r="AG53" s="253"/>
      <c r="AH53" s="253"/>
    </row>
    <row r="54" spans="28:34" ht="13.2" x14ac:dyDescent="0.2">
      <c r="AH54" s="253"/>
    </row>
    <row r="55" spans="28:34" ht="13.2" x14ac:dyDescent="0.2"/>
    <row r="56" spans="28:34" ht="13.2" x14ac:dyDescent="0.2">
      <c r="AB56" s="253"/>
      <c r="AC56" s="253"/>
      <c r="AD56" s="253"/>
      <c r="AE56" s="253"/>
      <c r="AF56" s="253"/>
      <c r="AG56" s="253"/>
      <c r="AH56" s="253"/>
    </row>
    <row r="57" spans="28:34" ht="13.2" x14ac:dyDescent="0.2">
      <c r="AH57" s="253"/>
    </row>
    <row r="58" spans="28:34" ht="13.2" x14ac:dyDescent="0.2">
      <c r="AH58" s="253"/>
    </row>
    <row r="59" spans="28:34" ht="13.2" x14ac:dyDescent="0.2">
      <c r="AG59" s="253"/>
      <c r="AH59" s="253"/>
    </row>
    <row r="60" spans="28:34" ht="13.2" x14ac:dyDescent="0.2"/>
    <row r="61" spans="28:34" ht="13.2" x14ac:dyDescent="0.2"/>
    <row r="62" spans="28:34" ht="13.2" x14ac:dyDescent="0.2"/>
    <row r="63" spans="28:34" ht="13.2" x14ac:dyDescent="0.2">
      <c r="AH63" s="253"/>
    </row>
    <row r="64" spans="28:34" ht="13.2" x14ac:dyDescent="0.2">
      <c r="AG64" s="253"/>
      <c r="AH64" s="253"/>
    </row>
    <row r="65" spans="28:34" ht="13.2" x14ac:dyDescent="0.2"/>
    <row r="66" spans="28:34" ht="13.2" x14ac:dyDescent="0.2"/>
    <row r="67" spans="28:34" ht="13.2" x14ac:dyDescent="0.2"/>
    <row r="68" spans="28:34" ht="13.2" x14ac:dyDescent="0.2">
      <c r="AB68" s="253"/>
      <c r="AC68" s="253"/>
      <c r="AD68" s="253"/>
      <c r="AE68" s="253"/>
      <c r="AF68" s="253"/>
      <c r="AG68" s="253"/>
      <c r="AH68" s="253"/>
    </row>
    <row r="69" spans="28:34" ht="13.2" x14ac:dyDescent="0.2">
      <c r="AF69" s="253"/>
      <c r="AG69" s="253"/>
      <c r="AH69" s="253"/>
    </row>
    <row r="70" spans="28:34" ht="13.2" x14ac:dyDescent="0.2"/>
    <row r="71" spans="28:34" ht="13.2" x14ac:dyDescent="0.2"/>
    <row r="72" spans="28:34" ht="13.2" x14ac:dyDescent="0.2"/>
    <row r="73" spans="28:34" ht="13.2" x14ac:dyDescent="0.2"/>
    <row r="74" spans="28:34" ht="13.2" x14ac:dyDescent="0.2"/>
    <row r="75" spans="28:34" ht="13.2" x14ac:dyDescent="0.2">
      <c r="AH75" s="253"/>
    </row>
    <row r="76" spans="28:34" ht="13.2" x14ac:dyDescent="0.2">
      <c r="AF76" s="253"/>
      <c r="AG76" s="253"/>
      <c r="AH76" s="253"/>
    </row>
    <row r="77" spans="28:34" ht="13.2" x14ac:dyDescent="0.2">
      <c r="AG77" s="253"/>
      <c r="AH77" s="253"/>
    </row>
    <row r="78" spans="28:34" ht="13.2" x14ac:dyDescent="0.2"/>
    <row r="79" spans="28:34" ht="13.2" x14ac:dyDescent="0.2"/>
    <row r="80" spans="28:34" ht="13.2" x14ac:dyDescent="0.2"/>
    <row r="81" spans="25:34" ht="13.2" x14ac:dyDescent="0.2"/>
    <row r="82" spans="25:34" ht="13.2" x14ac:dyDescent="0.2">
      <c r="Y82" s="253"/>
    </row>
    <row r="83" spans="25:34" ht="13.2" x14ac:dyDescent="0.2">
      <c r="Y83" s="253"/>
      <c r="Z83" s="253"/>
      <c r="AA83" s="253"/>
      <c r="AB83" s="253"/>
      <c r="AC83" s="253"/>
      <c r="AD83" s="253"/>
      <c r="AE83" s="253"/>
      <c r="AF83" s="253"/>
      <c r="AG83" s="253"/>
      <c r="AH83" s="253"/>
    </row>
    <row r="84" spans="25:34" ht="13.2" x14ac:dyDescent="0.2"/>
    <row r="85" spans="25:34" ht="13.2" x14ac:dyDescent="0.2"/>
    <row r="86" spans="25:34" ht="13.2" x14ac:dyDescent="0.2"/>
    <row r="87" spans="25:34" ht="13.2" x14ac:dyDescent="0.2"/>
    <row r="88" spans="25:34" ht="13.2" x14ac:dyDescent="0.2">
      <c r="AH88" s="253"/>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53"/>
      <c r="AG94" s="253"/>
      <c r="AH94" s="253"/>
    </row>
    <row r="95" spans="25:34" ht="13.5" customHeight="1" x14ac:dyDescent="0.2">
      <c r="AH95" s="253"/>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53"/>
    </row>
    <row r="102" spans="33:34" ht="13.5" customHeight="1" x14ac:dyDescent="0.2"/>
    <row r="103" spans="33:34" ht="13.5" customHeight="1" x14ac:dyDescent="0.2"/>
    <row r="104" spans="33:34" ht="13.5" customHeight="1" x14ac:dyDescent="0.2">
      <c r="AG104" s="253"/>
      <c r="AH104" s="253"/>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53"/>
    </row>
    <row r="117" spans="34:122" ht="13.5" customHeight="1" x14ac:dyDescent="0.2"/>
    <row r="118" spans="34:122" ht="13.5" customHeight="1" x14ac:dyDescent="0.2"/>
    <row r="119" spans="34:122" ht="13.5" customHeight="1" x14ac:dyDescent="0.2"/>
    <row r="120" spans="34:122" ht="13.5" customHeight="1" x14ac:dyDescent="0.2">
      <c r="AH120" s="253"/>
    </row>
    <row r="121" spans="34:122" ht="13.5" customHeight="1" x14ac:dyDescent="0.2">
      <c r="AH121" s="253"/>
    </row>
    <row r="122" spans="34:122" ht="13.5" customHeight="1" x14ac:dyDescent="0.2"/>
    <row r="123" spans="34:122" ht="13.5" customHeight="1" x14ac:dyDescent="0.2"/>
    <row r="124" spans="34:122" ht="13.5" customHeight="1" x14ac:dyDescent="0.2"/>
    <row r="125" spans="34:122" ht="13.5" customHeight="1" x14ac:dyDescent="0.2">
      <c r="DR125" s="253" t="s">
        <v>474</v>
      </c>
    </row>
  </sheetData>
  <sheetProtection algorithmName="SHA-512" hashValue="0FYDvSR57UQguwbOZAbYPYRaPcISnKgc9OVI2Cgv5RB91WoV3ru8r5oknQajZ5f0Hl4aca5vxm5gUqZh2W470A==" saltValue="5F4cMomS+IoKysdNula2ww=="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42" customWidth="1"/>
    <col min="2" max="8" width="13.33203125" style="142" customWidth="1"/>
    <col min="9" max="16384" width="11.109375" style="142"/>
  </cols>
  <sheetData>
    <row r="1" spans="1:8" x14ac:dyDescent="0.2">
      <c r="A1" s="136"/>
      <c r="B1" s="137"/>
      <c r="C1" s="138"/>
      <c r="D1" s="139"/>
      <c r="E1" s="140"/>
      <c r="F1" s="140"/>
      <c r="G1" s="140"/>
      <c r="H1" s="141"/>
    </row>
    <row r="2" spans="1:8" x14ac:dyDescent="0.2">
      <c r="A2" s="143"/>
      <c r="B2" s="144"/>
      <c r="C2" s="145"/>
      <c r="D2" s="146" t="s">
        <v>50</v>
      </c>
      <c r="E2" s="147"/>
      <c r="F2" s="148" t="s">
        <v>523</v>
      </c>
      <c r="G2" s="149"/>
      <c r="H2" s="150"/>
    </row>
    <row r="3" spans="1:8" x14ac:dyDescent="0.2">
      <c r="A3" s="146" t="s">
        <v>516</v>
      </c>
      <c r="B3" s="151"/>
      <c r="C3" s="152"/>
      <c r="D3" s="153">
        <v>40671</v>
      </c>
      <c r="E3" s="154"/>
      <c r="F3" s="155">
        <v>45588</v>
      </c>
      <c r="G3" s="156"/>
      <c r="H3" s="157"/>
    </row>
    <row r="4" spans="1:8" x14ac:dyDescent="0.2">
      <c r="A4" s="158"/>
      <c r="B4" s="159"/>
      <c r="C4" s="160"/>
      <c r="D4" s="161">
        <v>29983</v>
      </c>
      <c r="E4" s="162"/>
      <c r="F4" s="163">
        <v>24150</v>
      </c>
      <c r="G4" s="164"/>
      <c r="H4" s="165"/>
    </row>
    <row r="5" spans="1:8" x14ac:dyDescent="0.2">
      <c r="A5" s="146" t="s">
        <v>518</v>
      </c>
      <c r="B5" s="151"/>
      <c r="C5" s="152"/>
      <c r="D5" s="153">
        <v>49704</v>
      </c>
      <c r="E5" s="154"/>
      <c r="F5" s="155">
        <v>44161</v>
      </c>
      <c r="G5" s="156"/>
      <c r="H5" s="157"/>
    </row>
    <row r="6" spans="1:8" x14ac:dyDescent="0.2">
      <c r="A6" s="158"/>
      <c r="B6" s="159"/>
      <c r="C6" s="160"/>
      <c r="D6" s="161">
        <v>39706</v>
      </c>
      <c r="E6" s="162"/>
      <c r="F6" s="163">
        <v>23644</v>
      </c>
      <c r="G6" s="164"/>
      <c r="H6" s="165"/>
    </row>
    <row r="7" spans="1:8" x14ac:dyDescent="0.2">
      <c r="A7" s="146" t="s">
        <v>519</v>
      </c>
      <c r="B7" s="151"/>
      <c r="C7" s="152"/>
      <c r="D7" s="153">
        <v>50083</v>
      </c>
      <c r="E7" s="154"/>
      <c r="F7" s="155">
        <v>43955</v>
      </c>
      <c r="G7" s="156"/>
      <c r="H7" s="157"/>
    </row>
    <row r="8" spans="1:8" x14ac:dyDescent="0.2">
      <c r="A8" s="158"/>
      <c r="B8" s="159"/>
      <c r="C8" s="160"/>
      <c r="D8" s="161">
        <v>34629</v>
      </c>
      <c r="E8" s="162"/>
      <c r="F8" s="163">
        <v>21318</v>
      </c>
      <c r="G8" s="164"/>
      <c r="H8" s="165"/>
    </row>
    <row r="9" spans="1:8" x14ac:dyDescent="0.2">
      <c r="A9" s="146" t="s">
        <v>520</v>
      </c>
      <c r="B9" s="151"/>
      <c r="C9" s="152"/>
      <c r="D9" s="153">
        <v>67640</v>
      </c>
      <c r="E9" s="154"/>
      <c r="F9" s="155">
        <v>41921</v>
      </c>
      <c r="G9" s="156"/>
      <c r="H9" s="157"/>
    </row>
    <row r="10" spans="1:8" x14ac:dyDescent="0.2">
      <c r="A10" s="158"/>
      <c r="B10" s="159"/>
      <c r="C10" s="160"/>
      <c r="D10" s="161">
        <v>42405</v>
      </c>
      <c r="E10" s="162"/>
      <c r="F10" s="163">
        <v>21655</v>
      </c>
      <c r="G10" s="164"/>
      <c r="H10" s="165"/>
    </row>
    <row r="11" spans="1:8" x14ac:dyDescent="0.2">
      <c r="A11" s="146" t="s">
        <v>521</v>
      </c>
      <c r="B11" s="151"/>
      <c r="C11" s="152"/>
      <c r="D11" s="153">
        <v>71116</v>
      </c>
      <c r="E11" s="154"/>
      <c r="F11" s="155">
        <v>44585</v>
      </c>
      <c r="G11" s="156"/>
      <c r="H11" s="157"/>
    </row>
    <row r="12" spans="1:8" x14ac:dyDescent="0.2">
      <c r="A12" s="158"/>
      <c r="B12" s="159"/>
      <c r="C12" s="166"/>
      <c r="D12" s="161">
        <v>53732</v>
      </c>
      <c r="E12" s="162"/>
      <c r="F12" s="163">
        <v>23077</v>
      </c>
      <c r="G12" s="164"/>
      <c r="H12" s="165"/>
    </row>
    <row r="13" spans="1:8" x14ac:dyDescent="0.2">
      <c r="A13" s="146"/>
      <c r="B13" s="151"/>
      <c r="C13" s="152"/>
      <c r="D13" s="153">
        <v>55843</v>
      </c>
      <c r="E13" s="154"/>
      <c r="F13" s="155">
        <v>44042</v>
      </c>
      <c r="G13" s="167"/>
      <c r="H13" s="157"/>
    </row>
    <row r="14" spans="1:8" x14ac:dyDescent="0.2">
      <c r="A14" s="158"/>
      <c r="B14" s="159"/>
      <c r="C14" s="160"/>
      <c r="D14" s="161">
        <v>40091</v>
      </c>
      <c r="E14" s="162"/>
      <c r="F14" s="163">
        <v>22769</v>
      </c>
      <c r="G14" s="164"/>
      <c r="H14" s="165"/>
    </row>
    <row r="17" spans="1:11" x14ac:dyDescent="0.2">
      <c r="A17" s="142" t="s">
        <v>51</v>
      </c>
    </row>
    <row r="18" spans="1:11" x14ac:dyDescent="0.2">
      <c r="A18" s="168"/>
      <c r="B18" s="168" t="str">
        <f>実質収支比率等に係る経年分析!F$46</f>
        <v>R01</v>
      </c>
      <c r="C18" s="168" t="str">
        <f>実質収支比率等に係る経年分析!G$46</f>
        <v>R02</v>
      </c>
      <c r="D18" s="168" t="str">
        <f>実質収支比率等に係る経年分析!H$46</f>
        <v>R03</v>
      </c>
      <c r="E18" s="168" t="str">
        <f>実質収支比率等に係る経年分析!I$46</f>
        <v>R04</v>
      </c>
      <c r="F18" s="168" t="str">
        <f>実質収支比率等に係る経年分析!J$46</f>
        <v>R05</v>
      </c>
    </row>
    <row r="19" spans="1:11" x14ac:dyDescent="0.2">
      <c r="A19" s="168" t="s">
        <v>52</v>
      </c>
      <c r="B19" s="168">
        <f>ROUND(VALUE(SUBSTITUTE(実質収支比率等に係る経年分析!F$48,"▲","-")),2)</f>
        <v>8.65</v>
      </c>
      <c r="C19" s="168">
        <f>ROUND(VALUE(SUBSTITUTE(実質収支比率等に係る経年分析!G$48,"▲","-")),2)</f>
        <v>13.09</v>
      </c>
      <c r="D19" s="168">
        <f>ROUND(VALUE(SUBSTITUTE(実質収支比率等に係る経年分析!H$48,"▲","-")),2)</f>
        <v>15.92</v>
      </c>
      <c r="E19" s="168">
        <f>ROUND(VALUE(SUBSTITUTE(実質収支比率等に係る経年分析!I$48,"▲","-")),2)</f>
        <v>10.87</v>
      </c>
      <c r="F19" s="168">
        <f>ROUND(VALUE(SUBSTITUTE(実質収支比率等に係る経年分析!J$48,"▲","-")),2)</f>
        <v>12.87</v>
      </c>
    </row>
    <row r="20" spans="1:11" x14ac:dyDescent="0.2">
      <c r="A20" s="168" t="s">
        <v>53</v>
      </c>
      <c r="B20" s="168">
        <f>ROUND(VALUE(SUBSTITUTE(実質収支比率等に係る経年分析!F$47,"▲","-")),2)</f>
        <v>49.54</v>
      </c>
      <c r="C20" s="168">
        <f>ROUND(VALUE(SUBSTITUTE(実質収支比率等に係る経年分析!G$47,"▲","-")),2)</f>
        <v>40.5</v>
      </c>
      <c r="D20" s="168">
        <f>ROUND(VALUE(SUBSTITUTE(実質収支比率等に係る経年分析!H$47,"▲","-")),2)</f>
        <v>41.88</v>
      </c>
      <c r="E20" s="168">
        <f>ROUND(VALUE(SUBSTITUTE(実質収支比率等に係る経年分析!I$47,"▲","-")),2)</f>
        <v>37.340000000000003</v>
      </c>
      <c r="F20" s="168">
        <f>ROUND(VALUE(SUBSTITUTE(実質収支比率等に係る経年分析!J$47,"▲","-")),2)</f>
        <v>36.880000000000003</v>
      </c>
    </row>
    <row r="21" spans="1:11" x14ac:dyDescent="0.2">
      <c r="A21" s="168" t="s">
        <v>54</v>
      </c>
      <c r="B21" s="168">
        <f>IF(ISNUMBER(VALUE(SUBSTITUTE(実質収支比率等に係る経年分析!F$49,"▲","-"))),ROUND(VALUE(SUBSTITUTE(実質収支比率等に係る経年分析!F$49,"▲","-")),2),NA())</f>
        <v>-1.53</v>
      </c>
      <c r="C21" s="168">
        <f>IF(ISNUMBER(VALUE(SUBSTITUTE(実質収支比率等に係る経年分析!G$49,"▲","-"))),ROUND(VALUE(SUBSTITUTE(実質収支比率等に係る経年分析!G$49,"▲","-")),2),NA())</f>
        <v>-0.32</v>
      </c>
      <c r="D21" s="168">
        <f>IF(ISNUMBER(VALUE(SUBSTITUTE(実質収支比率等に係る経年分析!H$49,"▲","-"))),ROUND(VALUE(SUBSTITUTE(実質収支比率等に係る経年分析!H$49,"▲","-")),2),NA())</f>
        <v>-2.81</v>
      </c>
      <c r="E21" s="168">
        <f>IF(ISNUMBER(VALUE(SUBSTITUTE(実質収支比率等に係る経年分析!I$49,"▲","-"))),ROUND(VALUE(SUBSTITUTE(実質収支比率等に係る経年分析!I$49,"▲","-")),2),NA())</f>
        <v>-11.11</v>
      </c>
      <c r="F21" s="168">
        <f>IF(ISNUMBER(VALUE(SUBSTITUTE(実質収支比率等に係る経年分析!J$49,"▲","-"))),ROUND(VALUE(SUBSTITUTE(実質収支比率等に係る経年分析!J$49,"▲","-")),2),NA())</f>
        <v>-3.45</v>
      </c>
    </row>
    <row r="24" spans="1:11" x14ac:dyDescent="0.2">
      <c r="A24" s="142" t="s">
        <v>55</v>
      </c>
    </row>
    <row r="25" spans="1:11" x14ac:dyDescent="0.2">
      <c r="A25" s="169"/>
      <c r="B25" s="169" t="str">
        <f>連結実質赤字比率に係る赤字・黒字の構成分析!F$33</f>
        <v>R01</v>
      </c>
      <c r="C25" s="169"/>
      <c r="D25" s="169" t="str">
        <f>連結実質赤字比率に係る赤字・黒字の構成分析!G$33</f>
        <v>R02</v>
      </c>
      <c r="E25" s="169"/>
      <c r="F25" s="169" t="str">
        <f>連結実質赤字比率に係る赤字・黒字の構成分析!H$33</f>
        <v>R03</v>
      </c>
      <c r="G25" s="169"/>
      <c r="H25" s="169" t="str">
        <f>連結実質赤字比率に係る赤字・黒字の構成分析!I$33</f>
        <v>R04</v>
      </c>
      <c r="I25" s="169"/>
      <c r="J25" s="169" t="str">
        <f>連結実質赤字比率に係る赤字・黒字の構成分析!J$33</f>
        <v>R05</v>
      </c>
      <c r="K25" s="169"/>
    </row>
    <row r="26" spans="1:11" x14ac:dyDescent="0.2">
      <c r="A26" s="169"/>
      <c r="B26" s="169" t="s">
        <v>56</v>
      </c>
      <c r="C26" s="169" t="s">
        <v>57</v>
      </c>
      <c r="D26" s="169" t="s">
        <v>56</v>
      </c>
      <c r="E26" s="169" t="s">
        <v>57</v>
      </c>
      <c r="F26" s="169" t="s">
        <v>56</v>
      </c>
      <c r="G26" s="169" t="s">
        <v>57</v>
      </c>
      <c r="H26" s="169" t="s">
        <v>56</v>
      </c>
      <c r="I26" s="169" t="s">
        <v>57</v>
      </c>
      <c r="J26" s="169" t="s">
        <v>56</v>
      </c>
      <c r="K26" s="169" t="s">
        <v>57</v>
      </c>
    </row>
    <row r="27" spans="1:11" x14ac:dyDescent="0.2">
      <c r="A27" s="169" t="str">
        <f>IF(連結実質赤字比率に係る赤字・黒字の構成分析!C$43="",NA(),連結実質赤字比率に係る赤字・黒字の構成分析!C$43)</f>
        <v>その他会計（黒字）</v>
      </c>
      <c r="B27" s="169" t="e">
        <f>IF(ROUND(VALUE(SUBSTITUTE(連結実質赤字比率に係る赤字・黒字の構成分析!F$43,"▲", "-")), 2) &lt; 0, ABS(ROUND(VALUE(SUBSTITUTE(連結実質赤字比率に係る赤字・黒字の構成分析!F$43,"▲", "-")), 2)), NA())</f>
        <v>#VALUE!</v>
      </c>
      <c r="C27" s="169" t="e">
        <f>IF(ROUND(VALUE(SUBSTITUTE(連結実質赤字比率に係る赤字・黒字の構成分析!F$43,"▲", "-")), 2) &gt;= 0, ABS(ROUND(VALUE(SUBSTITUTE(連結実質赤字比率に係る赤字・黒字の構成分析!F$43,"▲", "-")), 2)), NA())</f>
        <v>#VALUE!</v>
      </c>
      <c r="D27" s="169" t="e">
        <f>IF(ROUND(VALUE(SUBSTITUTE(連結実質赤字比率に係る赤字・黒字の構成分析!G$43,"▲", "-")), 2) &lt; 0, ABS(ROUND(VALUE(SUBSTITUTE(連結実質赤字比率に係る赤字・黒字の構成分析!G$43,"▲", "-")), 2)), NA())</f>
        <v>#VALUE!</v>
      </c>
      <c r="E27" s="169" t="e">
        <f>IF(ROUND(VALUE(SUBSTITUTE(連結実質赤字比率に係る赤字・黒字の構成分析!G$43,"▲", "-")), 2) &gt;= 0, ABS(ROUND(VALUE(SUBSTITUTE(連結実質赤字比率に係る赤字・黒字の構成分析!G$43,"▲", "-")), 2)), NA())</f>
        <v>#VALUE!</v>
      </c>
      <c r="F27" s="169" t="e">
        <f>IF(ROUND(VALUE(SUBSTITUTE(連結実質赤字比率に係る赤字・黒字の構成分析!H$43,"▲", "-")), 2) &lt; 0, ABS(ROUND(VALUE(SUBSTITUTE(連結実質赤字比率に係る赤字・黒字の構成分析!H$43,"▲", "-")), 2)), NA())</f>
        <v>#VALUE!</v>
      </c>
      <c r="G27" s="169" t="e">
        <f>IF(ROUND(VALUE(SUBSTITUTE(連結実質赤字比率に係る赤字・黒字の構成分析!H$43,"▲", "-")), 2) &gt;= 0, ABS(ROUND(VALUE(SUBSTITUTE(連結実質赤字比率に係る赤字・黒字の構成分析!H$43,"▲", "-")), 2)), NA())</f>
        <v>#VALUE!</v>
      </c>
      <c r="H27" s="169" t="e">
        <f>IF(ROUND(VALUE(SUBSTITUTE(連結実質赤字比率に係る赤字・黒字の構成分析!I$43,"▲", "-")), 2) &lt; 0, ABS(ROUND(VALUE(SUBSTITUTE(連結実質赤字比率に係る赤字・黒字の構成分析!I$43,"▲", "-")), 2)), NA())</f>
        <v>#VALUE!</v>
      </c>
      <c r="I27" s="169" t="e">
        <f>IF(ROUND(VALUE(SUBSTITUTE(連結実質赤字比率に係る赤字・黒字の構成分析!I$43,"▲", "-")), 2) &gt;= 0, ABS(ROUND(VALUE(SUBSTITUTE(連結実質赤字比率に係る赤字・黒字の構成分析!I$43,"▲", "-")), 2)), NA())</f>
        <v>#VALUE!</v>
      </c>
      <c r="J27" s="169" t="e">
        <f>IF(ROUND(VALUE(SUBSTITUTE(連結実質赤字比率に係る赤字・黒字の構成分析!J$43,"▲", "-")), 2) &lt; 0, ABS(ROUND(VALUE(SUBSTITUTE(連結実質赤字比率に係る赤字・黒字の構成分析!J$43,"▲", "-")), 2)), NA())</f>
        <v>#VALUE!</v>
      </c>
      <c r="K27" s="169" t="e">
        <f>IF(ROUND(VALUE(SUBSTITUTE(連結実質赤字比率に係る赤字・黒字の構成分析!J$43,"▲", "-")), 2) &gt;= 0, ABS(ROUND(VALUE(SUBSTITUTE(連結実質赤字比率に係る赤字・黒字の構成分析!J$43,"▲", "-")), 2)), NA())</f>
        <v>#VALUE!</v>
      </c>
    </row>
    <row r="28" spans="1:11" x14ac:dyDescent="0.2">
      <c r="A28" s="169" t="str">
        <f>IF(連結実質赤字比率に係る赤字・黒字の構成分析!C$42="",NA(),連結実質赤字比率に係る赤字・黒字の構成分析!C$42)</f>
        <v>その他会計（赤字）</v>
      </c>
      <c r="B28" s="169" t="e">
        <f>IF(ROUND(VALUE(SUBSTITUTE(連結実質赤字比率に係る赤字・黒字の構成分析!F$42,"▲", "-")), 2) &lt; 0, ABS(ROUND(VALUE(SUBSTITUTE(連結実質赤字比率に係る赤字・黒字の構成分析!F$42,"▲", "-")), 2)), NA())</f>
        <v>#VALUE!</v>
      </c>
      <c r="C28" s="169" t="e">
        <f>IF(ROUND(VALUE(SUBSTITUTE(連結実質赤字比率に係る赤字・黒字の構成分析!F$42,"▲", "-")), 2) &gt;= 0, ABS(ROUND(VALUE(SUBSTITUTE(連結実質赤字比率に係る赤字・黒字の構成分析!F$42,"▲", "-")), 2)), NA())</f>
        <v>#VALUE!</v>
      </c>
      <c r="D28" s="169" t="e">
        <f>IF(ROUND(VALUE(SUBSTITUTE(連結実質赤字比率に係る赤字・黒字の構成分析!G$42,"▲", "-")), 2) &lt; 0, ABS(ROUND(VALUE(SUBSTITUTE(連結実質赤字比率に係る赤字・黒字の構成分析!G$42,"▲", "-")), 2)), NA())</f>
        <v>#VALUE!</v>
      </c>
      <c r="E28" s="169" t="e">
        <f>IF(ROUND(VALUE(SUBSTITUTE(連結実質赤字比率に係る赤字・黒字の構成分析!G$42,"▲", "-")), 2) &gt;= 0, ABS(ROUND(VALUE(SUBSTITUTE(連結実質赤字比率に係る赤字・黒字の構成分析!G$42,"▲", "-")), 2)), NA())</f>
        <v>#VALUE!</v>
      </c>
      <c r="F28" s="169" t="e">
        <f>IF(ROUND(VALUE(SUBSTITUTE(連結実質赤字比率に係る赤字・黒字の構成分析!H$42,"▲", "-")), 2) &lt; 0, ABS(ROUND(VALUE(SUBSTITUTE(連結実質赤字比率に係る赤字・黒字の構成分析!H$42,"▲", "-")), 2)), NA())</f>
        <v>#VALUE!</v>
      </c>
      <c r="G28" s="169" t="e">
        <f>IF(ROUND(VALUE(SUBSTITUTE(連結実質赤字比率に係る赤字・黒字の構成分析!H$42,"▲", "-")), 2) &gt;= 0, ABS(ROUND(VALUE(SUBSTITUTE(連結実質赤字比率に係る赤字・黒字の構成分析!H$42,"▲", "-")), 2)), NA())</f>
        <v>#VALUE!</v>
      </c>
      <c r="H28" s="169" t="e">
        <f>IF(ROUND(VALUE(SUBSTITUTE(連結実質赤字比率に係る赤字・黒字の構成分析!I$42,"▲", "-")), 2) &lt; 0, ABS(ROUND(VALUE(SUBSTITUTE(連結実質赤字比率に係る赤字・黒字の構成分析!I$42,"▲", "-")), 2)), NA())</f>
        <v>#VALUE!</v>
      </c>
      <c r="I28" s="169" t="e">
        <f>IF(ROUND(VALUE(SUBSTITUTE(連結実質赤字比率に係る赤字・黒字の構成分析!I$42,"▲", "-")), 2) &gt;= 0, ABS(ROUND(VALUE(SUBSTITUTE(連結実質赤字比率に係る赤字・黒字の構成分析!I$42,"▲", "-")), 2)), NA())</f>
        <v>#VALUE!</v>
      </c>
      <c r="J28" s="169" t="e">
        <f>IF(ROUND(VALUE(SUBSTITUTE(連結実質赤字比率に係る赤字・黒字の構成分析!J$42,"▲", "-")), 2) &lt; 0, ABS(ROUND(VALUE(SUBSTITUTE(連結実質赤字比率に係る赤字・黒字の構成分析!J$42,"▲", "-")), 2)), NA())</f>
        <v>#VALUE!</v>
      </c>
      <c r="K28" s="169" t="e">
        <f>IF(ROUND(VALUE(SUBSTITUTE(連結実質赤字比率に係る赤字・黒字の構成分析!J$42,"▲", "-")), 2) &gt;= 0, ABS(ROUND(VALUE(SUBSTITUTE(連結実質赤字比率に係る赤字・黒字の構成分析!J$42,"▲", "-")), 2)), NA())</f>
        <v>#VALUE!</v>
      </c>
    </row>
    <row r="29" spans="1:11" x14ac:dyDescent="0.2">
      <c r="A29" s="169" t="e">
        <f>IF(連結実質赤字比率に係る赤字・黒字の構成分析!C$41="",NA(),連結実質赤字比率に係る赤字・黒字の構成分析!C$41)</f>
        <v>#N/A</v>
      </c>
      <c r="B29" s="169" t="e">
        <f>IF(ROUND(VALUE(SUBSTITUTE(連結実質赤字比率に係る赤字・黒字の構成分析!F$41,"▲", "-")), 2) &lt; 0, ABS(ROUND(VALUE(SUBSTITUTE(連結実質赤字比率に係る赤字・黒字の構成分析!F$41,"▲", "-")), 2)), NA())</f>
        <v>#VALUE!</v>
      </c>
      <c r="C29" s="169" t="e">
        <f>IF(ROUND(VALUE(SUBSTITUTE(連結実質赤字比率に係る赤字・黒字の構成分析!F$41,"▲", "-")), 2) &gt;= 0, ABS(ROUND(VALUE(SUBSTITUTE(連結実質赤字比率に係る赤字・黒字の構成分析!F$41,"▲", "-")), 2)), NA())</f>
        <v>#VALUE!</v>
      </c>
      <c r="D29" s="169" t="e">
        <f>IF(ROUND(VALUE(SUBSTITUTE(連結実質赤字比率に係る赤字・黒字の構成分析!G$41,"▲", "-")), 2) &lt; 0, ABS(ROUND(VALUE(SUBSTITUTE(連結実質赤字比率に係る赤字・黒字の構成分析!G$41,"▲", "-")), 2)), NA())</f>
        <v>#VALUE!</v>
      </c>
      <c r="E29" s="169" t="e">
        <f>IF(ROUND(VALUE(SUBSTITUTE(連結実質赤字比率に係る赤字・黒字の構成分析!G$41,"▲", "-")), 2) &gt;= 0, ABS(ROUND(VALUE(SUBSTITUTE(連結実質赤字比率に係る赤字・黒字の構成分析!G$41,"▲", "-")), 2)), NA())</f>
        <v>#VALUE!</v>
      </c>
      <c r="F29" s="169" t="e">
        <f>IF(ROUND(VALUE(SUBSTITUTE(連結実質赤字比率に係る赤字・黒字の構成分析!H$41,"▲", "-")), 2) &lt; 0, ABS(ROUND(VALUE(SUBSTITUTE(連結実質赤字比率に係る赤字・黒字の構成分析!H$41,"▲", "-")), 2)), NA())</f>
        <v>#VALUE!</v>
      </c>
      <c r="G29" s="169" t="e">
        <f>IF(ROUND(VALUE(SUBSTITUTE(連結実質赤字比率に係る赤字・黒字の構成分析!H$41,"▲", "-")), 2) &gt;= 0, ABS(ROUND(VALUE(SUBSTITUTE(連結実質赤字比率に係る赤字・黒字の構成分析!H$41,"▲", "-")), 2)), NA())</f>
        <v>#VALUE!</v>
      </c>
      <c r="H29" s="169" t="e">
        <f>IF(ROUND(VALUE(SUBSTITUTE(連結実質赤字比率に係る赤字・黒字の構成分析!I$41,"▲", "-")), 2) &lt; 0, ABS(ROUND(VALUE(SUBSTITUTE(連結実質赤字比率に係る赤字・黒字の構成分析!I$41,"▲", "-")), 2)), NA())</f>
        <v>#VALUE!</v>
      </c>
      <c r="I29" s="169" t="e">
        <f>IF(ROUND(VALUE(SUBSTITUTE(連結実質赤字比率に係る赤字・黒字の構成分析!I$41,"▲", "-")), 2) &gt;= 0, ABS(ROUND(VALUE(SUBSTITUTE(連結実質赤字比率に係る赤字・黒字の構成分析!I$41,"▲", "-")), 2)), NA())</f>
        <v>#VALUE!</v>
      </c>
      <c r="J29" s="169" t="e">
        <f>IF(ROUND(VALUE(SUBSTITUTE(連結実質赤字比率に係る赤字・黒字の構成分析!J$41,"▲", "-")), 2) &lt; 0, ABS(ROUND(VALUE(SUBSTITUTE(連結実質赤字比率に係る赤字・黒字の構成分析!J$41,"▲", "-")), 2)), NA())</f>
        <v>#VALUE!</v>
      </c>
      <c r="K29" s="169" t="e">
        <f>IF(ROUND(VALUE(SUBSTITUTE(連結実質赤字比率に係る赤字・黒字の構成分析!J$41,"▲", "-")), 2) &gt;= 0, ABS(ROUND(VALUE(SUBSTITUTE(連結実質赤字比率に係る赤字・黒字の構成分析!J$41,"▲", "-")), 2)), NA())</f>
        <v>#VALUE!</v>
      </c>
    </row>
    <row r="30" spans="1:11" x14ac:dyDescent="0.2">
      <c r="A30" s="169" t="e">
        <f>IF(連結実質赤字比率に係る赤字・黒字の構成分析!C$40="",NA(),連結実質赤字比率に係る赤字・黒字の構成分析!C$40)</f>
        <v>#N/A</v>
      </c>
      <c r="B30" s="169" t="e">
        <f>IF(ROUND(VALUE(SUBSTITUTE(連結実質赤字比率に係る赤字・黒字の構成分析!F$40,"▲", "-")), 2) &lt; 0, ABS(ROUND(VALUE(SUBSTITUTE(連結実質赤字比率に係る赤字・黒字の構成分析!F$40,"▲", "-")), 2)), NA())</f>
        <v>#VALUE!</v>
      </c>
      <c r="C30" s="169" t="e">
        <f>IF(ROUND(VALUE(SUBSTITUTE(連結実質赤字比率に係る赤字・黒字の構成分析!F$40,"▲", "-")), 2) &gt;= 0, ABS(ROUND(VALUE(SUBSTITUTE(連結実質赤字比率に係る赤字・黒字の構成分析!F$40,"▲", "-")), 2)), NA())</f>
        <v>#VALUE!</v>
      </c>
      <c r="D30" s="169" t="e">
        <f>IF(ROUND(VALUE(SUBSTITUTE(連結実質赤字比率に係る赤字・黒字の構成分析!G$40,"▲", "-")), 2) &lt; 0, ABS(ROUND(VALUE(SUBSTITUTE(連結実質赤字比率に係る赤字・黒字の構成分析!G$40,"▲", "-")), 2)), NA())</f>
        <v>#VALUE!</v>
      </c>
      <c r="E30" s="169" t="e">
        <f>IF(ROUND(VALUE(SUBSTITUTE(連結実質赤字比率に係る赤字・黒字の構成分析!G$40,"▲", "-")), 2) &gt;= 0, ABS(ROUND(VALUE(SUBSTITUTE(連結実質赤字比率に係る赤字・黒字の構成分析!G$40,"▲", "-")), 2)), NA())</f>
        <v>#VALUE!</v>
      </c>
      <c r="F30" s="169" t="e">
        <f>IF(ROUND(VALUE(SUBSTITUTE(連結実質赤字比率に係る赤字・黒字の構成分析!H$40,"▲", "-")), 2) &lt; 0, ABS(ROUND(VALUE(SUBSTITUTE(連結実質赤字比率に係る赤字・黒字の構成分析!H$40,"▲", "-")), 2)), NA())</f>
        <v>#VALUE!</v>
      </c>
      <c r="G30" s="169" t="e">
        <f>IF(ROUND(VALUE(SUBSTITUTE(連結実質赤字比率に係る赤字・黒字の構成分析!H$40,"▲", "-")), 2) &gt;= 0, ABS(ROUND(VALUE(SUBSTITUTE(連結実質赤字比率に係る赤字・黒字の構成分析!H$40,"▲", "-")), 2)), NA())</f>
        <v>#VALUE!</v>
      </c>
      <c r="H30" s="169" t="e">
        <f>IF(ROUND(VALUE(SUBSTITUTE(連結実質赤字比率に係る赤字・黒字の構成分析!I$40,"▲", "-")), 2) &lt; 0, ABS(ROUND(VALUE(SUBSTITUTE(連結実質赤字比率に係る赤字・黒字の構成分析!I$40,"▲", "-")), 2)), NA())</f>
        <v>#VALUE!</v>
      </c>
      <c r="I30" s="169" t="e">
        <f>IF(ROUND(VALUE(SUBSTITUTE(連結実質赤字比率に係る赤字・黒字の構成分析!I$40,"▲", "-")), 2) &gt;= 0, ABS(ROUND(VALUE(SUBSTITUTE(連結実質赤字比率に係る赤字・黒字の構成分析!I$40,"▲", "-")), 2)), NA())</f>
        <v>#VALUE!</v>
      </c>
      <c r="J30" s="169" t="e">
        <f>IF(ROUND(VALUE(SUBSTITUTE(連結実質赤字比率に係る赤字・黒字の構成分析!J$40,"▲", "-")), 2) &lt; 0, ABS(ROUND(VALUE(SUBSTITUTE(連結実質赤字比率に係る赤字・黒字の構成分析!J$40,"▲", "-")), 2)), NA())</f>
        <v>#VALUE!</v>
      </c>
      <c r="K30" s="169" t="e">
        <f>IF(ROUND(VALUE(SUBSTITUTE(連結実質赤字比率に係る赤字・黒字の構成分析!J$40,"▲", "-")), 2) &gt;= 0, ABS(ROUND(VALUE(SUBSTITUTE(連結実質赤字比率に係る赤字・黒字の構成分析!J$40,"▲", "-")), 2)), NA())</f>
        <v>#VALUE!</v>
      </c>
    </row>
    <row r="31" spans="1:11" x14ac:dyDescent="0.2">
      <c r="A31" s="169" t="str">
        <f>IF(連結実質赤字比率に係る赤字・黒字の構成分析!C$39="",NA(),連結実質赤字比率に係る赤字・黒字の構成分析!C$39)</f>
        <v>後期高齢者医療特別会計</v>
      </c>
      <c r="B31" s="169" t="e">
        <f>IF(ROUND(VALUE(SUBSTITUTE(連結実質赤字比率に係る赤字・黒字の構成分析!F$39,"▲", "-")), 2) &lt; 0, ABS(ROUND(VALUE(SUBSTITUTE(連結実質赤字比率に係る赤字・黒字の構成分析!F$39,"▲", "-")), 2)), NA())</f>
        <v>#N/A</v>
      </c>
      <c r="C31" s="169">
        <f>IF(ROUND(VALUE(SUBSTITUTE(連結実質赤字比率に係る赤字・黒字の構成分析!F$39,"▲", "-")), 2) &gt;= 0, ABS(ROUND(VALUE(SUBSTITUTE(連結実質赤字比率に係る赤字・黒字の構成分析!F$39,"▲", "-")), 2)), NA())</f>
        <v>0.05</v>
      </c>
      <c r="D31" s="169" t="e">
        <f>IF(ROUND(VALUE(SUBSTITUTE(連結実質赤字比率に係る赤字・黒字の構成分析!G$39,"▲", "-")), 2) &lt; 0, ABS(ROUND(VALUE(SUBSTITUTE(連結実質赤字比率に係る赤字・黒字の構成分析!G$39,"▲", "-")), 2)), NA())</f>
        <v>#N/A</v>
      </c>
      <c r="E31" s="169">
        <f>IF(ROUND(VALUE(SUBSTITUTE(連結実質赤字比率に係る赤字・黒字の構成分析!G$39,"▲", "-")), 2) &gt;= 0, ABS(ROUND(VALUE(SUBSTITUTE(連結実質赤字比率に係る赤字・黒字の構成分析!G$39,"▲", "-")), 2)), NA())</f>
        <v>0.08</v>
      </c>
      <c r="F31" s="169" t="e">
        <f>IF(ROUND(VALUE(SUBSTITUTE(連結実質赤字比率に係る赤字・黒字の構成分析!H$39,"▲", "-")), 2) &lt; 0, ABS(ROUND(VALUE(SUBSTITUTE(連結実質赤字比率に係る赤字・黒字の構成分析!H$39,"▲", "-")), 2)), NA())</f>
        <v>#N/A</v>
      </c>
      <c r="G31" s="169">
        <f>IF(ROUND(VALUE(SUBSTITUTE(連結実質赤字比率に係る赤字・黒字の構成分析!H$39,"▲", "-")), 2) &gt;= 0, ABS(ROUND(VALUE(SUBSTITUTE(連結実質赤字比率に係る赤字・黒字の構成分析!H$39,"▲", "-")), 2)), NA())</f>
        <v>0.05</v>
      </c>
      <c r="H31" s="169" t="e">
        <f>IF(ROUND(VALUE(SUBSTITUTE(連結実質赤字比率に係る赤字・黒字の構成分析!I$39,"▲", "-")), 2) &lt; 0, ABS(ROUND(VALUE(SUBSTITUTE(連結実質赤字比率に係る赤字・黒字の構成分析!I$39,"▲", "-")), 2)), NA())</f>
        <v>#N/A</v>
      </c>
      <c r="I31" s="169">
        <f>IF(ROUND(VALUE(SUBSTITUTE(連結実質赤字比率に係る赤字・黒字の構成分析!I$39,"▲", "-")), 2) &gt;= 0, ABS(ROUND(VALUE(SUBSTITUTE(連結実質赤字比率に係る赤字・黒字の構成分析!I$39,"▲", "-")), 2)), NA())</f>
        <v>0.04</v>
      </c>
      <c r="J31" s="169" t="e">
        <f>IF(ROUND(VALUE(SUBSTITUTE(連結実質赤字比率に係る赤字・黒字の構成分析!J$39,"▲", "-")), 2) &lt; 0, ABS(ROUND(VALUE(SUBSTITUTE(連結実質赤字比率に係る赤字・黒字の構成分析!J$39,"▲", "-")), 2)), NA())</f>
        <v>#N/A</v>
      </c>
      <c r="K31" s="169">
        <f>IF(ROUND(VALUE(SUBSTITUTE(連結実質赤字比率に係る赤字・黒字の構成分析!J$39,"▲", "-")), 2) &gt;= 0, ABS(ROUND(VALUE(SUBSTITUTE(連結実質赤字比率に係る赤字・黒字の構成分析!J$39,"▲", "-")), 2)), NA())</f>
        <v>0.05</v>
      </c>
    </row>
    <row r="32" spans="1:11" x14ac:dyDescent="0.2">
      <c r="A32" s="169" t="str">
        <f>IF(連結実質赤字比率に係る赤字・黒字の構成分析!C$38="",NA(),連結実質赤字比率に係る赤字・黒字の構成分析!C$38)</f>
        <v>国民健康保険特別会計</v>
      </c>
      <c r="B32" s="169" t="e">
        <f>IF(ROUND(VALUE(SUBSTITUTE(連結実質赤字比率に係る赤字・黒字の構成分析!F$38,"▲", "-")), 2) &lt; 0, ABS(ROUND(VALUE(SUBSTITUTE(連結実質赤字比率に係る赤字・黒字の構成分析!F$38,"▲", "-")), 2)), NA())</f>
        <v>#N/A</v>
      </c>
      <c r="C32" s="169">
        <f>IF(ROUND(VALUE(SUBSTITUTE(連結実質赤字比率に係る赤字・黒字の構成分析!F$38,"▲", "-")), 2) &gt;= 0, ABS(ROUND(VALUE(SUBSTITUTE(連結実質赤字比率に係る赤字・黒字の構成分析!F$38,"▲", "-")), 2)), NA())</f>
        <v>0.36</v>
      </c>
      <c r="D32" s="169" t="e">
        <f>IF(ROUND(VALUE(SUBSTITUTE(連結実質赤字比率に係る赤字・黒字の構成分析!G$38,"▲", "-")), 2) &lt; 0, ABS(ROUND(VALUE(SUBSTITUTE(連結実質赤字比率に係る赤字・黒字の構成分析!G$38,"▲", "-")), 2)), NA())</f>
        <v>#N/A</v>
      </c>
      <c r="E32" s="169">
        <f>IF(ROUND(VALUE(SUBSTITUTE(連結実質赤字比率に係る赤字・黒字の構成分析!G$38,"▲", "-")), 2) &gt;= 0, ABS(ROUND(VALUE(SUBSTITUTE(連結実質赤字比率に係る赤字・黒字の構成分析!G$38,"▲", "-")), 2)), NA())</f>
        <v>0.38</v>
      </c>
      <c r="F32" s="169" t="e">
        <f>IF(ROUND(VALUE(SUBSTITUTE(連結実質赤字比率に係る赤字・黒字の構成分析!H$38,"▲", "-")), 2) &lt; 0, ABS(ROUND(VALUE(SUBSTITUTE(連結実質赤字比率に係る赤字・黒字の構成分析!H$38,"▲", "-")), 2)), NA())</f>
        <v>#N/A</v>
      </c>
      <c r="G32" s="169">
        <f>IF(ROUND(VALUE(SUBSTITUTE(連結実質赤字比率に係る赤字・黒字の構成分析!H$38,"▲", "-")), 2) &gt;= 0, ABS(ROUND(VALUE(SUBSTITUTE(連結実質赤字比率に係る赤字・黒字の構成分析!H$38,"▲", "-")), 2)), NA())</f>
        <v>0.13</v>
      </c>
      <c r="H32" s="169" t="e">
        <f>IF(ROUND(VALUE(SUBSTITUTE(連結実質赤字比率に係る赤字・黒字の構成分析!I$38,"▲", "-")), 2) &lt; 0, ABS(ROUND(VALUE(SUBSTITUTE(連結実質赤字比率に係る赤字・黒字の構成分析!I$38,"▲", "-")), 2)), NA())</f>
        <v>#N/A</v>
      </c>
      <c r="I32" s="169">
        <f>IF(ROUND(VALUE(SUBSTITUTE(連結実質赤字比率に係る赤字・黒字の構成分析!I$38,"▲", "-")), 2) &gt;= 0, ABS(ROUND(VALUE(SUBSTITUTE(連結実質赤字比率に係る赤字・黒字の構成分析!I$38,"▲", "-")), 2)), NA())</f>
        <v>0</v>
      </c>
      <c r="J32" s="169" t="e">
        <f>IF(ROUND(VALUE(SUBSTITUTE(連結実質赤字比率に係る赤字・黒字の構成分析!J$38,"▲", "-")), 2) &lt; 0, ABS(ROUND(VALUE(SUBSTITUTE(連結実質赤字比率に係る赤字・黒字の構成分析!J$38,"▲", "-")), 2)), NA())</f>
        <v>#N/A</v>
      </c>
      <c r="K32" s="169">
        <f>IF(ROUND(VALUE(SUBSTITUTE(連結実質赤字比率に係る赤字・黒字の構成分析!J$38,"▲", "-")), 2) &gt;= 0, ABS(ROUND(VALUE(SUBSTITUTE(連結実質赤字比率に係る赤字・黒字の構成分析!J$38,"▲", "-")), 2)), NA())</f>
        <v>0.06</v>
      </c>
    </row>
    <row r="33" spans="1:16" x14ac:dyDescent="0.2">
      <c r="A33" s="169" t="str">
        <f>IF(連結実質赤字比率に係る赤字・黒字の構成分析!C$37="",NA(),連結実質赤字比率に係る赤字・黒字の構成分析!C$37)</f>
        <v>介護保険特別会計</v>
      </c>
      <c r="B33" s="169" t="e">
        <f>IF(ROUND(VALUE(SUBSTITUTE(連結実質赤字比率に係る赤字・黒字の構成分析!F$37,"▲", "-")), 2) &lt; 0, ABS(ROUND(VALUE(SUBSTITUTE(連結実質赤字比率に係る赤字・黒字の構成分析!F$37,"▲", "-")), 2)), NA())</f>
        <v>#N/A</v>
      </c>
      <c r="C33" s="169">
        <f>IF(ROUND(VALUE(SUBSTITUTE(連結実質赤字比率に係る赤字・黒字の構成分析!F$37,"▲", "-")), 2) &gt;= 0, ABS(ROUND(VALUE(SUBSTITUTE(連結実質赤字比率に係る赤字・黒字の構成分析!F$37,"▲", "-")), 2)), NA())</f>
        <v>0.94</v>
      </c>
      <c r="D33" s="169" t="e">
        <f>IF(ROUND(VALUE(SUBSTITUTE(連結実質赤字比率に係る赤字・黒字の構成分析!G$37,"▲", "-")), 2) &lt; 0, ABS(ROUND(VALUE(SUBSTITUTE(連結実質赤字比率に係る赤字・黒字の構成分析!G$37,"▲", "-")), 2)), NA())</f>
        <v>#N/A</v>
      </c>
      <c r="E33" s="169">
        <f>IF(ROUND(VALUE(SUBSTITUTE(連結実質赤字比率に係る赤字・黒字の構成分析!G$37,"▲", "-")), 2) &gt;= 0, ABS(ROUND(VALUE(SUBSTITUTE(連結実質赤字比率に係る赤字・黒字の構成分析!G$37,"▲", "-")), 2)), NA())</f>
        <v>1.26</v>
      </c>
      <c r="F33" s="169" t="e">
        <f>IF(ROUND(VALUE(SUBSTITUTE(連結実質赤字比率に係る赤字・黒字の構成分析!H$37,"▲", "-")), 2) &lt; 0, ABS(ROUND(VALUE(SUBSTITUTE(連結実質赤字比率に係る赤字・黒字の構成分析!H$37,"▲", "-")), 2)), NA())</f>
        <v>#N/A</v>
      </c>
      <c r="G33" s="169">
        <f>IF(ROUND(VALUE(SUBSTITUTE(連結実質赤字比率に係る赤字・黒字の構成分析!H$37,"▲", "-")), 2) &gt;= 0, ABS(ROUND(VALUE(SUBSTITUTE(連結実質赤字比率に係る赤字・黒字の構成分析!H$37,"▲", "-")), 2)), NA())</f>
        <v>0.94</v>
      </c>
      <c r="H33" s="169" t="e">
        <f>IF(ROUND(VALUE(SUBSTITUTE(連結実質赤字比率に係る赤字・黒字の構成分析!I$37,"▲", "-")), 2) &lt; 0, ABS(ROUND(VALUE(SUBSTITUTE(連結実質赤字比率に係る赤字・黒字の構成分析!I$37,"▲", "-")), 2)), NA())</f>
        <v>#N/A</v>
      </c>
      <c r="I33" s="169">
        <f>IF(ROUND(VALUE(SUBSTITUTE(連結実質赤字比率に係る赤字・黒字の構成分析!I$37,"▲", "-")), 2) &gt;= 0, ABS(ROUND(VALUE(SUBSTITUTE(連結実質赤字比率に係る赤字・黒字の構成分析!I$37,"▲", "-")), 2)), NA())</f>
        <v>0.9</v>
      </c>
      <c r="J33" s="169" t="e">
        <f>IF(ROUND(VALUE(SUBSTITUTE(連結実質赤字比率に係る赤字・黒字の構成分析!J$37,"▲", "-")), 2) &lt; 0, ABS(ROUND(VALUE(SUBSTITUTE(連結実質赤字比率に係る赤字・黒字の構成分析!J$37,"▲", "-")), 2)), NA())</f>
        <v>#N/A</v>
      </c>
      <c r="K33" s="169">
        <f>IF(ROUND(VALUE(SUBSTITUTE(連結実質赤字比率に係る赤字・黒字の構成分析!J$37,"▲", "-")), 2) &gt;= 0, ABS(ROUND(VALUE(SUBSTITUTE(連結実質赤字比率に係る赤字・黒字の構成分析!J$37,"▲", "-")), 2)), NA())</f>
        <v>0.64</v>
      </c>
    </row>
    <row r="34" spans="1:16" x14ac:dyDescent="0.2">
      <c r="A34" s="169" t="str">
        <f>IF(連結実質赤字比率に係る赤字・黒字の構成分析!C$36="",NA(),連結実質赤字比率に係る赤字・黒字の構成分析!C$36)</f>
        <v>水道事業会計</v>
      </c>
      <c r="B34" s="169" t="e">
        <f>IF(ROUND(VALUE(SUBSTITUTE(連結実質赤字比率に係る赤字・黒字の構成分析!F$36,"▲", "-")), 2) &lt; 0, ABS(ROUND(VALUE(SUBSTITUTE(連結実質赤字比率に係る赤字・黒字の構成分析!F$36,"▲", "-")), 2)), NA())</f>
        <v>#N/A</v>
      </c>
      <c r="C34" s="169">
        <f>IF(ROUND(VALUE(SUBSTITUTE(連結実質赤字比率に係る赤字・黒字の構成分析!F$36,"▲", "-")), 2) &gt;= 0, ABS(ROUND(VALUE(SUBSTITUTE(連結実質赤字比率に係る赤字・黒字の構成分析!F$36,"▲", "-")), 2)), NA())</f>
        <v>8.74</v>
      </c>
      <c r="D34" s="169" t="e">
        <f>IF(ROUND(VALUE(SUBSTITUTE(連結実質赤字比率に係る赤字・黒字の構成分析!G$36,"▲", "-")), 2) &lt; 0, ABS(ROUND(VALUE(SUBSTITUTE(連結実質赤字比率に係る赤字・黒字の構成分析!G$36,"▲", "-")), 2)), NA())</f>
        <v>#N/A</v>
      </c>
      <c r="E34" s="169">
        <f>IF(ROUND(VALUE(SUBSTITUTE(連結実質赤字比率に係る赤字・黒字の構成分析!G$36,"▲", "-")), 2) &gt;= 0, ABS(ROUND(VALUE(SUBSTITUTE(連結実質赤字比率に係る赤字・黒字の構成分析!G$36,"▲", "-")), 2)), NA())</f>
        <v>8.14</v>
      </c>
      <c r="F34" s="169" t="e">
        <f>IF(ROUND(VALUE(SUBSTITUTE(連結実質赤字比率に係る赤字・黒字の構成分析!H$36,"▲", "-")), 2) &lt; 0, ABS(ROUND(VALUE(SUBSTITUTE(連結実質赤字比率に係る赤字・黒字の構成分析!H$36,"▲", "-")), 2)), NA())</f>
        <v>#N/A</v>
      </c>
      <c r="G34" s="169">
        <f>IF(ROUND(VALUE(SUBSTITUTE(連結実質赤字比率に係る赤字・黒字の構成分析!H$36,"▲", "-")), 2) &gt;= 0, ABS(ROUND(VALUE(SUBSTITUTE(連結実質赤字比率に係る赤字・黒字の構成分析!H$36,"▲", "-")), 2)), NA())</f>
        <v>8.2799999999999994</v>
      </c>
      <c r="H34" s="169" t="e">
        <f>IF(ROUND(VALUE(SUBSTITUTE(連結実質赤字比率に係る赤字・黒字の構成分析!I$36,"▲", "-")), 2) &lt; 0, ABS(ROUND(VALUE(SUBSTITUTE(連結実質赤字比率に係る赤字・黒字の構成分析!I$36,"▲", "-")), 2)), NA())</f>
        <v>#N/A</v>
      </c>
      <c r="I34" s="169">
        <f>IF(ROUND(VALUE(SUBSTITUTE(連結実質赤字比率に係る赤字・黒字の構成分析!I$36,"▲", "-")), 2) &gt;= 0, ABS(ROUND(VALUE(SUBSTITUTE(連結実質赤字比率に係る赤字・黒字の構成分析!I$36,"▲", "-")), 2)), NA())</f>
        <v>7.41</v>
      </c>
      <c r="J34" s="169" t="e">
        <f>IF(ROUND(VALUE(SUBSTITUTE(連結実質赤字比率に係る赤字・黒字の構成分析!J$36,"▲", "-")), 2) &lt; 0, ABS(ROUND(VALUE(SUBSTITUTE(連結実質赤字比率に係る赤字・黒字の構成分析!J$36,"▲", "-")), 2)), NA())</f>
        <v>#N/A</v>
      </c>
      <c r="K34" s="169">
        <f>IF(ROUND(VALUE(SUBSTITUTE(連結実質赤字比率に係る赤字・黒字の構成分析!J$36,"▲", "-")), 2) &gt;= 0, ABS(ROUND(VALUE(SUBSTITUTE(連結実質赤字比率に係る赤字・黒字の構成分析!J$36,"▲", "-")), 2)), NA())</f>
        <v>7.02</v>
      </c>
    </row>
    <row r="35" spans="1:16" x14ac:dyDescent="0.2">
      <c r="A35" s="169" t="str">
        <f>IF(連結実質赤字比率に係る赤字・黒字の構成分析!C$35="",NA(),連結実質赤字比率に係る赤字・黒字の構成分析!C$35)</f>
        <v>下水道事業会計</v>
      </c>
      <c r="B35" s="169">
        <f>IF(ROUND(VALUE(SUBSTITUTE(連結実質赤字比率に係る赤字・黒字の構成分析!F$35,"▲", "-")), 2) &lt; 0, ABS(ROUND(VALUE(SUBSTITUTE(連結実質赤字比率に係る赤字・黒字の構成分析!F$35,"▲", "-")), 2)), NA())</f>
        <v>0.08</v>
      </c>
      <c r="C35" s="169" t="e">
        <f>IF(ROUND(VALUE(SUBSTITUTE(連結実質赤字比率に係る赤字・黒字の構成分析!F$35,"▲", "-")), 2) &gt;= 0, ABS(ROUND(VALUE(SUBSTITUTE(連結実質赤字比率に係る赤字・黒字の構成分析!F$35,"▲", "-")), 2)), NA())</f>
        <v>#N/A</v>
      </c>
      <c r="D35" s="169" t="e">
        <f>IF(ROUND(VALUE(SUBSTITUTE(連結実質赤字比率に係る赤字・黒字の構成分析!G$35,"▲", "-")), 2) &lt; 0, ABS(ROUND(VALUE(SUBSTITUTE(連結実質赤字比率に係る赤字・黒字の構成分析!G$35,"▲", "-")), 2)), NA())</f>
        <v>#N/A</v>
      </c>
      <c r="E35" s="169">
        <f>IF(ROUND(VALUE(SUBSTITUTE(連結実質赤字比率に係る赤字・黒字の構成分析!G$35,"▲", "-")), 2) &gt;= 0, ABS(ROUND(VALUE(SUBSTITUTE(連結実質赤字比率に係る赤字・黒字の構成分析!G$35,"▲", "-")), 2)), NA())</f>
        <v>5.94</v>
      </c>
      <c r="F35" s="169" t="e">
        <f>IF(ROUND(VALUE(SUBSTITUTE(連結実質赤字比率に係る赤字・黒字の構成分析!H$35,"▲", "-")), 2) &lt; 0, ABS(ROUND(VALUE(SUBSTITUTE(連結実質赤字比率に係る赤字・黒字の構成分析!H$35,"▲", "-")), 2)), NA())</f>
        <v>#N/A</v>
      </c>
      <c r="G35" s="169">
        <f>IF(ROUND(VALUE(SUBSTITUTE(連結実質赤字比率に係る赤字・黒字の構成分析!H$35,"▲", "-")), 2) &gt;= 0, ABS(ROUND(VALUE(SUBSTITUTE(連結実質赤字比率に係る赤字・黒字の構成分析!H$35,"▲", "-")), 2)), NA())</f>
        <v>7.03</v>
      </c>
      <c r="H35" s="169" t="e">
        <f>IF(ROUND(VALUE(SUBSTITUTE(連結実質赤字比率に係る赤字・黒字の構成分析!I$35,"▲", "-")), 2) &lt; 0, ABS(ROUND(VALUE(SUBSTITUTE(連結実質赤字比率に係る赤字・黒字の構成分析!I$35,"▲", "-")), 2)), NA())</f>
        <v>#N/A</v>
      </c>
      <c r="I35" s="169">
        <f>IF(ROUND(VALUE(SUBSTITUTE(連結実質赤字比率に係る赤字・黒字の構成分析!I$35,"▲", "-")), 2) &gt;= 0, ABS(ROUND(VALUE(SUBSTITUTE(連結実質赤字比率に係る赤字・黒字の構成分析!I$35,"▲", "-")), 2)), NA())</f>
        <v>7</v>
      </c>
      <c r="J35" s="169" t="e">
        <f>IF(ROUND(VALUE(SUBSTITUTE(連結実質赤字比率に係る赤字・黒字の構成分析!J$35,"▲", "-")), 2) &lt; 0, ABS(ROUND(VALUE(SUBSTITUTE(連結実質赤字比率に係る赤字・黒字の構成分析!J$35,"▲", "-")), 2)), NA())</f>
        <v>#N/A</v>
      </c>
      <c r="K35" s="169">
        <f>IF(ROUND(VALUE(SUBSTITUTE(連結実質赤字比率に係る赤字・黒字の構成分析!J$35,"▲", "-")), 2) &gt;= 0, ABS(ROUND(VALUE(SUBSTITUTE(連結実質赤字比率に係る赤字・黒字の構成分析!J$35,"▲", "-")), 2)), NA())</f>
        <v>7.69</v>
      </c>
    </row>
    <row r="36" spans="1:16" x14ac:dyDescent="0.2">
      <c r="A36" s="169" t="str">
        <f>IF(連結実質赤字比率に係る赤字・黒字の構成分析!C$34="",NA(),連結実質赤字比率に係る赤字・黒字の構成分析!C$34)</f>
        <v>一般会計</v>
      </c>
      <c r="B36" s="169" t="e">
        <f>IF(ROUND(VALUE(SUBSTITUTE(連結実質赤字比率に係る赤字・黒字の構成分析!F$34,"▲", "-")), 2) &lt; 0, ABS(ROUND(VALUE(SUBSTITUTE(連結実質赤字比率に係る赤字・黒字の構成分析!F$34,"▲", "-")), 2)), NA())</f>
        <v>#N/A</v>
      </c>
      <c r="C36" s="169">
        <f>IF(ROUND(VALUE(SUBSTITUTE(連結実質赤字比率に係る赤字・黒字の構成分析!F$34,"▲", "-")), 2) &gt;= 0, ABS(ROUND(VALUE(SUBSTITUTE(連結実質赤字比率に係る赤字・黒字の構成分析!F$34,"▲", "-")), 2)), NA())</f>
        <v>8.65</v>
      </c>
      <c r="D36" s="169" t="e">
        <f>IF(ROUND(VALUE(SUBSTITUTE(連結実質赤字比率に係る赤字・黒字の構成分析!G$34,"▲", "-")), 2) &lt; 0, ABS(ROUND(VALUE(SUBSTITUTE(連結実質赤字比率に係る赤字・黒字の構成分析!G$34,"▲", "-")), 2)), NA())</f>
        <v>#N/A</v>
      </c>
      <c r="E36" s="169">
        <f>IF(ROUND(VALUE(SUBSTITUTE(連結実質赤字比率に係る赤字・黒字の構成分析!G$34,"▲", "-")), 2) &gt;= 0, ABS(ROUND(VALUE(SUBSTITUTE(連結実質赤字比率に係る赤字・黒字の構成分析!G$34,"▲", "-")), 2)), NA())</f>
        <v>13.08</v>
      </c>
      <c r="F36" s="169" t="e">
        <f>IF(ROUND(VALUE(SUBSTITUTE(連結実質赤字比率に係る赤字・黒字の構成分析!H$34,"▲", "-")), 2) &lt; 0, ABS(ROUND(VALUE(SUBSTITUTE(連結実質赤字比率に係る赤字・黒字の構成分析!H$34,"▲", "-")), 2)), NA())</f>
        <v>#N/A</v>
      </c>
      <c r="G36" s="169">
        <f>IF(ROUND(VALUE(SUBSTITUTE(連結実質赤字比率に係る赤字・黒字の構成分析!H$34,"▲", "-")), 2) &gt;= 0, ABS(ROUND(VALUE(SUBSTITUTE(連結実質赤字比率に係る赤字・黒字の構成分析!H$34,"▲", "-")), 2)), NA())</f>
        <v>15.91</v>
      </c>
      <c r="H36" s="169" t="e">
        <f>IF(ROUND(VALUE(SUBSTITUTE(連結実質赤字比率に係る赤字・黒字の構成分析!I$34,"▲", "-")), 2) &lt; 0, ABS(ROUND(VALUE(SUBSTITUTE(連結実質赤字比率に係る赤字・黒字の構成分析!I$34,"▲", "-")), 2)), NA())</f>
        <v>#N/A</v>
      </c>
      <c r="I36" s="169">
        <f>IF(ROUND(VALUE(SUBSTITUTE(連結実質赤字比率に係る赤字・黒字の構成分析!I$34,"▲", "-")), 2) &gt;= 0, ABS(ROUND(VALUE(SUBSTITUTE(連結実質赤字比率に係る赤字・黒字の構成分析!I$34,"▲", "-")), 2)), NA())</f>
        <v>10.87</v>
      </c>
      <c r="J36" s="169" t="e">
        <f>IF(ROUND(VALUE(SUBSTITUTE(連結実質赤字比率に係る赤字・黒字の構成分析!J$34,"▲", "-")), 2) &lt; 0, ABS(ROUND(VALUE(SUBSTITUTE(連結実質赤字比率に係る赤字・黒字の構成分析!J$34,"▲", "-")), 2)), NA())</f>
        <v>#N/A</v>
      </c>
      <c r="K36" s="169">
        <f>IF(ROUND(VALUE(SUBSTITUTE(連結実質赤字比率に係る赤字・黒字の構成分析!J$34,"▲", "-")), 2) &gt;= 0, ABS(ROUND(VALUE(SUBSTITUTE(連結実質赤字比率に係る赤字・黒字の構成分析!J$34,"▲", "-")), 2)), NA())</f>
        <v>12.87</v>
      </c>
    </row>
    <row r="39" spans="1:16" x14ac:dyDescent="0.2">
      <c r="A39" s="142" t="s">
        <v>58</v>
      </c>
    </row>
    <row r="40" spans="1:16" x14ac:dyDescent="0.2">
      <c r="A40" s="170"/>
      <c r="B40" s="170" t="str">
        <f>'実質公債費比率（分子）の構造'!K$44</f>
        <v>R01</v>
      </c>
      <c r="C40" s="170"/>
      <c r="D40" s="170"/>
      <c r="E40" s="170" t="str">
        <f>'実質公債費比率（分子）の構造'!L$44</f>
        <v>R02</v>
      </c>
      <c r="F40" s="170"/>
      <c r="G40" s="170"/>
      <c r="H40" s="170" t="str">
        <f>'実質公債費比率（分子）の構造'!M$44</f>
        <v>R03</v>
      </c>
      <c r="I40" s="170"/>
      <c r="J40" s="170"/>
      <c r="K40" s="170" t="str">
        <f>'実質公債費比率（分子）の構造'!N$44</f>
        <v>R04</v>
      </c>
      <c r="L40" s="170"/>
      <c r="M40" s="170"/>
      <c r="N40" s="170" t="str">
        <f>'実質公債費比率（分子）の構造'!O$44</f>
        <v>R05</v>
      </c>
      <c r="O40" s="170"/>
      <c r="P40" s="170"/>
    </row>
    <row r="41" spans="1:16" x14ac:dyDescent="0.2">
      <c r="A41" s="170"/>
      <c r="B41" s="170" t="s">
        <v>59</v>
      </c>
      <c r="C41" s="170"/>
      <c r="D41" s="170" t="s">
        <v>60</v>
      </c>
      <c r="E41" s="170" t="s">
        <v>59</v>
      </c>
      <c r="F41" s="170"/>
      <c r="G41" s="170" t="s">
        <v>60</v>
      </c>
      <c r="H41" s="170" t="s">
        <v>59</v>
      </c>
      <c r="I41" s="170"/>
      <c r="J41" s="170" t="s">
        <v>60</v>
      </c>
      <c r="K41" s="170" t="s">
        <v>59</v>
      </c>
      <c r="L41" s="170"/>
      <c r="M41" s="170" t="s">
        <v>60</v>
      </c>
      <c r="N41" s="170" t="s">
        <v>59</v>
      </c>
      <c r="O41" s="170"/>
      <c r="P41" s="170" t="s">
        <v>60</v>
      </c>
    </row>
    <row r="42" spans="1:16" x14ac:dyDescent="0.2">
      <c r="A42" s="170" t="s">
        <v>61</v>
      </c>
      <c r="B42" s="170"/>
      <c r="C42" s="170"/>
      <c r="D42" s="170">
        <f>'実質公債費比率（分子）の構造'!K$52</f>
        <v>2946</v>
      </c>
      <c r="E42" s="170"/>
      <c r="F42" s="170"/>
      <c r="G42" s="170">
        <f>'実質公債費比率（分子）の構造'!L$52</f>
        <v>2801</v>
      </c>
      <c r="H42" s="170"/>
      <c r="I42" s="170"/>
      <c r="J42" s="170">
        <f>'実質公債費比率（分子）の構造'!M$52</f>
        <v>2684</v>
      </c>
      <c r="K42" s="170"/>
      <c r="L42" s="170"/>
      <c r="M42" s="170">
        <f>'実質公債費比率（分子）の構造'!N$52</f>
        <v>2437</v>
      </c>
      <c r="N42" s="170"/>
      <c r="O42" s="170"/>
      <c r="P42" s="170">
        <f>'実質公債費比率（分子）の構造'!O$52</f>
        <v>2373</v>
      </c>
    </row>
    <row r="43" spans="1:16" x14ac:dyDescent="0.2">
      <c r="A43" s="170" t="s">
        <v>16</v>
      </c>
      <c r="B43" s="170" t="str">
        <f>'実質公債費比率（分子）の構造'!K$51</f>
        <v>-</v>
      </c>
      <c r="C43" s="170"/>
      <c r="D43" s="170"/>
      <c r="E43" s="170" t="str">
        <f>'実質公債費比率（分子）の構造'!L$51</f>
        <v>-</v>
      </c>
      <c r="F43" s="170"/>
      <c r="G43" s="170"/>
      <c r="H43" s="170" t="str">
        <f>'実質公債費比率（分子）の構造'!M$51</f>
        <v>-</v>
      </c>
      <c r="I43" s="170"/>
      <c r="J43" s="170"/>
      <c r="K43" s="170" t="str">
        <f>'実質公債費比率（分子）の構造'!N$51</f>
        <v>-</v>
      </c>
      <c r="L43" s="170"/>
      <c r="M43" s="170"/>
      <c r="N43" s="170" t="str">
        <f>'実質公債費比率（分子）の構造'!O$51</f>
        <v>-</v>
      </c>
      <c r="O43" s="170"/>
      <c r="P43" s="170"/>
    </row>
    <row r="44" spans="1:16" x14ac:dyDescent="0.2">
      <c r="A44" s="170" t="s">
        <v>62</v>
      </c>
      <c r="B44" s="170">
        <f>'実質公債費比率（分子）の構造'!K$50</f>
        <v>830</v>
      </c>
      <c r="C44" s="170"/>
      <c r="D44" s="170"/>
      <c r="E44" s="170">
        <f>'実質公債費比率（分子）の構造'!L$50</f>
        <v>770</v>
      </c>
      <c r="F44" s="170"/>
      <c r="G44" s="170"/>
      <c r="H44" s="170">
        <f>'実質公債費比率（分子）の構造'!M$50</f>
        <v>615</v>
      </c>
      <c r="I44" s="170"/>
      <c r="J44" s="170"/>
      <c r="K44" s="170">
        <f>'実質公債費比率（分子）の構造'!N$50</f>
        <v>614</v>
      </c>
      <c r="L44" s="170"/>
      <c r="M44" s="170"/>
      <c r="N44" s="170">
        <f>'実質公債費比率（分子）の構造'!O$50</f>
        <v>575</v>
      </c>
      <c r="O44" s="170"/>
      <c r="P44" s="170"/>
    </row>
    <row r="45" spans="1:16" x14ac:dyDescent="0.2">
      <c r="A45" s="170" t="s">
        <v>63</v>
      </c>
      <c r="B45" s="170">
        <f>'実質公債費比率（分子）の構造'!K$49</f>
        <v>256</v>
      </c>
      <c r="C45" s="170"/>
      <c r="D45" s="170"/>
      <c r="E45" s="170">
        <f>'実質公債費比率（分子）の構造'!L$49</f>
        <v>300</v>
      </c>
      <c r="F45" s="170"/>
      <c r="G45" s="170"/>
      <c r="H45" s="170">
        <f>'実質公債費比率（分子）の構造'!M$49</f>
        <v>335</v>
      </c>
      <c r="I45" s="170"/>
      <c r="J45" s="170"/>
      <c r="K45" s="170">
        <f>'実質公債費比率（分子）の構造'!N$49</f>
        <v>347</v>
      </c>
      <c r="L45" s="170"/>
      <c r="M45" s="170"/>
      <c r="N45" s="170">
        <f>'実質公債費比率（分子）の構造'!O$49</f>
        <v>367</v>
      </c>
      <c r="O45" s="170"/>
      <c r="P45" s="170"/>
    </row>
    <row r="46" spans="1:16" x14ac:dyDescent="0.2">
      <c r="A46" s="170" t="s">
        <v>64</v>
      </c>
      <c r="B46" s="170">
        <f>'実質公債費比率（分子）の構造'!K$48</f>
        <v>161</v>
      </c>
      <c r="C46" s="170"/>
      <c r="D46" s="170"/>
      <c r="E46" s="170">
        <f>'実質公債費比率（分子）の構造'!L$48</f>
        <v>56</v>
      </c>
      <c r="F46" s="170"/>
      <c r="G46" s="170"/>
      <c r="H46" s="170">
        <f>'実質公債費比率（分子）の構造'!M$48</f>
        <v>45</v>
      </c>
      <c r="I46" s="170"/>
      <c r="J46" s="170"/>
      <c r="K46" s="170">
        <f>'実質公債費比率（分子）の構造'!N$48</f>
        <v>36</v>
      </c>
      <c r="L46" s="170"/>
      <c r="M46" s="170"/>
      <c r="N46" s="170">
        <f>'実質公債費比率（分子）の構造'!O$48</f>
        <v>37</v>
      </c>
      <c r="O46" s="170"/>
      <c r="P46" s="170"/>
    </row>
    <row r="47" spans="1:16" x14ac:dyDescent="0.2">
      <c r="A47" s="170" t="s">
        <v>12</v>
      </c>
      <c r="B47" s="170" t="str">
        <f>'実質公債費比率（分子）の構造'!K$47</f>
        <v>-</v>
      </c>
      <c r="C47" s="170"/>
      <c r="D47" s="170"/>
      <c r="E47" s="170" t="str">
        <f>'実質公債費比率（分子）の構造'!L$47</f>
        <v>-</v>
      </c>
      <c r="F47" s="170"/>
      <c r="G47" s="170"/>
      <c r="H47" s="170" t="str">
        <f>'実質公債費比率（分子）の構造'!M$47</f>
        <v>-</v>
      </c>
      <c r="I47" s="170"/>
      <c r="J47" s="170"/>
      <c r="K47" s="170" t="str">
        <f>'実質公債費比率（分子）の構造'!N$47</f>
        <v>-</v>
      </c>
      <c r="L47" s="170"/>
      <c r="M47" s="170"/>
      <c r="N47" s="170" t="str">
        <f>'実質公債費比率（分子）の構造'!O$47</f>
        <v>-</v>
      </c>
      <c r="O47" s="170"/>
      <c r="P47" s="170"/>
    </row>
    <row r="48" spans="1:16" x14ac:dyDescent="0.2">
      <c r="A48" s="170" t="s">
        <v>65</v>
      </c>
      <c r="B48" s="170" t="str">
        <f>'実質公債費比率（分子）の構造'!K$46</f>
        <v>-</v>
      </c>
      <c r="C48" s="170"/>
      <c r="D48" s="170"/>
      <c r="E48" s="170" t="str">
        <f>'実質公債費比率（分子）の構造'!L$46</f>
        <v>-</v>
      </c>
      <c r="F48" s="170"/>
      <c r="G48" s="170"/>
      <c r="H48" s="170" t="str">
        <f>'実質公債費比率（分子）の構造'!M$46</f>
        <v>-</v>
      </c>
      <c r="I48" s="170"/>
      <c r="J48" s="170"/>
      <c r="K48" s="170" t="str">
        <f>'実質公債費比率（分子）の構造'!N$46</f>
        <v>-</v>
      </c>
      <c r="L48" s="170"/>
      <c r="M48" s="170"/>
      <c r="N48" s="170" t="str">
        <f>'実質公債費比率（分子）の構造'!O$46</f>
        <v>-</v>
      </c>
      <c r="O48" s="170"/>
      <c r="P48" s="170"/>
    </row>
    <row r="49" spans="1:16" x14ac:dyDescent="0.2">
      <c r="A49" s="170" t="s">
        <v>66</v>
      </c>
      <c r="B49" s="170">
        <f>'実質公債費比率（分子）の構造'!K$45</f>
        <v>1839</v>
      </c>
      <c r="C49" s="170"/>
      <c r="D49" s="170"/>
      <c r="E49" s="170">
        <f>'実質公債費比率（分子）の構造'!L$45</f>
        <v>1700</v>
      </c>
      <c r="F49" s="170"/>
      <c r="G49" s="170"/>
      <c r="H49" s="170">
        <f>'実質公債費比率（分子）の構造'!M$45</f>
        <v>1690</v>
      </c>
      <c r="I49" s="170"/>
      <c r="J49" s="170"/>
      <c r="K49" s="170">
        <f>'実質公債費比率（分子）の構造'!N$45</f>
        <v>1586</v>
      </c>
      <c r="L49" s="170"/>
      <c r="M49" s="170"/>
      <c r="N49" s="170">
        <f>'実質公債費比率（分子）の構造'!O$45</f>
        <v>1621</v>
      </c>
      <c r="O49" s="170"/>
      <c r="P49" s="170"/>
    </row>
    <row r="50" spans="1:16" x14ac:dyDescent="0.2">
      <c r="A50" s="170" t="s">
        <v>67</v>
      </c>
      <c r="B50" s="170" t="e">
        <f>NA()</f>
        <v>#N/A</v>
      </c>
      <c r="C50" s="170">
        <f>IF(ISNUMBER('実質公債費比率（分子）の構造'!K$53),'実質公債費比率（分子）の構造'!K$53,NA())</f>
        <v>140</v>
      </c>
      <c r="D50" s="170" t="e">
        <f>NA()</f>
        <v>#N/A</v>
      </c>
      <c r="E50" s="170" t="e">
        <f>NA()</f>
        <v>#N/A</v>
      </c>
      <c r="F50" s="170">
        <f>IF(ISNUMBER('実質公債費比率（分子）の構造'!L$53),'実質公債費比率（分子）の構造'!L$53,NA())</f>
        <v>25</v>
      </c>
      <c r="G50" s="170" t="e">
        <f>NA()</f>
        <v>#N/A</v>
      </c>
      <c r="H50" s="170" t="e">
        <f>NA()</f>
        <v>#N/A</v>
      </c>
      <c r="I50" s="170">
        <f>IF(ISNUMBER('実質公債費比率（分子）の構造'!M$53),'実質公債費比率（分子）の構造'!M$53,NA())</f>
        <v>1</v>
      </c>
      <c r="J50" s="170" t="e">
        <f>NA()</f>
        <v>#N/A</v>
      </c>
      <c r="K50" s="170" t="e">
        <f>NA()</f>
        <v>#N/A</v>
      </c>
      <c r="L50" s="170">
        <f>IF(ISNUMBER('実質公債費比率（分子）の構造'!N$53),'実質公債費比率（分子）の構造'!N$53,NA())</f>
        <v>146</v>
      </c>
      <c r="M50" s="170" t="e">
        <f>NA()</f>
        <v>#N/A</v>
      </c>
      <c r="N50" s="170" t="e">
        <f>NA()</f>
        <v>#N/A</v>
      </c>
      <c r="O50" s="170">
        <f>IF(ISNUMBER('実質公債費比率（分子）の構造'!O$53),'実質公債費比率（分子）の構造'!O$53,NA())</f>
        <v>227</v>
      </c>
      <c r="P50" s="170" t="e">
        <f>NA()</f>
        <v>#N/A</v>
      </c>
    </row>
    <row r="53" spans="1:16" x14ac:dyDescent="0.2">
      <c r="A53" s="142" t="s">
        <v>68</v>
      </c>
    </row>
    <row r="54" spans="1:16" x14ac:dyDescent="0.2">
      <c r="A54" s="169"/>
      <c r="B54" s="169" t="str">
        <f>'将来負担比率（分子）の構造'!I$40</f>
        <v>R01</v>
      </c>
      <c r="C54" s="169"/>
      <c r="D54" s="169"/>
      <c r="E54" s="169" t="str">
        <f>'将来負担比率（分子）の構造'!J$40</f>
        <v>R02</v>
      </c>
      <c r="F54" s="169"/>
      <c r="G54" s="169"/>
      <c r="H54" s="169" t="str">
        <f>'将来負担比率（分子）の構造'!K$40</f>
        <v>R03</v>
      </c>
      <c r="I54" s="169"/>
      <c r="J54" s="169"/>
      <c r="K54" s="169" t="str">
        <f>'将来負担比率（分子）の構造'!L$40</f>
        <v>R04</v>
      </c>
      <c r="L54" s="169"/>
      <c r="M54" s="169"/>
      <c r="N54" s="169" t="str">
        <f>'将来負担比率（分子）の構造'!M$40</f>
        <v>R05</v>
      </c>
      <c r="O54" s="169"/>
      <c r="P54" s="169"/>
    </row>
    <row r="55" spans="1:16" x14ac:dyDescent="0.2">
      <c r="A55" s="169"/>
      <c r="B55" s="169" t="s">
        <v>69</v>
      </c>
      <c r="C55" s="169"/>
      <c r="D55" s="169" t="s">
        <v>70</v>
      </c>
      <c r="E55" s="169" t="s">
        <v>69</v>
      </c>
      <c r="F55" s="169"/>
      <c r="G55" s="169" t="s">
        <v>70</v>
      </c>
      <c r="H55" s="169" t="s">
        <v>69</v>
      </c>
      <c r="I55" s="169"/>
      <c r="J55" s="169" t="s">
        <v>70</v>
      </c>
      <c r="K55" s="169" t="s">
        <v>69</v>
      </c>
      <c r="L55" s="169"/>
      <c r="M55" s="169" t="s">
        <v>70</v>
      </c>
      <c r="N55" s="169" t="s">
        <v>69</v>
      </c>
      <c r="O55" s="169"/>
      <c r="P55" s="169" t="s">
        <v>70</v>
      </c>
    </row>
    <row r="56" spans="1:16" x14ac:dyDescent="0.2">
      <c r="A56" s="169" t="s">
        <v>43</v>
      </c>
      <c r="B56" s="169"/>
      <c r="C56" s="169"/>
      <c r="D56" s="169">
        <f>'将来負担比率（分子）の構造'!I$52</f>
        <v>12338</v>
      </c>
      <c r="E56" s="169"/>
      <c r="F56" s="169"/>
      <c r="G56" s="169">
        <f>'将来負担比率（分子）の構造'!J$52</f>
        <v>11488</v>
      </c>
      <c r="H56" s="169"/>
      <c r="I56" s="169"/>
      <c r="J56" s="169">
        <f>'将来負担比率（分子）の構造'!K$52</f>
        <v>10262</v>
      </c>
      <c r="K56" s="169"/>
      <c r="L56" s="169"/>
      <c r="M56" s="169">
        <f>'将来負担比率（分子）の構造'!L$52</f>
        <v>10147</v>
      </c>
      <c r="N56" s="169"/>
      <c r="O56" s="169"/>
      <c r="P56" s="169">
        <f>'将来負担比率（分子）の構造'!M$52</f>
        <v>11295</v>
      </c>
    </row>
    <row r="57" spans="1:16" x14ac:dyDescent="0.2">
      <c r="A57" s="169" t="s">
        <v>42</v>
      </c>
      <c r="B57" s="169"/>
      <c r="C57" s="169"/>
      <c r="D57" s="169">
        <f>'将来負担比率（分子）の構造'!I$51</f>
        <v>5501</v>
      </c>
      <c r="E57" s="169"/>
      <c r="F57" s="169"/>
      <c r="G57" s="169">
        <f>'将来負担比率（分子）の構造'!J$51</f>
        <v>5794</v>
      </c>
      <c r="H57" s="169"/>
      <c r="I57" s="169"/>
      <c r="J57" s="169">
        <f>'将来負担比率（分子）の構造'!K$51</f>
        <v>5070</v>
      </c>
      <c r="K57" s="169"/>
      <c r="L57" s="169"/>
      <c r="M57" s="169">
        <f>'将来負担比率（分子）の構造'!L$51</f>
        <v>4052</v>
      </c>
      <c r="N57" s="169"/>
      <c r="O57" s="169"/>
      <c r="P57" s="169">
        <f>'将来負担比率（分子）の構造'!M$51</f>
        <v>3157</v>
      </c>
    </row>
    <row r="58" spans="1:16" x14ac:dyDescent="0.2">
      <c r="A58" s="169" t="s">
        <v>41</v>
      </c>
      <c r="B58" s="169"/>
      <c r="C58" s="169"/>
      <c r="D58" s="169">
        <f>'将来負担比率（分子）の構造'!I$50</f>
        <v>18175</v>
      </c>
      <c r="E58" s="169"/>
      <c r="F58" s="169"/>
      <c r="G58" s="169">
        <f>'将来負担比率（分子）の構造'!J$50</f>
        <v>17021</v>
      </c>
      <c r="H58" s="169"/>
      <c r="I58" s="169"/>
      <c r="J58" s="169">
        <f>'将来負担比率（分子）の構造'!K$50</f>
        <v>17560</v>
      </c>
      <c r="K58" s="169"/>
      <c r="L58" s="169"/>
      <c r="M58" s="169">
        <f>'将来負担比率（分子）の構造'!L$50</f>
        <v>19564</v>
      </c>
      <c r="N58" s="169"/>
      <c r="O58" s="169"/>
      <c r="P58" s="169">
        <f>'将来負担比率（分子）の構造'!M$50</f>
        <v>21542</v>
      </c>
    </row>
    <row r="59" spans="1:16" x14ac:dyDescent="0.2">
      <c r="A59" s="169" t="s">
        <v>39</v>
      </c>
      <c r="B59" s="169" t="str">
        <f>'将来負担比率（分子）の構造'!I$49</f>
        <v>-</v>
      </c>
      <c r="C59" s="169"/>
      <c r="D59" s="169"/>
      <c r="E59" s="169" t="str">
        <f>'将来負担比率（分子）の構造'!J$49</f>
        <v>-</v>
      </c>
      <c r="F59" s="169"/>
      <c r="G59" s="169"/>
      <c r="H59" s="169" t="str">
        <f>'将来負担比率（分子）の構造'!K$49</f>
        <v>-</v>
      </c>
      <c r="I59" s="169"/>
      <c r="J59" s="169"/>
      <c r="K59" s="169" t="str">
        <f>'将来負担比率（分子）の構造'!L$49</f>
        <v>-</v>
      </c>
      <c r="L59" s="169"/>
      <c r="M59" s="169"/>
      <c r="N59" s="169" t="str">
        <f>'将来負担比率（分子）の構造'!M$49</f>
        <v>-</v>
      </c>
      <c r="O59" s="169"/>
      <c r="P59" s="169"/>
    </row>
    <row r="60" spans="1:16" x14ac:dyDescent="0.2">
      <c r="A60" s="169" t="s">
        <v>38</v>
      </c>
      <c r="B60" s="169" t="str">
        <f>'将来負担比率（分子）の構造'!I$48</f>
        <v>-</v>
      </c>
      <c r="C60" s="169"/>
      <c r="D60" s="169"/>
      <c r="E60" s="169" t="str">
        <f>'将来負担比率（分子）の構造'!J$48</f>
        <v>-</v>
      </c>
      <c r="F60" s="169"/>
      <c r="G60" s="169"/>
      <c r="H60" s="169" t="str">
        <f>'将来負担比率（分子）の構造'!K$48</f>
        <v>-</v>
      </c>
      <c r="I60" s="169"/>
      <c r="J60" s="169"/>
      <c r="K60" s="169" t="str">
        <f>'将来負担比率（分子）の構造'!L$48</f>
        <v>-</v>
      </c>
      <c r="L60" s="169"/>
      <c r="M60" s="169"/>
      <c r="N60" s="169" t="str">
        <f>'将来負担比率（分子）の構造'!M$48</f>
        <v>-</v>
      </c>
      <c r="O60" s="169"/>
      <c r="P60" s="169"/>
    </row>
    <row r="61" spans="1:16" x14ac:dyDescent="0.2">
      <c r="A61" s="169" t="s">
        <v>36</v>
      </c>
      <c r="B61" s="169" t="str">
        <f>'将来負担比率（分子）の構造'!I$46</f>
        <v>-</v>
      </c>
      <c r="C61" s="169"/>
      <c r="D61" s="169"/>
      <c r="E61" s="169" t="str">
        <f>'将来負担比率（分子）の構造'!J$46</f>
        <v>-</v>
      </c>
      <c r="F61" s="169"/>
      <c r="G61" s="169"/>
      <c r="H61" s="169" t="str">
        <f>'将来負担比率（分子）の構造'!K$46</f>
        <v>-</v>
      </c>
      <c r="I61" s="169"/>
      <c r="J61" s="169"/>
      <c r="K61" s="169" t="str">
        <f>'将来負担比率（分子）の構造'!L$46</f>
        <v>-</v>
      </c>
      <c r="L61" s="169"/>
      <c r="M61" s="169"/>
      <c r="N61" s="169" t="str">
        <f>'将来負担比率（分子）の構造'!M$46</f>
        <v>-</v>
      </c>
      <c r="O61" s="169"/>
      <c r="P61" s="169"/>
    </row>
    <row r="62" spans="1:16" x14ac:dyDescent="0.2">
      <c r="A62" s="169" t="s">
        <v>35</v>
      </c>
      <c r="B62" s="169">
        <f>'将来負担比率（分子）の構造'!I$45</f>
        <v>3277</v>
      </c>
      <c r="C62" s="169"/>
      <c r="D62" s="169"/>
      <c r="E62" s="169">
        <f>'将来負担比率（分子）の構造'!J$45</f>
        <v>3422</v>
      </c>
      <c r="F62" s="169"/>
      <c r="G62" s="169"/>
      <c r="H62" s="169">
        <f>'将来負担比率（分子）の構造'!K$45</f>
        <v>3725</v>
      </c>
      <c r="I62" s="169"/>
      <c r="J62" s="169"/>
      <c r="K62" s="169">
        <f>'将来負担比率（分子）の構造'!L$45</f>
        <v>3989</v>
      </c>
      <c r="L62" s="169"/>
      <c r="M62" s="169"/>
      <c r="N62" s="169">
        <f>'将来負担比率（分子）の構造'!M$45</f>
        <v>4379</v>
      </c>
      <c r="O62" s="169"/>
      <c r="P62" s="169"/>
    </row>
    <row r="63" spans="1:16" x14ac:dyDescent="0.2">
      <c r="A63" s="169" t="s">
        <v>34</v>
      </c>
      <c r="B63" s="169">
        <f>'将来負担比率（分子）の構造'!I$44</f>
        <v>2127</v>
      </c>
      <c r="C63" s="169"/>
      <c r="D63" s="169"/>
      <c r="E63" s="169">
        <f>'将来負担比率（分子）の構造'!J$44</f>
        <v>2312</v>
      </c>
      <c r="F63" s="169"/>
      <c r="G63" s="169"/>
      <c r="H63" s="169">
        <f>'将来負担比率（分子）の構造'!K$44</f>
        <v>2208</v>
      </c>
      <c r="I63" s="169"/>
      <c r="J63" s="169"/>
      <c r="K63" s="169">
        <f>'将来負担比率（分子）の構造'!L$44</f>
        <v>2226</v>
      </c>
      <c r="L63" s="169"/>
      <c r="M63" s="169"/>
      <c r="N63" s="169">
        <f>'将来負担比率（分子）の構造'!M$44</f>
        <v>2258</v>
      </c>
      <c r="O63" s="169"/>
      <c r="P63" s="169"/>
    </row>
    <row r="64" spans="1:16" x14ac:dyDescent="0.2">
      <c r="A64" s="169" t="s">
        <v>33</v>
      </c>
      <c r="B64" s="169">
        <f>'将来負担比率（分子）の構造'!I$43</f>
        <v>1691</v>
      </c>
      <c r="C64" s="169"/>
      <c r="D64" s="169"/>
      <c r="E64" s="169">
        <f>'将来負担比率（分子）の構造'!J$43</f>
        <v>1262</v>
      </c>
      <c r="F64" s="169"/>
      <c r="G64" s="169"/>
      <c r="H64" s="169">
        <f>'将来負担比率（分子）の構造'!K$43</f>
        <v>825</v>
      </c>
      <c r="I64" s="169"/>
      <c r="J64" s="169"/>
      <c r="K64" s="169">
        <f>'将来負担比率（分子）の構造'!L$43</f>
        <v>430</v>
      </c>
      <c r="L64" s="169"/>
      <c r="M64" s="169"/>
      <c r="N64" s="169">
        <f>'将来負担比率（分子）の構造'!M$43</f>
        <v>397</v>
      </c>
      <c r="O64" s="169"/>
      <c r="P64" s="169"/>
    </row>
    <row r="65" spans="1:16" x14ac:dyDescent="0.2">
      <c r="A65" s="169" t="s">
        <v>32</v>
      </c>
      <c r="B65" s="169">
        <f>'将来負担比率（分子）の構造'!I$42</f>
        <v>5547</v>
      </c>
      <c r="C65" s="169"/>
      <c r="D65" s="169"/>
      <c r="E65" s="169">
        <f>'将来負担比率（分子）の構造'!J$42</f>
        <v>5175</v>
      </c>
      <c r="F65" s="169"/>
      <c r="G65" s="169"/>
      <c r="H65" s="169">
        <f>'将来負担比率（分子）の構造'!K$42</f>
        <v>13744</v>
      </c>
      <c r="I65" s="169"/>
      <c r="J65" s="169"/>
      <c r="K65" s="169">
        <f>'将来負担比率（分子）の構造'!L$42</f>
        <v>12999</v>
      </c>
      <c r="L65" s="169"/>
      <c r="M65" s="169"/>
      <c r="N65" s="169">
        <f>'将来負担比率（分子）の構造'!M$42</f>
        <v>12182</v>
      </c>
      <c r="O65" s="169"/>
      <c r="P65" s="169"/>
    </row>
    <row r="66" spans="1:16" x14ac:dyDescent="0.2">
      <c r="A66" s="169" t="s">
        <v>31</v>
      </c>
      <c r="B66" s="169">
        <f>'将来負担比率（分子）の構造'!I$41</f>
        <v>13462</v>
      </c>
      <c r="C66" s="169"/>
      <c r="D66" s="169"/>
      <c r="E66" s="169">
        <f>'将来負担比率（分子）の構造'!J$41</f>
        <v>13368</v>
      </c>
      <c r="F66" s="169"/>
      <c r="G66" s="169"/>
      <c r="H66" s="169">
        <f>'将来負担比率（分子）の構造'!K$41</f>
        <v>12862</v>
      </c>
      <c r="I66" s="169"/>
      <c r="J66" s="169"/>
      <c r="K66" s="169">
        <f>'将来負担比率（分子）の構造'!L$41</f>
        <v>13606</v>
      </c>
      <c r="L66" s="169"/>
      <c r="M66" s="169"/>
      <c r="N66" s="169">
        <f>'将来負担比率（分子）の構造'!M$41</f>
        <v>15282</v>
      </c>
      <c r="O66" s="169"/>
      <c r="P66" s="169"/>
    </row>
    <row r="67" spans="1:16" x14ac:dyDescent="0.2">
      <c r="A67" s="169" t="s">
        <v>71</v>
      </c>
      <c r="B67" s="169" t="e">
        <f>NA()</f>
        <v>#N/A</v>
      </c>
      <c r="C67" s="169">
        <f>IF(ISNUMBER('将来負担比率（分子）の構造'!I$53), IF('将来負担比率（分子）の構造'!I$53 &lt; 0, 0, '将来負担比率（分子）の構造'!I$53), NA())</f>
        <v>0</v>
      </c>
      <c r="D67" s="169" t="e">
        <f>NA()</f>
        <v>#N/A</v>
      </c>
      <c r="E67" s="169" t="e">
        <f>NA()</f>
        <v>#N/A</v>
      </c>
      <c r="F67" s="169">
        <f>IF(ISNUMBER('将来負担比率（分子）の構造'!J$53), IF('将来負担比率（分子）の構造'!J$53 &lt; 0, 0, '将来負担比率（分子）の構造'!J$53), NA())</f>
        <v>0</v>
      </c>
      <c r="G67" s="169" t="e">
        <f>NA()</f>
        <v>#N/A</v>
      </c>
      <c r="H67" s="169" t="e">
        <f>NA()</f>
        <v>#N/A</v>
      </c>
      <c r="I67" s="169">
        <f>IF(ISNUMBER('将来負担比率（分子）の構造'!K$53), IF('将来負担比率（分子）の構造'!K$53 &lt; 0, 0, '将来負担比率（分子）の構造'!K$53), NA())</f>
        <v>472</v>
      </c>
      <c r="J67" s="169" t="e">
        <f>NA()</f>
        <v>#N/A</v>
      </c>
      <c r="K67" s="169" t="e">
        <f>NA()</f>
        <v>#N/A</v>
      </c>
      <c r="L67" s="169">
        <f>IF(ISNUMBER('将来負担比率（分子）の構造'!L$53), IF('将来負担比率（分子）の構造'!L$53 &lt; 0, 0, '将来負担比率（分子）の構造'!L$53), NA())</f>
        <v>0</v>
      </c>
      <c r="M67" s="169" t="e">
        <f>NA()</f>
        <v>#N/A</v>
      </c>
      <c r="N67" s="169" t="e">
        <f>NA()</f>
        <v>#N/A</v>
      </c>
      <c r="O67" s="169">
        <f>IF(ISNUMBER('将来負担比率（分子）の構造'!M$53), IF('将来負担比率（分子）の構造'!M$53 &lt; 0, 0, '将来負担比率（分子）の構造'!M$53), NA())</f>
        <v>0</v>
      </c>
      <c r="P67" s="169" t="e">
        <f>NA()</f>
        <v>#N/A</v>
      </c>
    </row>
    <row r="70" spans="1:16" x14ac:dyDescent="0.2">
      <c r="A70" s="171" t="s">
        <v>72</v>
      </c>
      <c r="B70" s="171"/>
      <c r="C70" s="171"/>
      <c r="D70" s="171"/>
      <c r="E70" s="171"/>
      <c r="F70" s="171"/>
    </row>
    <row r="71" spans="1:16" x14ac:dyDescent="0.2">
      <c r="A71" s="172"/>
      <c r="B71" s="172" t="str">
        <f>基金残高に係る経年分析!F54</f>
        <v>R03</v>
      </c>
      <c r="C71" s="172" t="str">
        <f>基金残高に係る経年分析!G54</f>
        <v>R04</v>
      </c>
      <c r="D71" s="172" t="str">
        <f>基金残高に係る経年分析!H54</f>
        <v>R05</v>
      </c>
    </row>
    <row r="72" spans="1:16" x14ac:dyDescent="0.2">
      <c r="A72" s="172" t="s">
        <v>73</v>
      </c>
      <c r="B72" s="173">
        <f>基金残高に係る経年分析!F55</f>
        <v>9519</v>
      </c>
      <c r="C72" s="173">
        <f>基金残高に係る経年分析!G55</f>
        <v>9466</v>
      </c>
      <c r="D72" s="173">
        <f>基金残高に係る経年分析!H55</f>
        <v>9443</v>
      </c>
    </row>
    <row r="73" spans="1:16" x14ac:dyDescent="0.2">
      <c r="A73" s="172" t="s">
        <v>74</v>
      </c>
      <c r="B73" s="173">
        <f>基金残高に係る経年分析!F56</f>
        <v>88</v>
      </c>
      <c r="C73" s="173">
        <f>基金残高に係る経年分析!G56</f>
        <v>72</v>
      </c>
      <c r="D73" s="173">
        <f>基金残高に係る経年分析!H56</f>
        <v>55</v>
      </c>
    </row>
    <row r="74" spans="1:16" x14ac:dyDescent="0.2">
      <c r="A74" s="172" t="s">
        <v>75</v>
      </c>
      <c r="B74" s="173">
        <f>基金残高に係る経年分析!F57</f>
        <v>6743</v>
      </c>
      <c r="C74" s="173">
        <f>基金残高に係る経年分析!G57</f>
        <v>8802</v>
      </c>
      <c r="D74" s="173">
        <f>基金残高に係る経年分析!H57</f>
        <v>10772</v>
      </c>
    </row>
  </sheetData>
  <sheetProtection algorithmName="SHA-512" hashValue="AIgNAc55SpjPjN1SiBoi/ksEEtQskP3aGyZT+AE5r6EXDZUZUVDavdKfWxVN71AlrDrNxSxsoPoIaOtX8JxCcA==" saltValue="S/dc+a4AnDZiNi8HNI0R9g=="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subject/>
  <cp:keywords/>
  <dc:description/>
  <cp:lastModifiedBy>平田 歩夢</cp:lastModifiedBy>
  <cp:lastPrinted>2025-03-17T01:32:55Z</cp:lastPrinted>
  <dcterms:created xsi:type="dcterms:W3CDTF">2025-02-19T01:41:16Z</dcterms:created>
  <dcterms:modified xsi:type="dcterms:W3CDTF">2025-11-17T05:49:43Z</dcterms:modified>
  <cp:category/>
</cp:coreProperties>
</file>