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stfs02\01170_市町村課$\01_所属全体フォルダ\5財政班\07fy\038_財政状況資料集\R6決算\04_市町村↔県\24 富津市▲（平田確認中）\"/>
    </mc:Choice>
  </mc:AlternateContent>
  <xr:revisionPtr revIDLastSave="0" documentId="13_ncr:1_{185BDD5F-525D-422D-AA3B-66143FC66006}"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W43" i="10" s="1"/>
  <c r="BE35" i="10"/>
  <c r="AM35" i="10"/>
  <c r="C35" i="10"/>
  <c r="CO34" i="10"/>
  <c r="BW34" i="10"/>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<sst xmlns="http://schemas.openxmlformats.org/spreadsheetml/2006/main" count="1114" uniqueCount="560">
  <si>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</si>
  <si>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</si>
  <si>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</si>
  <si>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</si>
  <si>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</si>
  <si>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</si>
  <si>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</si>
  <si>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</si>
  <si>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</si>
  <si>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</si>
  <si>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</si>
  <si>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</si>
  <si>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</si>
  <si>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</si>
  <si>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</si>
  <si>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</si>
  <si>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</si>
  <si>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</si>
  <si>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</si>
  <si>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</si>
  <si>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</si>
  <si>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</si>
  <si>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</si>
  <si>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</si>
  <si>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</si>
  <si>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</si>
  <si>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</si>
  <si>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</si>
  <si>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</si>
  <si>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</si>
  <si>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</si>
  <si>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</si>
  <si>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</si>
  <si>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</si>
  <si>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</si>
  <si>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</si>
  <si>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</si>
  <si>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</si>
  <si>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</si>
  <si>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</si>
  <si>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</si>
  <si>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</si>
  <si>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</si>
  <si>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</si>
  <si>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</si>
  <si>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</si>
  <si>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</si>
  <si>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</si>
  <si>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</si>
  <si>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</si>
  <si>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</si>
  <si>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</si>
  <si>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</si>
  <si>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</si>
  <si>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</si>
  <si>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</si>
  <si>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</si>
  <si>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</si>
  <si>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</si>
  <si>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</si>
  <si>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</si>
  <si>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</si>
  <si>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</si>
  <si>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</si>
  <si>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</si>
  <si>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</si>
  <si>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</si>
  <si>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</si>
  <si>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</si>
  <si>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</si>
  <si>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</si>
  <si>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</si>
  <si>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</si>
  <si>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</si>
  <si>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</si>
  <si>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</si>
  <si>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</si>
  <si>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</si>
  <si>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</si>
  <si>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</si>
  <si>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</si>
  <si>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</si>
  <si>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</si>
  <si>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</si>
  <si>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</si>
  <si>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</si>
  <si>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</si>
  <si>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</si>
  <si>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</si>
  <si>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</si>
  <si>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</si>
  <si>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</si>
  <si>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</si>
  <si>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</si>
  <si>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富津市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</si>
  <si>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</si>
  <si>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</si>
  <si>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</si>
  <si>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</si>
  <si>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</si>
  <si>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</si>
  <si>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</si>
  <si>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</si>
  <si>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</si>
  <si>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</si>
  <si>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</si>
  <si>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</si>
  <si>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</si>
  <si>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</si>
  <si>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</si>
  <si>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</si>
  <si>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</si>
  <si>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</si>
  <si>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</si>
  <si>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</si>
  <si>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</si>
  <si>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</si>
  <si>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</si>
  <si>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</si>
  <si>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</si>
  <si>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</si>
  <si>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</si>
  <si>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</si>
  <si>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</si>
  <si>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</si>
  <si>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</si>
  <si>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</si>
  <si>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</si>
  <si>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</si>
  <si>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</si>
  <si>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</si>
  <si>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</si>
  <si>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</si>
  <si>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</si>
  <si>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</si>
  <si>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</si>
  <si>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</si>
  <si>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</si>
  <si>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</si>
  <si>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</si>
  <si>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</si>
  <si>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</si>
  <si>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</si>
  <si>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</si>
  <si>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</si>
  <si>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</si>
  <si>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</si>
  <si>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</si>
  <si>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</si>
  <si>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</si>
  <si>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</si>
  <si>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</si>
  <si>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</si>
  <si>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</si>
  <si>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</si>
  <si>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</si>
  <si>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</si>
  <si>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</si>
  <si>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</si>
  <si>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</si>
  <si>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</si>
  <si>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</si>
  <si>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</si>
  <si>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</si>
  <si>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</si>
  <si>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</si>
  <si>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</si>
  <si>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</si>
  <si>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</si>
  <si>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</si>
  <si>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</si>
  <si>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</si>
  <si>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</si>
  <si>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</si>
  <si>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</si>
  <si>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</si>
  <si>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</si>
  <si>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</si>
  <si>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</si>
  <si>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</si>
  <si>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</si>
  <si>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</si>
  <si>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</si>
  <si>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</si>
  <si>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</si>
  <si>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</si>
  <si>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</si>
  <si>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</si>
  <si>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</si>
  <si>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</si>
  <si>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</si>
  <si>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</si>
  <si>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</si>
  <si>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</si>
  <si>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</si>
  <si>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</si>
  <si>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</si>
  <si>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</si>
  <si>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</si>
  <si>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</si>
  <si>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</si>
  <si>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</si>
  <si>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</si>
  <si>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</si>
  <si>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千葉県富津市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</si>
  <si>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</si>
  <si>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</si>
  <si>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</si>
  <si>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</si>
  <si>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</si>
  <si>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</si>
  <si>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</si>
  <si>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</si>
  <si>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</si>
  <si>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</si>
  <si>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</si>
  <si>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</si>
  <si>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</si>
  <si>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</si>
  <si>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</si>
  <si>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</si>
  <si>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</si>
  <si>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</si>
  <si>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</si>
  <si>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</si>
  <si>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</si>
  <si>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</si>
  <si>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</si>
  <si>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</si>
  <si>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</si>
  <si>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</si>
  <si>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</si>
  <si>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</si>
  <si>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</si>
  <si>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</si>
  <si>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</si>
  <si>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</si>
  <si>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</si>
  <si>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</si>
  <si>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</si>
  <si>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</si>
  <si>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</si>
  <si>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</si>
  <si>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</si>
  <si>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</si>
  <si>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</si>
  <si>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</si>
  <si>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</si>
  <si>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</si>
  <si>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</si>
  <si>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</si>
  <si>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</si>
  <si>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</si>
  <si>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</si>
  <si>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</si>
  <si>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</si>
  <si>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</si>
  <si>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</si>
  <si>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</si>
  <si>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</si>
  <si>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</si>
  <si>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</si>
  <si>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</si>
  <si>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</si>
  <si>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</si>
  <si>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</si>
  <si>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</si>
  <si>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</si>
  <si>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</si>
  <si>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</si>
  <si>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</si>
  <si>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</si>
  <si>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</si>
  <si>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</si>
  <si>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</si>
  <si>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</si>
  <si>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</si>
  <si>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</si>
  <si>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</si>
  <si>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</si>
  <si>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</si>
  <si>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</si>
  <si>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</si>
  <si>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</si>
  <si>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</si>
  <si>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</si>
  <si>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</si>
  <si>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</si>
  <si>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</si>
  <si>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</si>
  <si>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</si>
  <si>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</si>
  <si>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</si>
  <si>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</si>
  <si>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</si>
  <si>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</si>
  <si>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</si>
  <si>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</si>
  <si>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</si>
  <si>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</si>
  <si>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</si>
  <si>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</si>
  <si>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</si>
  <si>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</si>
  <si>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</si>
  <si>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</si>
  <si>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</si>
  <si>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</si>
  <si>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</si>
  <si>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</si>
  <si>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</si>
  <si>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</si>
  <si>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</si>
  <si>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</si>
  <si>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</si>
  <si>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</si>
  <si>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</si>
  <si>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</si>
  <si>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</si>
  <si>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</si>
  <si>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</si>
  <si>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</si>
  <si>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</si>
  <si>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</si>
  <si>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</si>
  <si>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</si>
  <si>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</si>
  <si>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</si>
  <si>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</si>
  <si>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</si>
  <si>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</si>
  <si>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</si>
  <si>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</si>
  <si>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</si>
  <si>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</si>
  <si>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</si>
  <si>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</si>
  <si>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</si>
  <si>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</si>
  <si>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</si>
  <si>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</si>
  <si>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</si>
  <si>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</si>
  <si>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</si>
  <si>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</si>
  <si>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</si>
  <si>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</si>
  <si>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</si>
  <si>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</si>
  <si>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</si>
  <si>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</si>
  <si>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</si>
  <si>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</si>
  <si>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</si>
  <si>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</si>
  <si>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千葉県富津市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</si>
  <si>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</si>
  <si>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</si>
  <si>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</si>
  <si>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</si>
  <si>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</si>
  <si>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</si>
  <si>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</si>
  <si>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</si>
  <si>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</si>
  <si>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</si>
  <si>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</si>
  <si>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</si>
  <si>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</si>
  <si>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</si>
  <si>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</si>
  <si>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</si>
  <si>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</si>
  <si>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</si>
  <si>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</si>
  <si>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</si>
  <si>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</si>
  <si>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</si>
  <si>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</si>
  <si>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</si>
  <si>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</si>
  <si>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</si>
  <si>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</si>
  <si>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</si>
  <si>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</si>
  <si>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</si>
  <si>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</si>
  <si>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</si>
  <si>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</si>
  <si>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</si>
  <si>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</si>
  <si>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</si>
  <si>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</si>
  <si>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</si>
  <si>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</si>
  <si>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</si>
  <si>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</si>
  <si>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</si>
  <si>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</si>
  <si>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</si>
  <si>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</si>
  <si>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</si>
  <si>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</si>
  <si>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</si>
  <si>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</si>
  <si>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</si>
  <si>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</si>
  <si>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</si>
  <si>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</si>
  <si>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</si>
  <si>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</si>
  <si>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</si>
  <si>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</si>
  <si>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</si>
  <si>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</si>
  <si>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</si>
  <si>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</si>
  <si>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</si>
  <si>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</si>
  <si>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</si>
  <si>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</si>
  <si>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</si>
  <si>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</si>
  <si>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</si>
  <si>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</si>
  <si>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</si>
  <si>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</si>
  <si>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</si>
  <si>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</si>
  <si>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</si>
  <si>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</si>
  <si>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</si>
  <si>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</si>
  <si>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</si>
  <si>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</si>
  <si>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</si>
  <si>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</si>
  <si>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</si>
  <si>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</si>
  <si>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</si>
  <si>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</si>
  <si>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</si>
  <si>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</si>
  <si>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</si>
  <si>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</si>
  <si>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</si>
  <si>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</si>
  <si>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</si>
  <si>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</si>
  <si>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</si>
  <si>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</si>
  <si>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</si>
  <si>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</si>
  <si>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</si>
  <si>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</si>
  <si>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</si>
  <si>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</si>
  <si>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</si>
  <si>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</si>
  <si>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</si>
  <si>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</si>
  <si>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</si>
  <si>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</si>
  <si>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</si>
  <si>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</si>
  <si>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</si>
  <si>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</si>
  <si>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</si>
  <si>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</si>
  <si>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</si>
  <si>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</si>
  <si>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</si>
  <si>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</si>
  <si>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</si>
  <si>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</si>
  <si>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</si>
  <si>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</si>
  <si>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</si>
  <si>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</si>
  <si>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</si>
  <si>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</si>
  <si>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</si>
  <si>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</si>
  <si>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</si>
  <si>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</si>
  <si>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</si>
  <si>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</si>
  <si>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</si>
  <si>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</si>
  <si>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</si>
  <si>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</si>
  <si>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</si>
  <si>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</si>
  <si>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</si>
  <si>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</si>
  <si>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</si>
  <si>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</si>
  <si>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</si>
  <si>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</si>
  <si>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</si>
  <si>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</si>
  <si>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</si>
  <si>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</si>
  <si>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</si>
  <si>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</si>
  <si>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</si>
  <si>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</si>
  <si>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</si>
  <si>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</si>
  <si>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</si>
  <si>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</si>
  <si>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</si>
  <si>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</si>
  <si>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</si>
  <si>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</si>
  <si>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</si>
  <si>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</si>
  <si>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</si>
  <si>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</si>
  <si>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</si>
  <si>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</si>
  <si>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</si>
  <si>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</si>
  <si>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</si>
  <si>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</si>
  <si>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</si>
  <si>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</si>
  <si>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3.93</t>
  </si>
  <si>
    <t>▲ 8.28</t>
  </si>
  <si>
    <t>▲ 1.32</t>
  </si>
  <si>
    <t>▲ 3.56</t>
  </si>
  <si>
    <t>一般会計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</si>
  <si>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</si>
  <si>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</si>
  <si>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</si>
  <si>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</si>
  <si>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</si>
  <si>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</si>
  <si>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</si>
  <si>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</si>
  <si>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</si>
  <si>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</si>
  <si>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</si>
  <si>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千葉県市町村総合事務組合（一般会計）</t>
    <rPh sb="0" eb="3">
      <t>チバケン</t>
    </rPh>
    <rPh sb="3" eb="6">
      <t>シチョウソン</t>
    </rPh>
    <rPh sb="6" eb="8">
      <t>ソウゴウ</t>
    </rPh>
    <rPh sb="8" eb="10">
      <t>ジム</t>
    </rPh>
    <rPh sb="10" eb="12">
      <t>クミアイ</t>
    </rPh>
    <rPh sb="13" eb="17">
      <t>イッパンカイケイ</t>
    </rPh>
    <phoneticPr fontId="10"/>
  </si>
  <si>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10"/>
  </si>
  <si>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10"/>
  </si>
  <si>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10"/>
  </si>
  <si>
    <t>かずさ水道広域連合企業団（末端給水事業会計）</t>
    <rPh sb="3" eb="9">
      <t>スイドウコウイキレンゴウ</t>
    </rPh>
    <rPh sb="9" eb="11">
      <t>キギョウ</t>
    </rPh>
    <rPh sb="11" eb="12">
      <t>ダン</t>
    </rPh>
    <rPh sb="13" eb="15">
      <t>マッタン</t>
    </rPh>
    <rPh sb="15" eb="17">
      <t>キュウスイ</t>
    </rPh>
    <rPh sb="17" eb="19">
      <t>ジギョウ</t>
    </rPh>
    <rPh sb="19" eb="21">
      <t>カイケイ</t>
    </rPh>
    <phoneticPr fontId="10"/>
  </si>
  <si>
    <t>かずさ水道広域連合企業団（用水供給事業会計）</t>
    <rPh sb="3" eb="9">
      <t>スイドウコウイキレンゴウ</t>
    </rPh>
    <rPh sb="9" eb="11">
      <t>キギョウ</t>
    </rPh>
    <rPh sb="11" eb="12">
      <t>ダン</t>
    </rPh>
    <rPh sb="13" eb="17">
      <t>ヨウスイキョウキュウ</t>
    </rPh>
    <rPh sb="17" eb="19">
      <t>ジギョウ</t>
    </rPh>
    <rPh sb="19" eb="21">
      <t>カイケイ</t>
    </rPh>
    <phoneticPr fontId="10"/>
  </si>
  <si>
    <t>君津郡市広域市町村圏事務組合（一般会計）</t>
    <rPh sb="0" eb="10">
      <t>キミツグンシコウイキシチョウソンケン</t>
    </rPh>
    <rPh sb="10" eb="14">
      <t>ジムクミアイ</t>
    </rPh>
    <rPh sb="15" eb="19">
      <t>イッパンカイケイ</t>
    </rPh>
    <phoneticPr fontId="10"/>
  </si>
  <si>
    <t>君津中央病院企業団（病院事業会計）</t>
    <rPh sb="0" eb="6">
      <t>キミツチュウオウビョウイン</t>
    </rPh>
    <rPh sb="6" eb="8">
      <t>キギョウ</t>
    </rPh>
    <rPh sb="8" eb="9">
      <t>ダン</t>
    </rPh>
    <rPh sb="10" eb="12">
      <t>ビョウイン</t>
    </rPh>
    <rPh sb="12" eb="14">
      <t>ジギョウ</t>
    </rPh>
    <rPh sb="14" eb="16">
      <t>カイケイ</t>
    </rPh>
    <phoneticPr fontId="10"/>
  </si>
  <si>
    <t>君津富津広域下水道組合（公共下水道事業会計）</t>
    <rPh sb="0" eb="2">
      <t>キミツ</t>
    </rPh>
    <rPh sb="2" eb="4">
      <t>フッツ</t>
    </rPh>
    <rPh sb="4" eb="6">
      <t>コウイキ</t>
    </rPh>
    <rPh sb="6" eb="9">
      <t>ゲスイドウ</t>
    </rPh>
    <rPh sb="9" eb="11">
      <t>クミアイ</t>
    </rPh>
    <rPh sb="12" eb="14">
      <t>コウキョウ</t>
    </rPh>
    <rPh sb="14" eb="17">
      <t>ゲスイドウ</t>
    </rPh>
    <rPh sb="17" eb="19">
      <t>ジギョウ</t>
    </rPh>
    <rPh sb="19" eb="21">
      <t>カイケイ</t>
    </rPh>
    <phoneticPr fontId="10"/>
  </si>
  <si>
    <t>千葉県後期高齢者広域連合（一般会計）</t>
    <rPh sb="0" eb="3">
      <t>チバケン</t>
    </rPh>
    <rPh sb="3" eb="5">
      <t>コウキ</t>
    </rPh>
    <rPh sb="5" eb="8">
      <t>コウレイシャ</t>
    </rPh>
    <rPh sb="8" eb="10">
      <t>コウイキ</t>
    </rPh>
    <rPh sb="10" eb="12">
      <t>レンゴウ</t>
    </rPh>
    <rPh sb="13" eb="15">
      <t>イッパン</t>
    </rPh>
    <rPh sb="15" eb="17">
      <t>カイケイ</t>
    </rPh>
    <phoneticPr fontId="10"/>
  </si>
  <si>
    <t>千葉県後期高齢者広域連合（後期高齢者医療特別会計）</t>
    <rPh sb="0" eb="3">
      <t>チバケン</t>
    </rPh>
    <rPh sb="3" eb="5">
      <t>コウキ</t>
    </rPh>
    <rPh sb="5" eb="8">
      <t>コウレイシャ</t>
    </rPh>
    <rPh sb="8" eb="10">
      <t>コウイキ</t>
    </rPh>
    <rPh sb="10" eb="12">
      <t>レンゴウ</t>
    </rPh>
    <rPh sb="13" eb="18">
      <t>コウキコウレイシャ</t>
    </rPh>
    <rPh sb="18" eb="20">
      <t>イリョウ</t>
    </rPh>
    <rPh sb="20" eb="24">
      <t>トクベツカイケイ</t>
    </rPh>
    <phoneticPr fontId="10"/>
  </si>
  <si>
    <t>富津市施設利用振興公社</t>
    <rPh sb="0" eb="2">
      <t>フッツ</t>
    </rPh>
    <rPh sb="2" eb="3">
      <t>シ</t>
    </rPh>
    <rPh sb="3" eb="7">
      <t>シセツリヨウ</t>
    </rPh>
    <rPh sb="7" eb="11">
      <t>シンコウコウシャ</t>
    </rPh>
    <phoneticPr fontId="2"/>
  </si>
  <si>
    <t>公共施設等マネジメント基金</t>
    <rPh sb="0" eb="5">
      <t>コウキョウシセツトウ</t>
    </rPh>
    <rPh sb="11" eb="13">
      <t>キキン</t>
    </rPh>
    <phoneticPr fontId="5"/>
  </si>
  <si>
    <t>環境センター整備基金</t>
    <rPh sb="0" eb="2">
      <t>カンキョウ</t>
    </rPh>
    <rPh sb="6" eb="10">
      <t>セイビキキン</t>
    </rPh>
    <phoneticPr fontId="5"/>
  </si>
  <si>
    <t>道の駅整備基金</t>
    <rPh sb="0" eb="1">
      <t>ミチ</t>
    </rPh>
    <rPh sb="2" eb="3">
      <t>エキ</t>
    </rPh>
    <rPh sb="3" eb="7">
      <t>セイビキキン</t>
    </rPh>
    <phoneticPr fontId="5"/>
  </si>
  <si>
    <t>森林環境基金</t>
    <rPh sb="0" eb="6">
      <t>シンリンカンキョウキキン</t>
    </rPh>
    <phoneticPr fontId="5"/>
  </si>
  <si>
    <t>社会福祉施設管理運営基金</t>
    <rPh sb="0" eb="2">
      <t>シャカイ</t>
    </rPh>
    <rPh sb="2" eb="4">
      <t>フクシ</t>
    </rPh>
    <rPh sb="4" eb="6">
      <t>シセツ</t>
    </rPh>
    <rPh sb="6" eb="8">
      <t>カンリ</t>
    </rPh>
    <rPh sb="8" eb="10">
      <t>ウンエイ</t>
    </rPh>
    <rPh sb="10" eb="12">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</si>
</sst>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0804-4AA1-951B-A330E5BAF97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51276</c:v>
                </c:pt>
                <c:pt idx="1">
                  <c:v>45245</c:v>
                </c:pt>
                <c:pt idx="2">
                  <c:v>52920</c:v>
                </c:pt>
                <c:pt idx="3">
                  <c:v>38065</c:v>
                </c:pt>
                <c:pt idx="4">
                  <c:v>83276</c:v>
                </c:pt>
              </c:numCache>
            </c:numRef>
          </c:val>
          <c:smooth val="0"/>
          <c:extLst>
            <c:ext xmlns:c16="http://schemas.microsoft.com/office/drawing/2014/chart" uri="{C3380CC4-5D6E-409C-BE32-E72D297353CC}">
              <c16:uniqueId val="{00000001-0804-4AA1-951B-A330E5BAF97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c:v>
                </c:pt>
                <c:pt idx="1">
                  <c:v>10.3</c:v>
                </c:pt>
                <c:pt idx="2">
                  <c:v>6.11</c:v>
                </c:pt>
                <c:pt idx="3">
                  <c:v>6.51</c:v>
                </c:pt>
                <c:pt idx="4">
                  <c:v>7.46</c:v>
                </c:pt>
              </c:numCache>
            </c:numRef>
          </c:val>
          <c:extLst>
            <c:ext xmlns:c16="http://schemas.microsoft.com/office/drawing/2014/chart" uri="{C3380CC4-5D6E-409C-BE32-E72D297353CC}">
              <c16:uniqueId val="{00000000-F0B4-4067-862F-21A1CDA3924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19.18</c:v>
                </c:pt>
                <c:pt idx="1">
                  <c:v>20.48</c:v>
                </c:pt>
                <c:pt idx="2">
                  <c:v>22.56</c:v>
                </c:pt>
                <c:pt idx="3">
                  <c:v>23.72</c:v>
                </c:pt>
                <c:pt idx="4">
                  <c:v>21.83</c:v>
                </c:pt>
              </c:numCache>
            </c:numRef>
          </c:val>
          <c:extLst>
            <c:ext xmlns:c16="http://schemas.microsoft.com/office/drawing/2014/chart" uri="{C3380CC4-5D6E-409C-BE32-E72D297353CC}">
              <c16:uniqueId val="{00000001-F0B4-4067-862F-21A1CDA3924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-3.93</c:v>
                </c:pt>
                <c:pt idx="1">
                  <c:v>3.03</c:v>
                </c:pt>
                <c:pt idx="2">
                  <c:v>-8.2799999999999994</c:v>
                </c:pt>
                <c:pt idx="3">
                  <c:v>-1.32</c:v>
                </c:pt>
                <c:pt idx="4">
                  <c:v>-3.56</c:v>
                </c:pt>
              </c:numCache>
            </c:numRef>
          </c:val>
          <c:smooth val="0"/>
          <c:extLst>
            <c:ext xmlns:c16="http://schemas.microsoft.com/office/drawing/2014/chart" uri="{C3380CC4-5D6E-409C-BE32-E72D297353CC}">
              <c16:uniqueId val="{00000002-F0B4-4067-862F-21A1CDA3924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FFC-4145-B7D8-1309D9C54B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FFC-4145-B7D8-1309D9C54BD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FFC-4145-B7D8-1309D9C54BD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FFC-4145-B7D8-1309D9C54BD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FFC-4145-B7D8-1309D9C54BD1}"/>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6FFC-4145-B7D8-1309D9C54BD1}"/>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0.01</c:v>
                </c:pt>
                <c:pt idx="4">
                  <c:v>#N/A</c:v>
                </c:pt>
                <c:pt idx="5">
                  <c:v>0.11</c:v>
                </c:pt>
                <c:pt idx="6">
                  <c:v>#N/A</c:v>
                </c:pt>
                <c:pt idx="7">
                  <c:v>0.03</c:v>
                </c:pt>
                <c:pt idx="8">
                  <c:v>#N/A</c:v>
                </c:pt>
                <c:pt idx="9">
                  <c:v>7.0000000000000007E-2</c:v>
                </c:pt>
              </c:numCache>
            </c:numRef>
          </c:val>
          <c:extLst>
            <c:ext xmlns:c16="http://schemas.microsoft.com/office/drawing/2014/chart" uri="{C3380CC4-5D6E-409C-BE32-E72D297353CC}">
              <c16:uniqueId val="{00000006-6FFC-4145-B7D8-1309D9C54BD1}"/>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0.33</c:v>
                </c:pt>
                <c:pt idx="2">
                  <c:v>#N/A</c:v>
                </c:pt>
                <c:pt idx="3">
                  <c:v>0.81</c:v>
                </c:pt>
                <c:pt idx="4">
                  <c:v>#N/A</c:v>
                </c:pt>
                <c:pt idx="5">
                  <c:v>0.71</c:v>
                </c:pt>
                <c:pt idx="6">
                  <c:v>#N/A</c:v>
                </c:pt>
                <c:pt idx="7">
                  <c:v>0.41</c:v>
                </c:pt>
                <c:pt idx="8">
                  <c:v>#N/A</c:v>
                </c:pt>
                <c:pt idx="9">
                  <c:v>0.16</c:v>
                </c:pt>
              </c:numCache>
            </c:numRef>
          </c:val>
          <c:extLst>
            <c:ext xmlns:c16="http://schemas.microsoft.com/office/drawing/2014/chart" uri="{C3380CC4-5D6E-409C-BE32-E72D297353CC}">
              <c16:uniqueId val="{00000007-6FFC-4145-B7D8-1309D9C54BD1}"/>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0.73</c:v>
                </c:pt>
                <c:pt idx="2">
                  <c:v>#N/A</c:v>
                </c:pt>
                <c:pt idx="3">
                  <c:v>0.84</c:v>
                </c:pt>
                <c:pt idx="4">
                  <c:v>#N/A</c:v>
                </c:pt>
                <c:pt idx="5">
                  <c:v>0.93</c:v>
                </c:pt>
                <c:pt idx="6">
                  <c:v>#N/A</c:v>
                </c:pt>
                <c:pt idx="7">
                  <c:v>0.64</c:v>
                </c:pt>
                <c:pt idx="8">
                  <c:v>#N/A</c:v>
                </c:pt>
                <c:pt idx="9">
                  <c:v>1.36</c:v>
                </c:pt>
              </c:numCache>
            </c:numRef>
          </c:val>
          <c:extLst>
            <c:ext xmlns:c16="http://schemas.microsoft.com/office/drawing/2014/chart" uri="{C3380CC4-5D6E-409C-BE32-E72D297353CC}">
              <c16:uniqueId val="{00000008-6FFC-4145-B7D8-1309D9C54BD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c:v>
                </c:pt>
                <c:pt idx="2">
                  <c:v>#N/A</c:v>
                </c:pt>
                <c:pt idx="3">
                  <c:v>10.3</c:v>
                </c:pt>
                <c:pt idx="4">
                  <c:v>#N/A</c:v>
                </c:pt>
                <c:pt idx="5">
                  <c:v>6.1</c:v>
                </c:pt>
                <c:pt idx="6">
                  <c:v>#N/A</c:v>
                </c:pt>
                <c:pt idx="7">
                  <c:v>6.5</c:v>
                </c:pt>
                <c:pt idx="8">
                  <c:v>#N/A</c:v>
                </c:pt>
                <c:pt idx="9">
                  <c:v>7.46</c:v>
                </c:pt>
              </c:numCache>
            </c:numRef>
          </c:val>
          <c:extLst>
            <c:ext xmlns:c16="http://schemas.microsoft.com/office/drawing/2014/chart" uri="{C3380CC4-5D6E-409C-BE32-E72D297353CC}">
              <c16:uniqueId val="{00000009-6FFC-4145-B7D8-1309D9C54BD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1102</c:v>
                </c:pt>
                <c:pt idx="5">
                  <c:v>1090</c:v>
                </c:pt>
                <c:pt idx="8">
                  <c:v>1151</c:v>
                </c:pt>
                <c:pt idx="11">
                  <c:v>1121</c:v>
                </c:pt>
                <c:pt idx="14">
                  <c:v>1112</c:v>
                </c:pt>
              </c:numCache>
            </c:numRef>
          </c:val>
          <c:extLst>
            <c:ext xmlns:c16="http://schemas.microsoft.com/office/drawing/2014/chart" uri="{C3380CC4-5D6E-409C-BE32-E72D297353CC}">
              <c16:uniqueId val="{00000000-390E-4AC5-AA8A-59357CDE16B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3</c:v>
                </c:pt>
                <c:pt idx="12">
                  <c:v>0</c:v>
                </c:pt>
              </c:numCache>
            </c:numRef>
          </c:val>
          <c:extLst>
            <c:ext xmlns:c16="http://schemas.microsoft.com/office/drawing/2014/chart" uri="{C3380CC4-5D6E-409C-BE32-E72D297353CC}">
              <c16:uniqueId val="{00000001-390E-4AC5-AA8A-59357CDE16B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103</c:v>
                </c:pt>
                <c:pt idx="3">
                  <c:v>61</c:v>
                </c:pt>
                <c:pt idx="6">
                  <c:v>51</c:v>
                </c:pt>
                <c:pt idx="9">
                  <c:v>52</c:v>
                </c:pt>
                <c:pt idx="12">
                  <c:v>51</c:v>
                </c:pt>
              </c:numCache>
            </c:numRef>
          </c:val>
          <c:extLst>
            <c:ext xmlns:c16="http://schemas.microsoft.com/office/drawing/2014/chart" uri="{C3380CC4-5D6E-409C-BE32-E72D297353CC}">
              <c16:uniqueId val="{00000002-390E-4AC5-AA8A-59357CDE16B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339</c:v>
                </c:pt>
                <c:pt idx="3">
                  <c:v>272</c:v>
                </c:pt>
                <c:pt idx="6">
                  <c:v>286</c:v>
                </c:pt>
                <c:pt idx="9">
                  <c:v>297</c:v>
                </c:pt>
                <c:pt idx="12">
                  <c:v>276</c:v>
                </c:pt>
              </c:numCache>
            </c:numRef>
          </c:val>
          <c:extLst>
            <c:ext xmlns:c16="http://schemas.microsoft.com/office/drawing/2014/chart" uri="{C3380CC4-5D6E-409C-BE32-E72D297353CC}">
              <c16:uniqueId val="{00000003-390E-4AC5-AA8A-59357CDE16B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90E-4AC5-AA8A-59357CDE16B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0E-4AC5-AA8A-59357CDE16B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0E-4AC5-AA8A-59357CDE16B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1563</c:v>
                </c:pt>
                <c:pt idx="3">
                  <c:v>1593</c:v>
                </c:pt>
                <c:pt idx="6">
                  <c:v>1671</c:v>
                </c:pt>
                <c:pt idx="9">
                  <c:v>1621</c:v>
                </c:pt>
                <c:pt idx="12">
                  <c:v>1583</c:v>
                </c:pt>
              </c:numCache>
            </c:numRef>
          </c:val>
          <c:extLst>
            <c:ext xmlns:c16="http://schemas.microsoft.com/office/drawing/2014/chart" uri="{C3380CC4-5D6E-409C-BE32-E72D297353CC}">
              <c16:uniqueId val="{00000007-390E-4AC5-AA8A-59357CDE16B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903</c:v>
                </c:pt>
                <c:pt idx="2">
                  <c:v>#N/A</c:v>
                </c:pt>
                <c:pt idx="3">
                  <c:v>#N/A</c:v>
                </c:pt>
                <c:pt idx="4">
                  <c:v>836</c:v>
                </c:pt>
                <c:pt idx="5">
                  <c:v>#N/A</c:v>
                </c:pt>
                <c:pt idx="6">
                  <c:v>#N/A</c:v>
                </c:pt>
                <c:pt idx="7">
                  <c:v>857</c:v>
                </c:pt>
                <c:pt idx="8">
                  <c:v>#N/A</c:v>
                </c:pt>
                <c:pt idx="9">
                  <c:v>#N/A</c:v>
                </c:pt>
                <c:pt idx="10">
                  <c:v>852</c:v>
                </c:pt>
                <c:pt idx="11">
                  <c:v>#N/A</c:v>
                </c:pt>
                <c:pt idx="12">
                  <c:v>#N/A</c:v>
                </c:pt>
                <c:pt idx="13">
                  <c:v>798</c:v>
                </c:pt>
                <c:pt idx="14">
                  <c:v>#N/A</c:v>
                </c:pt>
              </c:numCache>
            </c:numRef>
          </c:val>
          <c:smooth val="0"/>
          <c:extLst>
            <c:ext xmlns:c16="http://schemas.microsoft.com/office/drawing/2014/chart" uri="{C3380CC4-5D6E-409C-BE32-E72D297353CC}">
              <c16:uniqueId val="{00000008-390E-4AC5-AA8A-59357CDE16B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13616</c:v>
                </c:pt>
                <c:pt idx="5">
                  <c:v>13610</c:v>
                </c:pt>
                <c:pt idx="8">
                  <c:v>13093</c:v>
                </c:pt>
                <c:pt idx="11">
                  <c:v>12645</c:v>
                </c:pt>
                <c:pt idx="14">
                  <c:v>12577</c:v>
                </c:pt>
              </c:numCache>
            </c:numRef>
          </c:val>
          <c:extLst>
            <c:ext xmlns:c16="http://schemas.microsoft.com/office/drawing/2014/chart" uri="{C3380CC4-5D6E-409C-BE32-E72D297353CC}">
              <c16:uniqueId val="{00000000-5350-477F-9E27-62287FB3CA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350-477F-9E27-62287FB3CA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4419</c:v>
                </c:pt>
                <c:pt idx="5">
                  <c:v>4699</c:v>
                </c:pt>
                <c:pt idx="8">
                  <c:v>5181</c:v>
                </c:pt>
                <c:pt idx="11">
                  <c:v>5244</c:v>
                </c:pt>
                <c:pt idx="14">
                  <c:v>5142</c:v>
                </c:pt>
              </c:numCache>
            </c:numRef>
          </c:val>
          <c:extLst>
            <c:ext xmlns:c16="http://schemas.microsoft.com/office/drawing/2014/chart" uri="{C3380CC4-5D6E-409C-BE32-E72D297353CC}">
              <c16:uniqueId val="{00000002-5350-477F-9E27-62287FB3CA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50-477F-9E27-62287FB3CA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50-477F-9E27-62287FB3CA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350-477F-9E27-62287FB3CA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4505</c:v>
                </c:pt>
                <c:pt idx="3">
                  <c:v>4279</c:v>
                </c:pt>
                <c:pt idx="6">
                  <c:v>3978</c:v>
                </c:pt>
                <c:pt idx="9">
                  <c:v>3740</c:v>
                </c:pt>
                <c:pt idx="12">
                  <c:v>3620</c:v>
                </c:pt>
              </c:numCache>
            </c:numRef>
          </c:val>
          <c:extLst>
            <c:ext xmlns:c16="http://schemas.microsoft.com/office/drawing/2014/chart" uri="{C3380CC4-5D6E-409C-BE32-E72D297353CC}">
              <c16:uniqueId val="{00000006-5350-477F-9E27-62287FB3CA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3252</c:v>
                </c:pt>
                <c:pt idx="3">
                  <c:v>3089</c:v>
                </c:pt>
                <c:pt idx="6">
                  <c:v>2880</c:v>
                </c:pt>
                <c:pt idx="9">
                  <c:v>2768</c:v>
                </c:pt>
                <c:pt idx="12">
                  <c:v>2729</c:v>
                </c:pt>
              </c:numCache>
            </c:numRef>
          </c:val>
          <c:extLst>
            <c:ext xmlns:c16="http://schemas.microsoft.com/office/drawing/2014/chart" uri="{C3380CC4-5D6E-409C-BE32-E72D297353CC}">
              <c16:uniqueId val="{00000007-5350-477F-9E27-62287FB3CA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5350-477F-9E27-62287FB3CA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589</c:v>
                </c:pt>
                <c:pt idx="3">
                  <c:v>558</c:v>
                </c:pt>
                <c:pt idx="6">
                  <c:v>838</c:v>
                </c:pt>
                <c:pt idx="9">
                  <c:v>798</c:v>
                </c:pt>
                <c:pt idx="12">
                  <c:v>752</c:v>
                </c:pt>
              </c:numCache>
            </c:numRef>
          </c:val>
          <c:extLst>
            <c:ext xmlns:c16="http://schemas.microsoft.com/office/drawing/2014/chart" uri="{C3380CC4-5D6E-409C-BE32-E72D297353CC}">
              <c16:uniqueId val="{00000009-5350-477F-9E27-62287FB3CA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15494</c:v>
                </c:pt>
                <c:pt idx="3">
                  <c:v>15542</c:v>
                </c:pt>
                <c:pt idx="6">
                  <c:v>15585</c:v>
                </c:pt>
                <c:pt idx="9">
                  <c:v>15471</c:v>
                </c:pt>
                <c:pt idx="12">
                  <c:v>16452</c:v>
                </c:pt>
              </c:numCache>
            </c:numRef>
          </c:val>
          <c:extLst>
            <c:ext xmlns:c16="http://schemas.microsoft.com/office/drawing/2014/chart" uri="{C3380CC4-5D6E-409C-BE32-E72D297353CC}">
              <c16:uniqueId val="{0000000A-5350-477F-9E27-62287FB3CA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5805</c:v>
                </c:pt>
                <c:pt idx="2">
                  <c:v>#N/A</c:v>
                </c:pt>
                <c:pt idx="3">
                  <c:v>#N/A</c:v>
                </c:pt>
                <c:pt idx="4">
                  <c:v>5158</c:v>
                </c:pt>
                <c:pt idx="5">
                  <c:v>#N/A</c:v>
                </c:pt>
                <c:pt idx="6">
                  <c:v>#N/A</c:v>
                </c:pt>
                <c:pt idx="7">
                  <c:v>5007</c:v>
                </c:pt>
                <c:pt idx="8">
                  <c:v>#N/A</c:v>
                </c:pt>
                <c:pt idx="9">
                  <c:v>#N/A</c:v>
                </c:pt>
                <c:pt idx="10">
                  <c:v>4888</c:v>
                </c:pt>
                <c:pt idx="11">
                  <c:v>#N/A</c:v>
                </c:pt>
                <c:pt idx="12">
                  <c:v>#N/A</c:v>
                </c:pt>
                <c:pt idx="13">
                  <c:v>5834</c:v>
                </c:pt>
                <c:pt idx="14">
                  <c:v>#N/A</c:v>
                </c:pt>
              </c:numCache>
            </c:numRef>
          </c:val>
          <c:smooth val="0"/>
          <c:extLst>
            <c:ext xmlns:c16="http://schemas.microsoft.com/office/drawing/2014/chart" uri="{C3380CC4-5D6E-409C-BE32-E72D297353CC}">
              <c16:uniqueId val="{0000000B-5350-477F-9E27-62287FB3CA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2684</c:v>
                </c:pt>
                <c:pt idx="1">
                  <c:v>2837</c:v>
                </c:pt>
                <c:pt idx="2">
                  <c:v>2662</c:v>
                </c:pt>
              </c:numCache>
            </c:numRef>
          </c:val>
          <c:extLst>
            <c:ext xmlns:c16="http://schemas.microsoft.com/office/drawing/2014/chart" uri="{C3380CC4-5D6E-409C-BE32-E72D297353CC}">
              <c16:uniqueId val="{00000000-A771-4A19-B4DE-F17F4F8976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771-4A19-B4DE-F17F4F8976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1574</c:v>
                </c:pt>
                <c:pt idx="1">
                  <c:v>1606</c:v>
                </c:pt>
                <c:pt idx="2">
                  <c:v>1747</c:v>
                </c:pt>
              </c:numCache>
            </c:numRef>
          </c:val>
          <c:extLst>
            <c:ext xmlns:c16="http://schemas.microsoft.com/office/drawing/2014/chart" uri="{C3380CC4-5D6E-409C-BE32-E72D297353CC}">
              <c16:uniqueId val="{00000002-A771-4A19-B4DE-F17F4F89769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40,427
39,597
205.40
23,301,984
22,261,830
909,765
12,194,481
16,451,836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電力事業に係る大規模償却資産の税収により、財政力指数は類似団体内平均を大きく上回る　</a:t>
          </a:r>
          <a:r>
            <a:rPr kumimoji="1" lang="en-US" altLang="ja-JP" sz="1300">
              <a:latin typeface="ＭＳ Ｐゴシック" panose="020B0600070205080204" pitchFamily="50" charset="-128"/>
              <a:ea typeface="ＭＳ Ｐゴシック" panose="020B0600070205080204" pitchFamily="50" charset="-128"/>
            </a:rPr>
            <a:t>0.84</a:t>
          </a:r>
          <a:r>
            <a:rPr kumimoji="1" lang="ja-JP" altLang="en-US" sz="1300">
              <a:latin typeface="ＭＳ Ｐゴシック" panose="020B0600070205080204" pitchFamily="50" charset="-128"/>
              <a:ea typeface="ＭＳ Ｐゴシック" panose="020B0600070205080204" pitchFamily="50" charset="-128"/>
            </a:rPr>
            <a:t>　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今後も税の徴収強化等による歳入確保に努める。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118533</xdr:rowOff>
    </xdr:from>
    <xdr:to>
      <xdr:col>23</xdr:col>
      <xdr:colOff>133350</xdr:colOff>
      <xdr:row>37</xdr:row>
      <xdr:rowOff>158750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4621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58208</xdr:rowOff>
    </xdr:from>
    <xdr:to>
      <xdr:col>19</xdr:col>
      <xdr:colOff>133350</xdr:colOff>
      <xdr:row>37</xdr:row>
      <xdr:rowOff>118533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4018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17992</xdr:rowOff>
    </xdr:from>
    <xdr:to>
      <xdr:col>15</xdr:col>
      <xdr:colOff>82550</xdr:colOff>
      <xdr:row>37</xdr:row>
      <xdr:rowOff>58208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3616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149225</xdr:rowOff>
    </xdr:from>
    <xdr:to>
      <xdr:col>11</xdr:col>
      <xdr:colOff>31750</xdr:colOff>
      <xdr:row>37</xdr:row>
      <xdr:rowOff>17992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3214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107950</xdr:rowOff>
    </xdr:from>
    <xdr:to>
      <xdr:col>23</xdr:col>
      <xdr:colOff>184150</xdr:colOff>
      <xdr:row>38</xdr:row>
      <xdr:rowOff>38100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124477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67733</xdr:rowOff>
    </xdr:from>
    <xdr:to>
      <xdr:col>19</xdr:col>
      <xdr:colOff>184150</xdr:colOff>
      <xdr:row>37</xdr:row>
      <xdr:rowOff>169334</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8060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7408</xdr:rowOff>
    </xdr:from>
    <xdr:to>
      <xdr:col>15</xdr:col>
      <xdr:colOff>133350</xdr:colOff>
      <xdr:row>37</xdr:row>
      <xdr:rowOff>109008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119185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138642</xdr:rowOff>
    </xdr:from>
    <xdr:to>
      <xdr:col>11</xdr:col>
      <xdr:colOff>82550</xdr:colOff>
      <xdr:row>37</xdr:row>
      <xdr:rowOff>68792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78969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98425</xdr:rowOff>
    </xdr:from>
    <xdr:to>
      <xdr:col>7</xdr:col>
      <xdr:colOff>31750</xdr:colOff>
      <xdr:row>37</xdr:row>
      <xdr:rowOff>28575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38752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勧に準ずる給与改定による人件費の増額、スクールバス運行管理委託料や予防接種委託料の特定財源の減少に伴う物件費の増額の一方で、生活保護費などの社会保障関連の扶助費が減額となったことにより、前年度比で　</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類似団体内平均と同程度の水準であるため、今後も富津市中期財政計画に掲げる財政健全化の取組みを着実に推進し、税の徴収強化等による歳入の確保、事務事業の見直し等により比率の改善を図っていく。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7196</xdr:rowOff>
    </xdr:from>
    <xdr:to>
      <xdr:col>23</xdr:col>
      <xdr:colOff>133350</xdr:colOff>
      <xdr:row>64</xdr:row>
      <xdr:rowOff>111760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79996"/>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82127</xdr:rowOff>
    </xdr:from>
    <xdr:to>
      <xdr:col>19</xdr:col>
      <xdr:colOff>133350</xdr:colOff>
      <xdr:row>64</xdr:row>
      <xdr:rowOff>111760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8347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170180</xdr:rowOff>
    </xdr:from>
    <xdr:to>
      <xdr:col>15</xdr:col>
      <xdr:colOff>82550</xdr:colOff>
      <xdr:row>63</xdr:row>
      <xdr:rowOff>82127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57180"/>
          <a:ext cx="889000" cy="42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170180</xdr:rowOff>
    </xdr:from>
    <xdr:to>
      <xdr:col>11</xdr:col>
      <xdr:colOff>31750</xdr:colOff>
      <xdr:row>61</xdr:row>
      <xdr:rowOff>87206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5718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127846</xdr:rowOff>
    </xdr:from>
    <xdr:to>
      <xdr:col>23</xdr:col>
      <xdr:colOff>184150</xdr:colOff>
      <xdr:row>64</xdr:row>
      <xdr:rowOff>57996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144373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31327</xdr:rowOff>
    </xdr:from>
    <xdr:to>
      <xdr:col>15</xdr:col>
      <xdr:colOff>133350</xdr:colOff>
      <xdr:row>63</xdr:row>
      <xdr:rowOff>132927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117704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36406</xdr:rowOff>
    </xdr:from>
    <xdr:to>
      <xdr:col>7</xdr:col>
      <xdr:colOff>31750</xdr:colOff>
      <xdr:row>61</xdr:row>
      <xdr:rowOff>138006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148183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人勧に準ずる給与改定による人件費の増額のほか、スクールバス運行管理委託料や各種予防接種委託料の特定財源の減少による物件費の増加などにより、前年度比　</a:t>
          </a:r>
          <a:r>
            <a:rPr kumimoji="1" lang="en-US" altLang="ja-JP" sz="1300">
              <a:latin typeface="ＭＳ Ｐゴシック" panose="020B0600070205080204" pitchFamily="50" charset="-128"/>
              <a:ea typeface="ＭＳ Ｐゴシック" panose="020B0600070205080204" pitchFamily="50" charset="-128"/>
            </a:rPr>
            <a:t>11,275</a:t>
          </a:r>
          <a:r>
            <a:rPr kumimoji="1" lang="ja-JP" altLang="en-US" sz="1300">
              <a:latin typeface="ＭＳ Ｐゴシック" panose="020B0600070205080204" pitchFamily="50" charset="-128"/>
              <a:ea typeface="ＭＳ Ｐゴシック" panose="020B0600070205080204" pitchFamily="50" charset="-128"/>
            </a:rPr>
            <a:t>円増加したが、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令和２年度以来、４年ぶりに類似団体内平均を下回った。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今度も、定員適正化計画の推進による適正な定員管理を行いつつ、公共施設等総合管理計画に基づく公共施設の再配置を推進し、維持管理コストを削減することなどにより、人件費・物件費の削減に努める。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38948</xdr:rowOff>
    </xdr:from>
    <xdr:to>
      <xdr:col>23</xdr:col>
      <xdr:colOff>133350</xdr:colOff>
      <xdr:row>83</xdr:row>
      <xdr:rowOff>93362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69298"/>
          <a:ext cx="838200" cy="5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36806</xdr:rowOff>
    </xdr:from>
    <xdr:to>
      <xdr:col>19</xdr:col>
      <xdr:colOff>133350</xdr:colOff>
      <xdr:row>83</xdr:row>
      <xdr:rowOff>38948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67156"/>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170912</xdr:rowOff>
    </xdr:from>
    <xdr:to>
      <xdr:col>15</xdr:col>
      <xdr:colOff>82550</xdr:colOff>
      <xdr:row>83</xdr:row>
      <xdr:rowOff>36806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29812"/>
          <a:ext cx="889000" cy="3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157197</xdr:rowOff>
    </xdr:from>
    <xdr:to>
      <xdr:col>11</xdr:col>
      <xdr:colOff>31750</xdr:colOff>
      <xdr:row>82</xdr:row>
      <xdr:rowOff>170912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1609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42562</xdr:rowOff>
    </xdr:from>
    <xdr:to>
      <xdr:col>23</xdr:col>
      <xdr:colOff>184150</xdr:colOff>
      <xdr:row>83</xdr:row>
      <xdr:rowOff>144162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59089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159598</xdr:rowOff>
    </xdr:from>
    <xdr:to>
      <xdr:col>19</xdr:col>
      <xdr:colOff>184150</xdr:colOff>
      <xdr:row>83</xdr:row>
      <xdr:rowOff>89748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1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74525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04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157456</xdr:rowOff>
    </xdr:from>
    <xdr:to>
      <xdr:col>15</xdr:col>
      <xdr:colOff>133350</xdr:colOff>
      <xdr:row>83</xdr:row>
      <xdr:rowOff>87606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72383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02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120112</xdr:rowOff>
    </xdr:from>
    <xdr:to>
      <xdr:col>11</xdr:col>
      <xdr:colOff>82550</xdr:colOff>
      <xdr:row>83</xdr:row>
      <xdr:rowOff>50262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35039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6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106397</xdr:rowOff>
    </xdr:from>
    <xdr:to>
      <xdr:col>7</xdr:col>
      <xdr:colOff>31750</xdr:colOff>
      <xdr:row>83</xdr:row>
      <xdr:rowOff>36547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6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46724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3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lang="ja-JP" altLang="en-US" sz="1400" b="0" i="0" u="none" strike="noStrike" baseline="0">
              <a:latin typeface="ＭＳ Ｐゴシック" panose="020B0600070205080204" pitchFamily="50" charset="-128"/>
              <a:ea typeface="ＭＳ Ｐゴシック" panose="020B0600070205080204" pitchFamily="50" charset="-128"/>
            </a:rPr>
            <a:t>　</a:t>
          </a:r>
          <a:r>
            <a:rPr lang="ja-JP" altLang="en-US" sz="1200" b="0" i="0" u="none" strike="noStrike" baseline="0">
              <a:latin typeface="ＭＳ Ｐゴシック" panose="020B0600070205080204" pitchFamily="50" charset="-128"/>
              <a:ea typeface="ＭＳ Ｐゴシック" panose="020B0600070205080204" pitchFamily="50" charset="-128"/>
            </a:rPr>
            <a:t>国と比較して全職員に占める高卒の割合が高く、大卒の割合が低いなど、学歴分布の構成が異なる。</a:t>
          </a:r>
        </a:p>
        <a:p>
          <a:pPr algn="l"/>
          <a:r>
            <a:rPr lang="ja-JP" altLang="en-US" sz="1200" b="0" i="0" u="none" strike="noStrike" baseline="0">
              <a:latin typeface="ＭＳ Ｐゴシック" panose="020B0600070205080204" pitchFamily="50" charset="-128"/>
              <a:ea typeface="ＭＳ Ｐゴシック" panose="020B0600070205080204" pitchFamily="50" charset="-128"/>
            </a:rPr>
            <a:t>また、一時期新規採用を控えていた影響で、</a:t>
          </a:r>
          <a:r>
            <a:rPr lang="en-US" altLang="ja-JP" sz="1200" b="0" i="0" u="none" strike="noStrike" baseline="0">
              <a:latin typeface="ＭＳ Ｐゴシック" panose="020B0600070205080204" pitchFamily="50" charset="-128"/>
              <a:ea typeface="ＭＳ Ｐゴシック" panose="020B0600070205080204" pitchFamily="50" charset="-128"/>
            </a:rPr>
            <a:t>40</a:t>
          </a:r>
          <a:r>
            <a:rPr lang="ja-JP" altLang="en-US" sz="1200" b="0" i="0" u="none" strike="noStrike" baseline="0">
              <a:latin typeface="ＭＳ Ｐゴシック" panose="020B0600070205080204" pitchFamily="50" charset="-128"/>
              <a:ea typeface="ＭＳ Ｐゴシック" panose="020B0600070205080204" pitchFamily="50" charset="-128"/>
            </a:rPr>
            <a:t>代後半の職員が極端に少なく、高卒の管理監督職が多いことにより、指標が高くなっているが、令和</a:t>
          </a:r>
          <a:r>
            <a:rPr lang="en-US" altLang="ja-JP" sz="1200" b="0" i="0" u="none" strike="noStrike" baseline="0">
              <a:latin typeface="ＭＳ Ｐゴシック" panose="020B0600070205080204" pitchFamily="50" charset="-128"/>
              <a:ea typeface="ＭＳ Ｐゴシック" panose="020B0600070205080204" pitchFamily="50" charset="-128"/>
            </a:rPr>
            <a:t>6</a:t>
          </a:r>
          <a:r>
            <a:rPr lang="ja-JP" altLang="en-US" sz="1200" b="0" i="0" u="none" strike="noStrike" baseline="0">
              <a:latin typeface="ＭＳ Ｐゴシック" panose="020B0600070205080204" pitchFamily="50" charset="-128"/>
              <a:ea typeface="ＭＳ Ｐゴシック" panose="020B0600070205080204" pitchFamily="50" charset="-128"/>
            </a:rPr>
            <a:t>年度より</a:t>
          </a:r>
          <a:r>
            <a:rPr lang="en-US" altLang="ja-JP" sz="1200" b="0" i="0" u="none" strike="noStrike" baseline="0">
              <a:latin typeface="ＭＳ Ｐゴシック" panose="020B0600070205080204" pitchFamily="50" charset="-128"/>
              <a:ea typeface="ＭＳ Ｐゴシック" panose="020B0600070205080204" pitchFamily="50" charset="-128"/>
            </a:rPr>
            <a:t>7</a:t>
          </a:r>
          <a:r>
            <a:rPr lang="ja-JP" altLang="en-US" sz="1200" b="0" i="0" u="none" strike="noStrike" baseline="0">
              <a:latin typeface="ＭＳ Ｐゴシック" panose="020B0600070205080204" pitchFamily="50" charset="-128"/>
              <a:ea typeface="ＭＳ Ｐゴシック" panose="020B0600070205080204" pitchFamily="50" charset="-128"/>
            </a:rPr>
            <a:t>級職以上の者の給料減額を実施したことで改善傾向にあり、今後も同様の傾向が見込まれる。</a:t>
          </a:r>
        </a:p>
        <a:p>
          <a:pPr algn="l"/>
          <a:r>
            <a:rPr lang="ja-JP" altLang="en-US" sz="1200" b="0" i="0" u="none" strike="noStrike" baseline="0">
              <a:latin typeface="ＭＳ Ｐゴシック" panose="020B0600070205080204" pitchFamily="50" charset="-128"/>
              <a:ea typeface="ＭＳ Ｐゴシック" panose="020B0600070205080204" pitchFamily="50" charset="-128"/>
            </a:rPr>
            <a:t>なお、地域手当補正後のラスパイレス指数は、</a:t>
          </a:r>
          <a:r>
            <a:rPr lang="en-US" altLang="ja-JP" sz="1200" b="0" i="0" u="none" strike="noStrike" baseline="0">
              <a:latin typeface="ＭＳ Ｐゴシック" panose="020B0600070205080204" pitchFamily="50" charset="-128"/>
              <a:ea typeface="ＭＳ Ｐゴシック" panose="020B0600070205080204" pitchFamily="50" charset="-128"/>
            </a:rPr>
            <a:t>95.6%</a:t>
          </a:r>
          <a:r>
            <a:rPr lang="ja-JP" altLang="en-US" sz="1200" b="0" i="0" u="none" strike="noStrike" baseline="0">
              <a:latin typeface="ＭＳ Ｐゴシック" panose="020B0600070205080204" pitchFamily="50" charset="-128"/>
              <a:ea typeface="ＭＳ Ｐゴシック" panose="020B0600070205080204" pitchFamily="50" charset="-128"/>
            </a:rPr>
            <a:t>（</a:t>
          </a:r>
          <a:r>
            <a:rPr lang="en-US" altLang="ja-JP" sz="1200" b="0" i="0" u="none" strike="noStrike" baseline="0">
              <a:latin typeface="ＭＳ Ｐゴシック" panose="020B0600070205080204" pitchFamily="50" charset="-128"/>
              <a:ea typeface="ＭＳ Ｐゴシック" panose="020B0600070205080204" pitchFamily="50" charset="-128"/>
            </a:rPr>
            <a:t>R6.4.1</a:t>
          </a:r>
          <a:r>
            <a:rPr lang="ja-JP" altLang="en-US" sz="1200" b="0" i="0" u="none" strike="noStrike" baseline="0">
              <a:latin typeface="ＭＳ Ｐゴシック" panose="020B0600070205080204" pitchFamily="50" charset="-128"/>
              <a:ea typeface="ＭＳ Ｐゴシック" panose="020B0600070205080204" pitchFamily="50" charset="-128"/>
            </a:rPr>
            <a:t>時点）と</a:t>
          </a:r>
          <a:r>
            <a:rPr lang="en-US" altLang="ja-JP" sz="1200" b="0" i="0" u="none" strike="noStrike" baseline="0">
              <a:latin typeface="ＭＳ Ｐゴシック" panose="020B0600070205080204" pitchFamily="50" charset="-128"/>
              <a:ea typeface="ＭＳ Ｐゴシック" panose="020B0600070205080204" pitchFamily="50" charset="-128"/>
            </a:rPr>
            <a:t>100</a:t>
          </a:r>
          <a:r>
            <a:rPr lang="ja-JP" altLang="en-US" sz="1200" b="0" i="0" u="none" strike="noStrike" baseline="0">
              <a:latin typeface="ＭＳ Ｐゴシック" panose="020B0600070205080204" pitchFamily="50" charset="-128"/>
              <a:ea typeface="ＭＳ Ｐゴシック" panose="020B0600070205080204" pitchFamily="50" charset="-128"/>
            </a:rPr>
            <a:t>を大きく下回っている。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88</xdr:row>
      <xdr:rowOff>150813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96181"/>
          <a:ext cx="0" cy="1342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122890</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150813</xdr:rowOff>
    </xdr:from>
    <xdr:to>
      <xdr:col>81</xdr:col>
      <xdr:colOff>133350</xdr:colOff>
      <xdr:row>88</xdr:row>
      <xdr:rowOff>150813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3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20638</xdr:rowOff>
    </xdr:from>
    <xdr:to>
      <xdr:col>81</xdr:col>
      <xdr:colOff>44450</xdr:colOff>
      <xdr:row>89</xdr:row>
      <xdr:rowOff>39688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36788"/>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93521</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23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39688</xdr:rowOff>
    </xdr:from>
    <xdr:to>
      <xdr:col>77</xdr:col>
      <xdr:colOff>44450</xdr:colOff>
      <xdr:row>89</xdr:row>
      <xdr:rowOff>69850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29873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76994</xdr:rowOff>
    </xdr:from>
    <xdr:to>
      <xdr:col>77</xdr:col>
      <xdr:colOff>95250</xdr:colOff>
      <xdr:row>85</xdr:row>
      <xdr:rowOff>7144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69850</xdr:rowOff>
    </xdr:from>
    <xdr:to>
      <xdr:col>72</xdr:col>
      <xdr:colOff>203200</xdr:colOff>
      <xdr:row>89</xdr:row>
      <xdr:rowOff>84931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32890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76994</xdr:rowOff>
    </xdr:from>
    <xdr:to>
      <xdr:col>73</xdr:col>
      <xdr:colOff>44450</xdr:colOff>
      <xdr:row>85</xdr:row>
      <xdr:rowOff>7144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17321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24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75406</xdr:rowOff>
    </xdr:from>
    <xdr:to>
      <xdr:col>68</xdr:col>
      <xdr:colOff>152400</xdr:colOff>
      <xdr:row>89</xdr:row>
      <xdr:rowOff>84931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16300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76994</xdr:rowOff>
    </xdr:from>
    <xdr:to>
      <xdr:col>68</xdr:col>
      <xdr:colOff>203200</xdr:colOff>
      <xdr:row>85</xdr:row>
      <xdr:rowOff>7144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17321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24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107156</xdr:rowOff>
    </xdr:from>
    <xdr:to>
      <xdr:col>64</xdr:col>
      <xdr:colOff>152400</xdr:colOff>
      <xdr:row>85</xdr:row>
      <xdr:rowOff>37306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47483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160338</xdr:rowOff>
    </xdr:from>
    <xdr:to>
      <xdr:col>77</xdr:col>
      <xdr:colOff>95250</xdr:colOff>
      <xdr:row>89</xdr:row>
      <xdr:rowOff>90488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24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75265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334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19050</xdr:rowOff>
    </xdr:from>
    <xdr:to>
      <xdr:col>73</xdr:col>
      <xdr:colOff>44450</xdr:colOff>
      <xdr:row>89</xdr:row>
      <xdr:rowOff>120650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34131</xdr:rowOff>
    </xdr:from>
    <xdr:to>
      <xdr:col>68</xdr:col>
      <xdr:colOff>203200</xdr:colOff>
      <xdr:row>89</xdr:row>
      <xdr:rowOff>135731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120508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79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24606</xdr:rowOff>
    </xdr:from>
    <xdr:to>
      <xdr:col>64</xdr:col>
      <xdr:colOff>152400</xdr:colOff>
      <xdr:row>88</xdr:row>
      <xdr:rowOff>126206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110983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9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富津市職員定員適正化計画に基づき、定員管理を行っている。職員数は令和５年度と大きく変わりないが、人口が年々減少していることから、人口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人当たり職員数は前年度比　</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富津市職員定員適正化計画に基づき、定員管理を行っていく。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157056</xdr:rowOff>
    </xdr:from>
    <xdr:to>
      <xdr:col>81</xdr:col>
      <xdr:colOff>44450</xdr:colOff>
      <xdr:row>63</xdr:row>
      <xdr:rowOff>3991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786956"/>
          <a:ext cx="8382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132927</xdr:rowOff>
    </xdr:from>
    <xdr:to>
      <xdr:col>77</xdr:col>
      <xdr:colOff>44450</xdr:colOff>
      <xdr:row>62</xdr:row>
      <xdr:rowOff>157056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7628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86964</xdr:rowOff>
    </xdr:from>
    <xdr:to>
      <xdr:col>72</xdr:col>
      <xdr:colOff>203200</xdr:colOff>
      <xdr:row>62</xdr:row>
      <xdr:rowOff>132927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716864"/>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67431</xdr:rowOff>
    </xdr:from>
    <xdr:to>
      <xdr:col>68</xdr:col>
      <xdr:colOff>152400</xdr:colOff>
      <xdr:row>62</xdr:row>
      <xdr:rowOff>86964</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697331"/>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124641</xdr:rowOff>
    </xdr:from>
    <xdr:to>
      <xdr:col>81</xdr:col>
      <xdr:colOff>95250</xdr:colOff>
      <xdr:row>63</xdr:row>
      <xdr:rowOff>54791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96718</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72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106256</xdr:rowOff>
    </xdr:from>
    <xdr:to>
      <xdr:col>77</xdr:col>
      <xdr:colOff>95250</xdr:colOff>
      <xdr:row>63</xdr:row>
      <xdr:rowOff>36406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21183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822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82127</xdr:rowOff>
    </xdr:from>
    <xdr:to>
      <xdr:col>73</xdr:col>
      <xdr:colOff>44450</xdr:colOff>
      <xdr:row>63</xdr:row>
      <xdr:rowOff>12277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36164</xdr:rowOff>
    </xdr:from>
    <xdr:to>
      <xdr:col>68</xdr:col>
      <xdr:colOff>203200</xdr:colOff>
      <xdr:row>62</xdr:row>
      <xdr:rowOff>137764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66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122541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752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16631</xdr:rowOff>
    </xdr:from>
    <xdr:to>
      <xdr:col>64</xdr:col>
      <xdr:colOff>152400</xdr:colOff>
      <xdr:row>62</xdr:row>
      <xdr:rowOff>118231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64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128408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415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年度に実施した小中学校耐震補強工事の財源とした緊急防災・減災事業債の償還が令和５年度で終了したことなどにより、前年度比で　</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類似団体内平均を下回ってはいるが、引き続き事業の優先度を見極めることなどにより地方債の発行抑制に努め、適正な公債費管理により比率の改善を図る。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110772</xdr:rowOff>
    </xdr:from>
    <xdr:to>
      <xdr:col>81</xdr:col>
      <xdr:colOff>44450</xdr:colOff>
      <xdr:row>39</xdr:row>
      <xdr:rowOff>124178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7973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124178</xdr:rowOff>
    </xdr:from>
    <xdr:to>
      <xdr:col>77</xdr:col>
      <xdr:colOff>44450</xdr:colOff>
      <xdr:row>39</xdr:row>
      <xdr:rowOff>150989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8107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150989</xdr:rowOff>
    </xdr:from>
    <xdr:to>
      <xdr:col>72</xdr:col>
      <xdr:colOff>203200</xdr:colOff>
      <xdr:row>40</xdr:row>
      <xdr:rowOff>19755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8375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19755</xdr:rowOff>
    </xdr:from>
    <xdr:to>
      <xdr:col>68</xdr:col>
      <xdr:colOff>152400</xdr:colOff>
      <xdr:row>40</xdr:row>
      <xdr:rowOff>46567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8777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59972</xdr:rowOff>
    </xdr:from>
    <xdr:to>
      <xdr:col>81</xdr:col>
      <xdr:colOff>95250</xdr:colOff>
      <xdr:row>39</xdr:row>
      <xdr:rowOff>161572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76499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59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73378</xdr:rowOff>
    </xdr:from>
    <xdr:to>
      <xdr:col>77</xdr:col>
      <xdr:colOff>95250</xdr:colOff>
      <xdr:row>40</xdr:row>
      <xdr:rowOff>3528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13705</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52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100189</xdr:rowOff>
    </xdr:from>
    <xdr:to>
      <xdr:col>73</xdr:col>
      <xdr:colOff>44450</xdr:colOff>
      <xdr:row>40</xdr:row>
      <xdr:rowOff>30339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40516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140405</xdr:rowOff>
    </xdr:from>
    <xdr:to>
      <xdr:col>68</xdr:col>
      <xdr:colOff>203200</xdr:colOff>
      <xdr:row>40</xdr:row>
      <xdr:rowOff>70555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80732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年度より供用を開始した富津市学校給食共同調理場建設事業に係る地方債の発行により、将来負担額が増加したため、前年度比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早期健全化基準は下回ってはいるものの、類似団体内平均を上回っているため、地方債の発行抑制をはじめとした富津市中期財政計画の着実な推進に努め、比率の改善を図る。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96520</xdr:rowOff>
    </xdr:from>
    <xdr:to>
      <xdr:col>81</xdr:col>
      <xdr:colOff>44450</xdr:colOff>
      <xdr:row>15</xdr:row>
      <xdr:rowOff>133198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179800" y="2668270"/>
          <a:ext cx="8382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96520</xdr:rowOff>
    </xdr:from>
    <xdr:to>
      <xdr:col>77</xdr:col>
      <xdr:colOff>44450</xdr:colOff>
      <xdr:row>15</xdr:row>
      <xdr:rowOff>104242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668270"/>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102311</xdr:rowOff>
    </xdr:from>
    <xdr:to>
      <xdr:col>72</xdr:col>
      <xdr:colOff>203200</xdr:colOff>
      <xdr:row>15</xdr:row>
      <xdr:rowOff>104242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4401800" y="2674061"/>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102311</xdr:rowOff>
    </xdr:from>
    <xdr:to>
      <xdr:col>68</xdr:col>
      <xdr:colOff>152400</xdr:colOff>
      <xdr:row>15</xdr:row>
      <xdr:rowOff>141402</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674061"/>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140606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82398</xdr:rowOff>
    </xdr:from>
    <xdr:to>
      <xdr:col>81</xdr:col>
      <xdr:colOff>95250</xdr:colOff>
      <xdr:row>16</xdr:row>
      <xdr:rowOff>12548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65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54475</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6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45720</xdr:rowOff>
    </xdr:from>
    <xdr:to>
      <xdr:col>77</xdr:col>
      <xdr:colOff>95250</xdr:colOff>
      <xdr:row>15</xdr:row>
      <xdr:rowOff>147320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132097</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70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53442</xdr:rowOff>
    </xdr:from>
    <xdr:to>
      <xdr:col>73</xdr:col>
      <xdr:colOff>44450</xdr:colOff>
      <xdr:row>15</xdr:row>
      <xdr:rowOff>155042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62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139819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711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51511</xdr:rowOff>
    </xdr:from>
    <xdr:to>
      <xdr:col>68</xdr:col>
      <xdr:colOff>203200</xdr:colOff>
      <xdr:row>15</xdr:row>
      <xdr:rowOff>153111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62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137888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709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90602</xdr:rowOff>
    </xdr:from>
    <xdr:to>
      <xdr:col>64</xdr:col>
      <xdr:colOff>152400</xdr:colOff>
      <xdr:row>16</xdr:row>
      <xdr:rowOff>20752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66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5529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74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40,427
39,597
205.40
23,301,984
22,261,830
909,765
12,194,481
16,451,836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人勧に準ずる給与改定により、前年度比　</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類似団体内平均を上回っているため、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引き続き、組織機構のコンパクト化や事務事業の見直しなど、職員数の適正化に努めることにより比率の改善を図っていく。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138430</xdr:rowOff>
    </xdr:from>
    <xdr:to>
      <xdr:col>24</xdr:col>
      <xdr:colOff>25400</xdr:colOff>
      <xdr:row>40</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249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39</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94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31750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18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31750</xdr:rowOff>
    </xdr:from>
    <xdr:to>
      <xdr:col>11</xdr:col>
      <xdr:colOff>9525</xdr:colOff>
      <xdr:row>39</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87630</xdr:rowOff>
    </xdr:from>
    <xdr:to>
      <xdr:col>20</xdr:col>
      <xdr:colOff>38100</xdr:colOff>
      <xdr:row>40</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6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152400</xdr:rowOff>
    </xdr:from>
    <xdr:to>
      <xdr:col>11</xdr:col>
      <xdr:colOff>60325</xdr:colOff>
      <xdr:row>39</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各種予防接種委託料の増加</a:t>
          </a:r>
          <a:r>
            <a:rPr kumimoji="1" lang="ja-JP" altLang="en-US" sz="1300">
              <a:latin typeface="ＭＳ Ｐゴシック" panose="020B0600070205080204" pitchFamily="50" charset="-128"/>
              <a:ea typeface="ＭＳ Ｐゴシック" panose="020B0600070205080204" pitchFamily="50" charset="-128"/>
            </a:rPr>
            <a:t>などにより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類似団体内平均を上回っているため、業務委託の見直しなどにより、経費節減に努める。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39370</xdr:rowOff>
    </xdr:from>
    <xdr:to>
      <xdr:col>82</xdr:col>
      <xdr:colOff>107950</xdr:colOff>
      <xdr:row>19</xdr:row>
      <xdr:rowOff>54610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969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142240</xdr:rowOff>
    </xdr:from>
    <xdr:to>
      <xdr:col>78</xdr:col>
      <xdr:colOff>69850</xdr:colOff>
      <xdr:row>19</xdr:row>
      <xdr:rowOff>39370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28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123190</xdr:rowOff>
    </xdr:from>
    <xdr:to>
      <xdr:col>73</xdr:col>
      <xdr:colOff>180975</xdr:colOff>
      <xdr:row>18</xdr:row>
      <xdr:rowOff>142240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378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123190</xdr:rowOff>
    </xdr:from>
    <xdr:to>
      <xdr:col>69</xdr:col>
      <xdr:colOff>92075</xdr:colOff>
      <xdr:row>17</xdr:row>
      <xdr:rowOff>161290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37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3810</xdr:rowOff>
    </xdr:from>
    <xdr:to>
      <xdr:col>82</xdr:col>
      <xdr:colOff>158750</xdr:colOff>
      <xdr:row>19</xdr:row>
      <xdr:rowOff>105410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147337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3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160020</xdr:rowOff>
    </xdr:from>
    <xdr:to>
      <xdr:col>78</xdr:col>
      <xdr:colOff>120650</xdr:colOff>
      <xdr:row>19</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74947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3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91440</xdr:rowOff>
    </xdr:from>
    <xdr:to>
      <xdr:col>74</xdr:col>
      <xdr:colOff>31750</xdr:colOff>
      <xdr:row>19</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6367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158767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110490</xdr:rowOff>
    </xdr:from>
    <xdr:to>
      <xdr:col>65</xdr:col>
      <xdr:colOff>53975</xdr:colOff>
      <xdr:row>18</xdr:row>
      <xdr:rowOff>40640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25417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生活保護費や児童保育委託料の減額により、前年度比　</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類似団体内平均をわずかに上回っているため、引き続き、単独扶助費の見直しや公益性・公平性などを精査し、比率の改善を図っていく。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20865</xdr:rowOff>
    </xdr:from>
    <xdr:to>
      <xdr:col>24</xdr:col>
      <xdr:colOff>25400</xdr:colOff>
      <xdr:row>58</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93515"/>
          <a:ext cx="8382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20865</xdr:rowOff>
    </xdr:from>
    <xdr:to>
      <xdr:col>19</xdr:col>
      <xdr:colOff>187325</xdr:colOff>
      <xdr:row>58</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93515"/>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86178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老朽化が進むインフラ設備に係る維持補修費や特別会計への繰出金が増加しており、前年度比　</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類似団体平均とほぼ同水準で推移しているが、今後は特別会計への繰出金について、経費削減等を図り、普通会計の負担を減らしていくよう努める。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85090</xdr:rowOff>
    </xdr:from>
    <xdr:to>
      <xdr:col>82</xdr:col>
      <xdr:colOff>107950</xdr:colOff>
      <xdr:row>57</xdr:row>
      <xdr:rowOff>100330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577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57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815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58</xdr:row>
      <xdr:rowOff>20320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815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120667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9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44467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140970</xdr:rowOff>
    </xdr:from>
    <xdr:to>
      <xdr:col>65</xdr:col>
      <xdr:colOff>53975</xdr:colOff>
      <xdr:row>58</xdr:row>
      <xdr:rowOff>71120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55897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君津中央病院企業団負担金の減少により、前年度比　</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類似団体内平均を下回っているが、引き続き、補助事業の効果・成果等を精査し見直しを行っていく。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35</xdr:row>
      <xdr:rowOff>56134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477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248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168148</xdr:rowOff>
    </xdr:from>
    <xdr:to>
      <xdr:col>73</xdr:col>
      <xdr:colOff>180975</xdr:colOff>
      <xdr:row>35</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974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163576</xdr:rowOff>
    </xdr:from>
    <xdr:to>
      <xdr:col>69</xdr:col>
      <xdr:colOff>92075</xdr:colOff>
      <xdr:row>34</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5992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76217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0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144780</xdr:rowOff>
    </xdr:from>
    <xdr:to>
      <xdr:col>74</xdr:col>
      <xdr:colOff>31750</xdr:colOff>
      <xdr:row>35</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85107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117348</xdr:rowOff>
    </xdr:from>
    <xdr:to>
      <xdr:col>69</xdr:col>
      <xdr:colOff>142875</xdr:colOff>
      <xdr:row>35</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57675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112776</xdr:rowOff>
    </xdr:from>
    <xdr:to>
      <xdr:col>65</xdr:col>
      <xdr:colOff>53975</xdr:colOff>
      <xdr:row>35</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53103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年度に実施した小中学校耐震補強工事の財源とした緊急防災・減災事業債の償還が令和５年度で終了したことなどにより、前年度比で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類似団体内平均を下回ってはいるが、今後も地方債発行の抑制に努めるとともに、交付税措置のある地方債を選択し、実質的な公債費の負担額軽減に努める。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111761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886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76</xdr:row>
      <xdr:rowOff>157480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419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76</xdr:row>
      <xdr:rowOff>157480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191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111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60961</xdr:rowOff>
    </xdr:from>
    <xdr:to>
      <xdr:col>20</xdr:col>
      <xdr:colOff>38100</xdr:colOff>
      <xdr:row>76</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公債費以外では、人件費・物件費の比率が高いことがわかる。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引き続き、経常経費の抑制に努めるとともに、税の徴収強化等による経常一般財源の確保に努める。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42092</xdr:rowOff>
    </xdr:from>
    <xdr:to>
      <xdr:col>82</xdr:col>
      <xdr:colOff>107950</xdr:colOff>
      <xdr:row>78</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41519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50256</xdr:rowOff>
    </xdr:from>
    <xdr:to>
      <xdr:col>78</xdr:col>
      <xdr:colOff>69850</xdr:colOff>
      <xdr:row>78</xdr:row>
      <xdr:rowOff>81280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51906"/>
          <a:ext cx="8890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105773</xdr:rowOff>
    </xdr:from>
    <xdr:to>
      <xdr:col>73</xdr:col>
      <xdr:colOff>180975</xdr:colOff>
      <xdr:row>77</xdr:row>
      <xdr:rowOff>50256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64523"/>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105773</xdr:rowOff>
    </xdr:from>
    <xdr:to>
      <xdr:col>69</xdr:col>
      <xdr:colOff>92075</xdr:colOff>
      <xdr:row>76</xdr:row>
      <xdr:rowOff>12700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6452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34489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162742</xdr:rowOff>
    </xdr:from>
    <xdr:to>
      <xdr:col>82</xdr:col>
      <xdr:colOff>158750</xdr:colOff>
      <xdr:row>78</xdr:row>
      <xdr:rowOff>92892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134819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3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170906</xdr:rowOff>
    </xdr:from>
    <xdr:to>
      <xdr:col>74</xdr:col>
      <xdr:colOff>31750</xdr:colOff>
      <xdr:row>77</xdr:row>
      <xdr:rowOff>101056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85833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8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54973</xdr:rowOff>
    </xdr:from>
    <xdr:to>
      <xdr:col>69</xdr:col>
      <xdr:colOff>142875</xdr:colOff>
      <xdr:row>75</xdr:row>
      <xdr:rowOff>156573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141350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0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千葉県富津市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14668</xdr:rowOff>
    </xdr:from>
    <xdr:to>
      <xdr:col>29</xdr:col>
      <xdr:colOff>127000</xdr:colOff>
      <xdr:row>17</xdr:row>
      <xdr:rowOff>145644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6943"/>
          <a:ext cx="647700" cy="130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145644</xdr:rowOff>
    </xdr:from>
    <xdr:to>
      <xdr:col>26</xdr:col>
      <xdr:colOff>50800</xdr:colOff>
      <xdr:row>18</xdr:row>
      <xdr:rowOff>13678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7919"/>
          <a:ext cx="698500" cy="39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13678</xdr:rowOff>
    </xdr:from>
    <xdr:to>
      <xdr:col>22</xdr:col>
      <xdr:colOff>114300</xdr:colOff>
      <xdr:row>18</xdr:row>
      <xdr:rowOff>37084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7403"/>
          <a:ext cx="698500" cy="23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37084</xdr:rowOff>
    </xdr:from>
    <xdr:to>
      <xdr:col>18</xdr:col>
      <xdr:colOff>177800</xdr:colOff>
      <xdr:row>18</xdr:row>
      <xdr:rowOff>71958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0809"/>
          <a:ext cx="698500" cy="34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135318</xdr:rowOff>
    </xdr:from>
    <xdr:to>
      <xdr:col>29</xdr:col>
      <xdr:colOff>177800</xdr:colOff>
      <xdr:row>17</xdr:row>
      <xdr:rowOff>65468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6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107395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94844</xdr:rowOff>
    </xdr:from>
    <xdr:to>
      <xdr:col>26</xdr:col>
      <xdr:colOff>101600</xdr:colOff>
      <xdr:row>18</xdr:row>
      <xdr:rowOff>24994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7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9771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3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134328</xdr:rowOff>
    </xdr:from>
    <xdr:to>
      <xdr:col>22</xdr:col>
      <xdr:colOff>165100</xdr:colOff>
      <xdr:row>18</xdr:row>
      <xdr:rowOff>64478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96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49255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8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157734</xdr:rowOff>
    </xdr:from>
    <xdr:to>
      <xdr:col>19</xdr:col>
      <xdr:colOff>38100</xdr:colOff>
      <xdr:row>18</xdr:row>
      <xdr:rowOff>87884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0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72661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0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21158</xdr:rowOff>
    </xdr:from>
    <xdr:to>
      <xdr:col>15</xdr:col>
      <xdr:colOff>101600</xdr:colOff>
      <xdr:row>18</xdr:row>
      <xdr:rowOff>122758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4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107535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323857</xdr:rowOff>
    </xdr:from>
    <xdr:to>
      <xdr:col>29</xdr:col>
      <xdr:colOff>127000</xdr:colOff>
      <xdr:row>36</xdr:row>
      <xdr:rowOff>11981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934207"/>
          <a:ext cx="647700" cy="31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323857</xdr:rowOff>
    </xdr:from>
    <xdr:to>
      <xdr:col>26</xdr:col>
      <xdr:colOff>50800</xdr:colOff>
      <xdr:row>35</xdr:row>
      <xdr:rowOff>330977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934207"/>
          <a:ext cx="698500" cy="7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330977</xdr:rowOff>
    </xdr:from>
    <xdr:to>
      <xdr:col>22</xdr:col>
      <xdr:colOff>114300</xdr:colOff>
      <xdr:row>36</xdr:row>
      <xdr:rowOff>18088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941327"/>
          <a:ext cx="698500" cy="30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321670</xdr:rowOff>
    </xdr:from>
    <xdr:to>
      <xdr:col>18</xdr:col>
      <xdr:colOff>177800</xdr:colOff>
      <xdr:row>36</xdr:row>
      <xdr:rowOff>18088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932020"/>
          <a:ext cx="698500" cy="39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304081</xdr:rowOff>
    </xdr:from>
    <xdr:to>
      <xdr:col>29</xdr:col>
      <xdr:colOff>177800</xdr:colOff>
      <xdr:row>36</xdr:row>
      <xdr:rowOff>62781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14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276158</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8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273057</xdr:rowOff>
    </xdr:from>
    <xdr:to>
      <xdr:col>26</xdr:col>
      <xdr:colOff>101600</xdr:colOff>
      <xdr:row>36</xdr:row>
      <xdr:rowOff>31757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8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16534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69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280177</xdr:rowOff>
    </xdr:from>
    <xdr:to>
      <xdr:col>22</xdr:col>
      <xdr:colOff>165100</xdr:colOff>
      <xdr:row>36</xdr:row>
      <xdr:rowOff>38877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890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23654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7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310188</xdr:rowOff>
    </xdr:from>
    <xdr:to>
      <xdr:col>19</xdr:col>
      <xdr:colOff>38100</xdr:colOff>
      <xdr:row>36</xdr:row>
      <xdr:rowOff>68888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20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53665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06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270870</xdr:rowOff>
    </xdr:from>
    <xdr:to>
      <xdr:col>15</xdr:col>
      <xdr:colOff>101600</xdr:colOff>
      <xdr:row>36</xdr:row>
      <xdr:rowOff>29570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881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14347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96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40,427
39,597
205.40
23,301,984
22,261,830
909,765
12,194,481
16,451,836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150813</xdr:rowOff>
    </xdr:from>
    <xdr:to>
      <xdr:col>24</xdr:col>
      <xdr:colOff>63500</xdr:colOff>
      <xdr:row>34</xdr:row>
      <xdr:rowOff>47828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08663"/>
          <a:ext cx="838200" cy="6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47828</xdr:rowOff>
    </xdr:from>
    <xdr:to>
      <xdr:col>19</xdr:col>
      <xdr:colOff>177800</xdr:colOff>
      <xdr:row>34</xdr:row>
      <xdr:rowOff>92113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7128"/>
          <a:ext cx="889000" cy="4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92113</xdr:rowOff>
    </xdr:from>
    <xdr:to>
      <xdr:col>15</xdr:col>
      <xdr:colOff>50800</xdr:colOff>
      <xdr:row>34</xdr:row>
      <xdr:rowOff>128727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21413"/>
          <a:ext cx="889000" cy="3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128727</xdr:rowOff>
    </xdr:from>
    <xdr:to>
      <xdr:col>10</xdr:col>
      <xdr:colOff>114300</xdr:colOff>
      <xdr:row>34</xdr:row>
      <xdr:rowOff>164503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58027"/>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77779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56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100013</xdr:rowOff>
    </xdr:from>
    <xdr:to>
      <xdr:col>24</xdr:col>
      <xdr:colOff>114300</xdr:colOff>
      <xdr:row>34</xdr:row>
      <xdr:rowOff>30163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5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122890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0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168478</xdr:rowOff>
    </xdr:from>
    <xdr:to>
      <xdr:col>20</xdr:col>
      <xdr:colOff>38100</xdr:colOff>
      <xdr:row>34</xdr:row>
      <xdr:rowOff>98628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115155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0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41313</xdr:rowOff>
    </xdr:from>
    <xdr:to>
      <xdr:col>15</xdr:col>
      <xdr:colOff>101600</xdr:colOff>
      <xdr:row>34</xdr:row>
      <xdr:rowOff>142913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159440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4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77927</xdr:rowOff>
    </xdr:from>
    <xdr:to>
      <xdr:col>10</xdr:col>
      <xdr:colOff>165100</xdr:colOff>
      <xdr:row>35</xdr:row>
      <xdr:rowOff>8077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0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24604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8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113703</xdr:rowOff>
    </xdr:from>
    <xdr:to>
      <xdr:col>6</xdr:col>
      <xdr:colOff>38100</xdr:colOff>
      <xdr:row>35</xdr:row>
      <xdr:rowOff>43853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4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34980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3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85179</xdr:rowOff>
    </xdr:from>
    <xdr:to>
      <xdr:col>24</xdr:col>
      <xdr:colOff>63500</xdr:colOff>
      <xdr:row>57</xdr:row>
      <xdr:rowOff>98079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7829"/>
          <a:ext cx="8382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88174</xdr:rowOff>
    </xdr:from>
    <xdr:to>
      <xdr:col>19</xdr:col>
      <xdr:colOff>177800</xdr:colOff>
      <xdr:row>57</xdr:row>
      <xdr:rowOff>98079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0824"/>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88174</xdr:rowOff>
    </xdr:from>
    <xdr:to>
      <xdr:col>15</xdr:col>
      <xdr:colOff>50800</xdr:colOff>
      <xdr:row>57</xdr:row>
      <xdr:rowOff>112512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824"/>
          <a:ext cx="889000" cy="2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112512</xdr:rowOff>
    </xdr:from>
    <xdr:to>
      <xdr:col>10</xdr:col>
      <xdr:colOff>114300</xdr:colOff>
      <xdr:row>57</xdr:row>
      <xdr:rowOff>137384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5162"/>
          <a:ext cx="889000" cy="2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34379</xdr:rowOff>
    </xdr:from>
    <xdr:to>
      <xdr:col>24</xdr:col>
      <xdr:colOff>114300</xdr:colOff>
      <xdr:row>57</xdr:row>
      <xdr:rowOff>135979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12806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47279</xdr:rowOff>
    </xdr:from>
    <xdr:to>
      <xdr:col>20</xdr:col>
      <xdr:colOff>38100</xdr:colOff>
      <xdr:row>57</xdr:row>
      <xdr:rowOff>148879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165406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9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37374</xdr:rowOff>
    </xdr:from>
    <xdr:to>
      <xdr:col>15</xdr:col>
      <xdr:colOff>101600</xdr:colOff>
      <xdr:row>57</xdr:row>
      <xdr:rowOff>138974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155501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61712</xdr:rowOff>
    </xdr:from>
    <xdr:to>
      <xdr:col>10</xdr:col>
      <xdr:colOff>165100</xdr:colOff>
      <xdr:row>57</xdr:row>
      <xdr:rowOff>163312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8389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86584</xdr:rowOff>
    </xdr:from>
    <xdr:to>
      <xdr:col>6</xdr:col>
      <xdr:colOff>38100</xdr:colOff>
      <xdr:row>58</xdr:row>
      <xdr:rowOff>16734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7861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5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104381</xdr:rowOff>
    </xdr:from>
    <xdr:to>
      <xdr:col>24</xdr:col>
      <xdr:colOff>63500</xdr:colOff>
      <xdr:row>78</xdr:row>
      <xdr:rowOff>114802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7481"/>
          <a:ext cx="838200" cy="1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87294</xdr:rowOff>
    </xdr:from>
    <xdr:to>
      <xdr:col>19</xdr:col>
      <xdr:colOff>177800</xdr:colOff>
      <xdr:row>78</xdr:row>
      <xdr:rowOff>114802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60394"/>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87294</xdr:rowOff>
    </xdr:from>
    <xdr:to>
      <xdr:col>15</xdr:col>
      <xdr:colOff>50800</xdr:colOff>
      <xdr:row>78</xdr:row>
      <xdr:rowOff>119983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0394"/>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65405</xdr:rowOff>
    </xdr:from>
    <xdr:to>
      <xdr:col>10</xdr:col>
      <xdr:colOff>114300</xdr:colOff>
      <xdr:row>78</xdr:row>
      <xdr:rowOff>119983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38505"/>
          <a:ext cx="889000" cy="5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53581</xdr:rowOff>
    </xdr:from>
    <xdr:to>
      <xdr:col>24</xdr:col>
      <xdr:colOff>114300</xdr:colOff>
      <xdr:row>78</xdr:row>
      <xdr:rowOff>155181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139958</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64002</xdr:rowOff>
    </xdr:from>
    <xdr:to>
      <xdr:col>20</xdr:col>
      <xdr:colOff>38100</xdr:colOff>
      <xdr:row>78</xdr:row>
      <xdr:rowOff>165602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156729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36494</xdr:rowOff>
    </xdr:from>
    <xdr:to>
      <xdr:col>15</xdr:col>
      <xdr:colOff>101600</xdr:colOff>
      <xdr:row>78</xdr:row>
      <xdr:rowOff>138094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129221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0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69183</xdr:rowOff>
    </xdr:from>
    <xdr:to>
      <xdr:col>10</xdr:col>
      <xdr:colOff>165100</xdr:colOff>
      <xdr:row>78</xdr:row>
      <xdr:rowOff>170783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4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161910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3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14605</xdr:rowOff>
    </xdr:from>
    <xdr:to>
      <xdr:col>6</xdr:col>
      <xdr:colOff>38100</xdr:colOff>
      <xdr:row>78</xdr:row>
      <xdr:rowOff>116205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107332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8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10573</xdr:rowOff>
    </xdr:from>
    <xdr:to>
      <xdr:col>24</xdr:col>
      <xdr:colOff>63500</xdr:colOff>
      <xdr:row>96</xdr:row>
      <xdr:rowOff>46867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69773"/>
          <a:ext cx="838200" cy="3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46867</xdr:rowOff>
    </xdr:from>
    <xdr:to>
      <xdr:col>19</xdr:col>
      <xdr:colOff>177800</xdr:colOff>
      <xdr:row>97</xdr:row>
      <xdr:rowOff>29111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06067"/>
          <a:ext cx="889000" cy="15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92435</xdr:rowOff>
    </xdr:from>
    <xdr:to>
      <xdr:col>15</xdr:col>
      <xdr:colOff>50800</xdr:colOff>
      <xdr:row>97</xdr:row>
      <xdr:rowOff>29111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51635"/>
          <a:ext cx="889000" cy="10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92435</xdr:rowOff>
    </xdr:from>
    <xdr:to>
      <xdr:col>10</xdr:col>
      <xdr:colOff>114300</xdr:colOff>
      <xdr:row>98</xdr:row>
      <xdr:rowOff>43666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51635"/>
          <a:ext cx="889000" cy="29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46756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131223</xdr:rowOff>
    </xdr:from>
    <xdr:to>
      <xdr:col>24</xdr:col>
      <xdr:colOff>114300</xdr:colOff>
      <xdr:row>96</xdr:row>
      <xdr:rowOff>61373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154100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7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167517</xdr:rowOff>
    </xdr:from>
    <xdr:to>
      <xdr:col>20</xdr:col>
      <xdr:colOff>38100</xdr:colOff>
      <xdr:row>96</xdr:row>
      <xdr:rowOff>97667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5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114194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3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149761</xdr:rowOff>
    </xdr:from>
    <xdr:to>
      <xdr:col>15</xdr:col>
      <xdr:colOff>101600</xdr:colOff>
      <xdr:row>97</xdr:row>
      <xdr:rowOff>79911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0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96438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8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41635</xdr:rowOff>
    </xdr:from>
    <xdr:to>
      <xdr:col>10</xdr:col>
      <xdr:colOff>165100</xdr:colOff>
      <xdr:row>96</xdr:row>
      <xdr:rowOff>143235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159762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7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164316</xdr:rowOff>
    </xdr:from>
    <xdr:to>
      <xdr:col>6</xdr:col>
      <xdr:colOff>38100</xdr:colOff>
      <xdr:row>98</xdr:row>
      <xdr:rowOff>94466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9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85593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8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98133</xdr:rowOff>
    </xdr:from>
    <xdr:to>
      <xdr:col>55</xdr:col>
      <xdr:colOff>0</xdr:colOff>
      <xdr:row>37</xdr:row>
      <xdr:rowOff>118798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41783"/>
          <a:ext cx="8382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90406</xdr:rowOff>
    </xdr:from>
    <xdr:to>
      <xdr:col>50</xdr:col>
      <xdr:colOff>114300</xdr:colOff>
      <xdr:row>37</xdr:row>
      <xdr:rowOff>98133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434056"/>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90406</xdr:rowOff>
    </xdr:from>
    <xdr:to>
      <xdr:col>45</xdr:col>
      <xdr:colOff>177800</xdr:colOff>
      <xdr:row>37</xdr:row>
      <xdr:rowOff>122128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434056"/>
          <a:ext cx="88900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109944</xdr:rowOff>
    </xdr:from>
    <xdr:to>
      <xdr:col>41</xdr:col>
      <xdr:colOff>50800</xdr:colOff>
      <xdr:row>37</xdr:row>
      <xdr:rowOff>122128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96344"/>
          <a:ext cx="889000" cy="86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67998</xdr:rowOff>
    </xdr:from>
    <xdr:to>
      <xdr:col>55</xdr:col>
      <xdr:colOff>50800</xdr:colOff>
      <xdr:row>37</xdr:row>
      <xdr:rowOff>169598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154375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47333</xdr:rowOff>
    </xdr:from>
    <xdr:to>
      <xdr:col>50</xdr:col>
      <xdr:colOff>165100</xdr:colOff>
      <xdr:row>37</xdr:row>
      <xdr:rowOff>148933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9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140060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8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39606</xdr:rowOff>
    </xdr:from>
    <xdr:to>
      <xdr:col>46</xdr:col>
      <xdr:colOff>38100</xdr:colOff>
      <xdr:row>37</xdr:row>
      <xdr:rowOff>141206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8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132333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71328</xdr:rowOff>
    </xdr:from>
    <xdr:to>
      <xdr:col>41</xdr:col>
      <xdr:colOff>101600</xdr:colOff>
      <xdr:row>38</xdr:row>
      <xdr:rowOff>1478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1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164055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0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59144</xdr:rowOff>
    </xdr:from>
    <xdr:to>
      <xdr:col>36</xdr:col>
      <xdr:colOff>165100</xdr:colOff>
      <xdr:row>32</xdr:row>
      <xdr:rowOff>160744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4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151871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63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95687</xdr:rowOff>
    </xdr:from>
    <xdr:to>
      <xdr:col>55</xdr:col>
      <xdr:colOff>0</xdr:colOff>
      <xdr:row>57</xdr:row>
      <xdr:rowOff>97295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25437"/>
          <a:ext cx="838200" cy="34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155549</xdr:rowOff>
    </xdr:from>
    <xdr:to>
      <xdr:col>50</xdr:col>
      <xdr:colOff>114300</xdr:colOff>
      <xdr:row>57</xdr:row>
      <xdr:rowOff>97295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756749"/>
          <a:ext cx="889000" cy="11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155549</xdr:rowOff>
    </xdr:from>
    <xdr:to>
      <xdr:col>45</xdr:col>
      <xdr:colOff>177800</xdr:colOff>
      <xdr:row>57</xdr:row>
      <xdr:rowOff>42583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56749"/>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168077</xdr:rowOff>
    </xdr:from>
    <xdr:to>
      <xdr:col>41</xdr:col>
      <xdr:colOff>50800</xdr:colOff>
      <xdr:row>57</xdr:row>
      <xdr:rowOff>42583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69277"/>
          <a:ext cx="889000" cy="4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91721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44887</xdr:rowOff>
    </xdr:from>
    <xdr:to>
      <xdr:col>55</xdr:col>
      <xdr:colOff>50800</xdr:colOff>
      <xdr:row>55</xdr:row>
      <xdr:rowOff>146487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7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67764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32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46495</xdr:rowOff>
    </xdr:from>
    <xdr:to>
      <xdr:col>50</xdr:col>
      <xdr:colOff>165100</xdr:colOff>
      <xdr:row>57</xdr:row>
      <xdr:rowOff>148095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1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139222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1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104749</xdr:rowOff>
    </xdr:from>
    <xdr:to>
      <xdr:col>46</xdr:col>
      <xdr:colOff>38100</xdr:colOff>
      <xdr:row>57</xdr:row>
      <xdr:rowOff>34899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0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26026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9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163233</xdr:rowOff>
    </xdr:from>
    <xdr:to>
      <xdr:col>41</xdr:col>
      <xdr:colOff>101600</xdr:colOff>
      <xdr:row>57</xdr:row>
      <xdr:rowOff>93383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6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84510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117277</xdr:rowOff>
    </xdr:from>
    <xdr:to>
      <xdr:col>36</xdr:col>
      <xdr:colOff>165100</xdr:colOff>
      <xdr:row>57</xdr:row>
      <xdr:rowOff>47427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38554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1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146101</xdr:rowOff>
    </xdr:from>
    <xdr:to>
      <xdr:col>55</xdr:col>
      <xdr:colOff>0</xdr:colOff>
      <xdr:row>79</xdr:row>
      <xdr:rowOff>53713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04851"/>
          <a:ext cx="838200" cy="59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38636</xdr:rowOff>
    </xdr:from>
    <xdr:to>
      <xdr:col>50</xdr:col>
      <xdr:colOff>114300</xdr:colOff>
      <xdr:row>79</xdr:row>
      <xdr:rowOff>53713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83186"/>
          <a:ext cx="889000" cy="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38636</xdr:rowOff>
    </xdr:from>
    <xdr:to>
      <xdr:col>45</xdr:col>
      <xdr:colOff>177800</xdr:colOff>
      <xdr:row>79</xdr:row>
      <xdr:rowOff>92424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83186"/>
          <a:ext cx="889000" cy="5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91346</xdr:rowOff>
    </xdr:from>
    <xdr:to>
      <xdr:col>41</xdr:col>
      <xdr:colOff>50800</xdr:colOff>
      <xdr:row>79</xdr:row>
      <xdr:rowOff>92424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635896"/>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95301</xdr:rowOff>
    </xdr:from>
    <xdr:to>
      <xdr:col>55</xdr:col>
      <xdr:colOff>50800</xdr:colOff>
      <xdr:row>76</xdr:row>
      <xdr:rowOff>25451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118178</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2913</xdr:rowOff>
    </xdr:from>
    <xdr:to>
      <xdr:col>50</xdr:col>
      <xdr:colOff>165100</xdr:colOff>
      <xdr:row>79</xdr:row>
      <xdr:rowOff>104513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95640</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4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159286</xdr:rowOff>
    </xdr:from>
    <xdr:to>
      <xdr:col>46</xdr:col>
      <xdr:colOff>38100</xdr:colOff>
      <xdr:row>79</xdr:row>
      <xdr:rowOff>89436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3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80563</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2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41624</xdr:rowOff>
    </xdr:from>
    <xdr:to>
      <xdr:col>41</xdr:col>
      <xdr:colOff>101600</xdr:colOff>
      <xdr:row>79</xdr:row>
      <xdr:rowOff>143224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8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134351</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678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40546</xdr:rowOff>
    </xdr:from>
    <xdr:to>
      <xdr:col>36</xdr:col>
      <xdr:colOff>165100</xdr:colOff>
      <xdr:row>79</xdr:row>
      <xdr:rowOff>142146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133273</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83017" y="13677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22631</xdr:rowOff>
    </xdr:from>
    <xdr:to>
      <xdr:col>55</xdr:col>
      <xdr:colOff>0</xdr:colOff>
      <xdr:row>98</xdr:row>
      <xdr:rowOff>11316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53281"/>
          <a:ext cx="838200" cy="16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150585</xdr:rowOff>
    </xdr:from>
    <xdr:to>
      <xdr:col>50</xdr:col>
      <xdr:colOff>114300</xdr:colOff>
      <xdr:row>97</xdr:row>
      <xdr:rowOff>22631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609785"/>
          <a:ext cx="889000" cy="4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128448</xdr:rowOff>
    </xdr:from>
    <xdr:to>
      <xdr:col>45</xdr:col>
      <xdr:colOff>177800</xdr:colOff>
      <xdr:row>96</xdr:row>
      <xdr:rowOff>150585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87648"/>
          <a:ext cx="8890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128448</xdr:rowOff>
    </xdr:from>
    <xdr:to>
      <xdr:col>41</xdr:col>
      <xdr:colOff>50800</xdr:colOff>
      <xdr:row>96</xdr:row>
      <xdr:rowOff>146304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87648"/>
          <a:ext cx="8890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33934</xdr:rowOff>
    </xdr:from>
    <xdr:to>
      <xdr:col>36</xdr:col>
      <xdr:colOff>165100</xdr:colOff>
      <xdr:row>95</xdr:row>
      <xdr:rowOff>135534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152061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0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131966</xdr:rowOff>
    </xdr:from>
    <xdr:to>
      <xdr:col>55</xdr:col>
      <xdr:colOff>50800</xdr:colOff>
      <xdr:row>98</xdr:row>
      <xdr:rowOff>62116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46893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143281</xdr:rowOff>
    </xdr:from>
    <xdr:to>
      <xdr:col>50</xdr:col>
      <xdr:colOff>165100</xdr:colOff>
      <xdr:row>97</xdr:row>
      <xdr:rowOff>73431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64558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9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99785</xdr:rowOff>
    </xdr:from>
    <xdr:to>
      <xdr:col>46</xdr:col>
      <xdr:colOff>38100</xdr:colOff>
      <xdr:row>97</xdr:row>
      <xdr:rowOff>29935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21062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5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77648</xdr:rowOff>
    </xdr:from>
    <xdr:to>
      <xdr:col>41</xdr:col>
      <xdr:colOff>101600</xdr:colOff>
      <xdr:row>97</xdr:row>
      <xdr:rowOff>7798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3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170375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2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95504</xdr:rowOff>
    </xdr:from>
    <xdr:to>
      <xdr:col>36</xdr:col>
      <xdr:colOff>165100</xdr:colOff>
      <xdr:row>97</xdr:row>
      <xdr:rowOff>25654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5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16781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4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27153</xdr:rowOff>
    </xdr:from>
    <xdr:to>
      <xdr:col>85</xdr:col>
      <xdr:colOff>127000</xdr:colOff>
      <xdr:row>39</xdr:row>
      <xdr:rowOff>34582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3703"/>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17285</xdr:rowOff>
    </xdr:from>
    <xdr:to>
      <xdr:col>81</xdr:col>
      <xdr:colOff>50800</xdr:colOff>
      <xdr:row>39</xdr:row>
      <xdr:rowOff>34582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3835"/>
          <a:ext cx="8890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122479</xdr:rowOff>
    </xdr:from>
    <xdr:to>
      <xdr:col>76</xdr:col>
      <xdr:colOff>114300</xdr:colOff>
      <xdr:row>39</xdr:row>
      <xdr:rowOff>17285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37579"/>
          <a:ext cx="889000" cy="6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80797</xdr:rowOff>
    </xdr:from>
    <xdr:to>
      <xdr:col>71</xdr:col>
      <xdr:colOff>177800</xdr:colOff>
      <xdr:row>38</xdr:row>
      <xdr:rowOff>122479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424447"/>
          <a:ext cx="889000" cy="21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147803</xdr:rowOff>
    </xdr:from>
    <xdr:to>
      <xdr:col>85</xdr:col>
      <xdr:colOff>177800</xdr:colOff>
      <xdr:row>39</xdr:row>
      <xdr:rowOff>77953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62730</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7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155232</xdr:rowOff>
    </xdr:from>
    <xdr:to>
      <xdr:col>81</xdr:col>
      <xdr:colOff>101600</xdr:colOff>
      <xdr:row>39</xdr:row>
      <xdr:rowOff>85382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76509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3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137935</xdr:rowOff>
    </xdr:from>
    <xdr:to>
      <xdr:col>76</xdr:col>
      <xdr:colOff>165100</xdr:colOff>
      <xdr:row>39</xdr:row>
      <xdr:rowOff>68085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59212</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5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71679</xdr:rowOff>
    </xdr:from>
    <xdr:to>
      <xdr:col>72</xdr:col>
      <xdr:colOff>38100</xdr:colOff>
      <xdr:row>39</xdr:row>
      <xdr:rowOff>1829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164406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67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29997</xdr:rowOff>
    </xdr:from>
    <xdr:to>
      <xdr:col>67</xdr:col>
      <xdr:colOff>101600</xdr:colOff>
      <xdr:row>37</xdr:row>
      <xdr:rowOff>131597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122724</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466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123518</xdr:rowOff>
    </xdr:from>
    <xdr:to>
      <xdr:col>85</xdr:col>
      <xdr:colOff>127000</xdr:colOff>
      <xdr:row>77</xdr:row>
      <xdr:rowOff>129167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25168"/>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115239</xdr:rowOff>
    </xdr:from>
    <xdr:to>
      <xdr:col>81</xdr:col>
      <xdr:colOff>50800</xdr:colOff>
      <xdr:row>77</xdr:row>
      <xdr:rowOff>123518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316889"/>
          <a:ext cx="889000" cy="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115239</xdr:rowOff>
    </xdr:from>
    <xdr:to>
      <xdr:col>76</xdr:col>
      <xdr:colOff>114300</xdr:colOff>
      <xdr:row>77</xdr:row>
      <xdr:rowOff>156077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316889"/>
          <a:ext cx="889000" cy="4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156077</xdr:rowOff>
    </xdr:from>
    <xdr:to>
      <xdr:col>71</xdr:col>
      <xdr:colOff>177800</xdr:colOff>
      <xdr:row>78</xdr:row>
      <xdr:rowOff>9283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57727"/>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78367</xdr:rowOff>
    </xdr:from>
    <xdr:to>
      <xdr:col>85</xdr:col>
      <xdr:colOff>177800</xdr:colOff>
      <xdr:row>78</xdr:row>
      <xdr:rowOff>8517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8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56794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5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72718</xdr:rowOff>
    </xdr:from>
    <xdr:to>
      <xdr:col>81</xdr:col>
      <xdr:colOff>101600</xdr:colOff>
      <xdr:row>78</xdr:row>
      <xdr:rowOff>2868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7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165445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6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64439</xdr:rowOff>
    </xdr:from>
    <xdr:to>
      <xdr:col>76</xdr:col>
      <xdr:colOff>165100</xdr:colOff>
      <xdr:row>77</xdr:row>
      <xdr:rowOff>166039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157166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5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105277</xdr:rowOff>
    </xdr:from>
    <xdr:to>
      <xdr:col>72</xdr:col>
      <xdr:colOff>38100</xdr:colOff>
      <xdr:row>78</xdr:row>
      <xdr:rowOff>35427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0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26554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9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129933</xdr:rowOff>
    </xdr:from>
    <xdr:to>
      <xdr:col>67</xdr:col>
      <xdr:colOff>101600</xdr:colOff>
      <xdr:row>78</xdr:row>
      <xdr:rowOff>60083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51210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2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149137</xdr:rowOff>
    </xdr:from>
    <xdr:to>
      <xdr:col>85</xdr:col>
      <xdr:colOff>127000</xdr:colOff>
      <xdr:row>98</xdr:row>
      <xdr:rowOff>43386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79787"/>
          <a:ext cx="838200" cy="6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16923</xdr:rowOff>
    </xdr:from>
    <xdr:to>
      <xdr:col>81</xdr:col>
      <xdr:colOff>50800</xdr:colOff>
      <xdr:row>98</xdr:row>
      <xdr:rowOff>43386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19023"/>
          <a:ext cx="889000" cy="2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13348</xdr:rowOff>
    </xdr:from>
    <xdr:to>
      <xdr:col>76</xdr:col>
      <xdr:colOff>114300</xdr:colOff>
      <xdr:row>98</xdr:row>
      <xdr:rowOff>16923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15448"/>
          <a:ext cx="88900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13348</xdr:rowOff>
    </xdr:from>
    <xdr:to>
      <xdr:col>71</xdr:col>
      <xdr:colOff>177800</xdr:colOff>
      <xdr:row>98</xdr:row>
      <xdr:rowOff>15058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15448"/>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98337</xdr:rowOff>
    </xdr:from>
    <xdr:to>
      <xdr:col>85</xdr:col>
      <xdr:colOff>177800</xdr:colOff>
      <xdr:row>98</xdr:row>
      <xdr:rowOff>28487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2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76764</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164036</xdr:rowOff>
    </xdr:from>
    <xdr:to>
      <xdr:col>81</xdr:col>
      <xdr:colOff>101600</xdr:colOff>
      <xdr:row>98</xdr:row>
      <xdr:rowOff>94186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85313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8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137573</xdr:rowOff>
    </xdr:from>
    <xdr:to>
      <xdr:col>76</xdr:col>
      <xdr:colOff>165100</xdr:colOff>
      <xdr:row>98</xdr:row>
      <xdr:rowOff>67723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58850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6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133998</xdr:rowOff>
    </xdr:from>
    <xdr:to>
      <xdr:col>72</xdr:col>
      <xdr:colOff>38100</xdr:colOff>
      <xdr:row>98</xdr:row>
      <xdr:rowOff>64148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6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55275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5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135708</xdr:rowOff>
    </xdr:from>
    <xdr:to>
      <xdr:col>67</xdr:col>
      <xdr:colOff>101600</xdr:colOff>
      <xdr:row>98</xdr:row>
      <xdr:rowOff>65858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56985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5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168458</xdr:rowOff>
    </xdr:from>
    <xdr:to>
      <xdr:col>116</xdr:col>
      <xdr:colOff>63500</xdr:colOff>
      <xdr:row>36</xdr:row>
      <xdr:rowOff>42042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169208"/>
          <a:ext cx="8382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168458</xdr:rowOff>
    </xdr:from>
    <xdr:to>
      <xdr:col>111</xdr:col>
      <xdr:colOff>177800</xdr:colOff>
      <xdr:row>36</xdr:row>
      <xdr:rowOff>51918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169208"/>
          <a:ext cx="889000" cy="5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129459</xdr:rowOff>
    </xdr:from>
    <xdr:to>
      <xdr:col>107</xdr:col>
      <xdr:colOff>50800</xdr:colOff>
      <xdr:row>36</xdr:row>
      <xdr:rowOff>51918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130209"/>
          <a:ext cx="889000" cy="9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50500</xdr:rowOff>
    </xdr:from>
    <xdr:to>
      <xdr:col>102</xdr:col>
      <xdr:colOff>114300</xdr:colOff>
      <xdr:row>35</xdr:row>
      <xdr:rowOff>129459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051250"/>
          <a:ext cx="889000" cy="7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2679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51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162692</xdr:rowOff>
    </xdr:from>
    <xdr:to>
      <xdr:col>116</xdr:col>
      <xdr:colOff>114300</xdr:colOff>
      <xdr:row>36</xdr:row>
      <xdr:rowOff>92842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1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14119</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14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117658</xdr:rowOff>
    </xdr:from>
    <xdr:to>
      <xdr:col>112</xdr:col>
      <xdr:colOff>38100</xdr:colOff>
      <xdr:row>36</xdr:row>
      <xdr:rowOff>47808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1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64335</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89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1118</xdr:rowOff>
    </xdr:from>
    <xdr:to>
      <xdr:col>107</xdr:col>
      <xdr:colOff>101600</xdr:colOff>
      <xdr:row>36</xdr:row>
      <xdr:rowOff>102718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1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119245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4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78659</xdr:rowOff>
    </xdr:from>
    <xdr:to>
      <xdr:col>102</xdr:col>
      <xdr:colOff>165100</xdr:colOff>
      <xdr:row>36</xdr:row>
      <xdr:rowOff>8809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0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25336</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85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171150</xdr:rowOff>
    </xdr:from>
    <xdr:to>
      <xdr:col>98</xdr:col>
      <xdr:colOff>38100</xdr:colOff>
      <xdr:row>35</xdr:row>
      <xdr:rowOff>101300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0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117827</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77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147739</xdr:rowOff>
    </xdr:from>
    <xdr:to>
      <xdr:col>116</xdr:col>
      <xdr:colOff>63500</xdr:colOff>
      <xdr:row>58</xdr:row>
      <xdr:rowOff>150178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91839"/>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150178</xdr:rowOff>
    </xdr:from>
    <xdr:to>
      <xdr:col>111</xdr:col>
      <xdr:colOff>177800</xdr:colOff>
      <xdr:row>58</xdr:row>
      <xdr:rowOff>152044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94278"/>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152044</xdr:rowOff>
    </xdr:from>
    <xdr:to>
      <xdr:col>107</xdr:col>
      <xdr:colOff>50800</xdr:colOff>
      <xdr:row>58</xdr:row>
      <xdr:rowOff>153378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96144"/>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153378</xdr:rowOff>
    </xdr:from>
    <xdr:to>
      <xdr:col>102</xdr:col>
      <xdr:colOff>114300</xdr:colOff>
      <xdr:row>58</xdr:row>
      <xdr:rowOff>153912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97478"/>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96939</xdr:rowOff>
    </xdr:from>
    <xdr:to>
      <xdr:col>116</xdr:col>
      <xdr:colOff>114300</xdr:colOff>
      <xdr:row>59</xdr:row>
      <xdr:rowOff>27089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4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11866</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5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99378</xdr:rowOff>
    </xdr:from>
    <xdr:to>
      <xdr:col>112</xdr:col>
      <xdr:colOff>38100</xdr:colOff>
      <xdr:row>59</xdr:row>
      <xdr:rowOff>29528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20655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3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101244</xdr:rowOff>
    </xdr:from>
    <xdr:to>
      <xdr:col>107</xdr:col>
      <xdr:colOff>101600</xdr:colOff>
      <xdr:row>59</xdr:row>
      <xdr:rowOff>31394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22521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102578</xdr:rowOff>
    </xdr:from>
    <xdr:to>
      <xdr:col>102</xdr:col>
      <xdr:colOff>165100</xdr:colOff>
      <xdr:row>59</xdr:row>
      <xdr:rowOff>32728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23855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3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103112</xdr:rowOff>
    </xdr:from>
    <xdr:to>
      <xdr:col>98</xdr:col>
      <xdr:colOff>38100</xdr:colOff>
      <xdr:row>59</xdr:row>
      <xdr:rowOff>33262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4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24389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3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141735</xdr:rowOff>
    </xdr:from>
    <xdr:to>
      <xdr:col>116</xdr:col>
      <xdr:colOff>63500</xdr:colOff>
      <xdr:row>74</xdr:row>
      <xdr:rowOff>164617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29035"/>
          <a:ext cx="838200" cy="2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164617</xdr:rowOff>
    </xdr:from>
    <xdr:to>
      <xdr:col>111</xdr:col>
      <xdr:colOff>177800</xdr:colOff>
      <xdr:row>75</xdr:row>
      <xdr:rowOff>49998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51917"/>
          <a:ext cx="889000" cy="5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49998</xdr:rowOff>
    </xdr:from>
    <xdr:to>
      <xdr:col>107</xdr:col>
      <xdr:colOff>50800</xdr:colOff>
      <xdr:row>75</xdr:row>
      <xdr:rowOff>75898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08748"/>
          <a:ext cx="889000" cy="2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75898</xdr:rowOff>
    </xdr:from>
    <xdr:to>
      <xdr:col>102</xdr:col>
      <xdr:colOff>114300</xdr:colOff>
      <xdr:row>75</xdr:row>
      <xdr:rowOff>93683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34648"/>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90935</xdr:rowOff>
    </xdr:from>
    <xdr:to>
      <xdr:col>116</xdr:col>
      <xdr:colOff>114300</xdr:colOff>
      <xdr:row>75</xdr:row>
      <xdr:rowOff>21085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7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113812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2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113817</xdr:rowOff>
    </xdr:from>
    <xdr:to>
      <xdr:col>112</xdr:col>
      <xdr:colOff>38100</xdr:colOff>
      <xdr:row>75</xdr:row>
      <xdr:rowOff>43967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0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60494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7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170648</xdr:rowOff>
    </xdr:from>
    <xdr:to>
      <xdr:col>107</xdr:col>
      <xdr:colOff>101600</xdr:colOff>
      <xdr:row>75</xdr:row>
      <xdr:rowOff>100798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5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117325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3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25098</xdr:rowOff>
    </xdr:from>
    <xdr:to>
      <xdr:col>102</xdr:col>
      <xdr:colOff>165100</xdr:colOff>
      <xdr:row>75</xdr:row>
      <xdr:rowOff>126698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8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143225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5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42883</xdr:rowOff>
    </xdr:from>
    <xdr:to>
      <xdr:col>98</xdr:col>
      <xdr:colOff>38100</xdr:colOff>
      <xdr:row>75</xdr:row>
      <xdr:rowOff>144483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0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135610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9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550,667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主な構成項目である人件費は、住民一人当たり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102,625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5,391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た。主な要因としては、職員数の増や人勧に準ずる給与改定による人件費の増が挙げられる。類似団体内平均を上回っているため、組織機構のコンパクト化や事務事業の見直しなど、職員数の適正化に努める。また、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115,362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3,334,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した。主な要因としては、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介護・訓練等給費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の増による扶助費の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が挙げられる。令和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年度も昨年度に引き続き類似団体内平均を上回っており、今後も単独扶助費の見直しや公益性、公平性などを精査していく。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大きな増減のあった項目としては、普通建設事業費が住民一人当たり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83,276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45,211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令和６年度より供用を開始した富津市学校給食共同調理場の建設工事費の増加な</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どによるものである。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千葉県富津市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40,427
39,597
205.40
23,301,984
22,261,830
909,765
12,194,481
16,451,836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24638</xdr:rowOff>
    </xdr:from>
    <xdr:to>
      <xdr:col>24</xdr:col>
      <xdr:colOff>63500</xdr:colOff>
      <xdr:row>36</xdr:row>
      <xdr:rowOff>85789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96838"/>
          <a:ext cx="838200" cy="6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53403</xdr:rowOff>
    </xdr:from>
    <xdr:to>
      <xdr:col>19</xdr:col>
      <xdr:colOff>177800</xdr:colOff>
      <xdr:row>36</xdr:row>
      <xdr:rowOff>85789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25603"/>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53403</xdr:rowOff>
    </xdr:from>
    <xdr:to>
      <xdr:col>15</xdr:col>
      <xdr:colOff>50800</xdr:colOff>
      <xdr:row>36</xdr:row>
      <xdr:rowOff>96076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5603"/>
          <a:ext cx="889000" cy="4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96076</xdr:rowOff>
    </xdr:from>
    <xdr:to>
      <xdr:col>10</xdr:col>
      <xdr:colOff>114300</xdr:colOff>
      <xdr:row>36</xdr:row>
      <xdr:rowOff>120269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8276"/>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72343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145288</xdr:rowOff>
    </xdr:from>
    <xdr:to>
      <xdr:col>24</xdr:col>
      <xdr:colOff>114300</xdr:colOff>
      <xdr:row>36</xdr:row>
      <xdr:rowOff>75438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9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34989</xdr:rowOff>
    </xdr:from>
    <xdr:to>
      <xdr:col>20</xdr:col>
      <xdr:colOff>38100</xdr:colOff>
      <xdr:row>36</xdr:row>
      <xdr:rowOff>136589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0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127716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9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2603</xdr:rowOff>
    </xdr:from>
    <xdr:to>
      <xdr:col>15</xdr:col>
      <xdr:colOff>101600</xdr:colOff>
      <xdr:row>36</xdr:row>
      <xdr:rowOff>104203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120730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5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45276</xdr:rowOff>
    </xdr:from>
    <xdr:to>
      <xdr:col>10</xdr:col>
      <xdr:colOff>165100</xdr:colOff>
      <xdr:row>36</xdr:row>
      <xdr:rowOff>146876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138003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69469</xdr:rowOff>
    </xdr:from>
    <xdr:to>
      <xdr:col>6</xdr:col>
      <xdr:colOff>38100</xdr:colOff>
      <xdr:row>36</xdr:row>
      <xdr:rowOff>171069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4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162196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125359</xdr:rowOff>
    </xdr:from>
    <xdr:to>
      <xdr:col>24</xdr:col>
      <xdr:colOff>63500</xdr:colOff>
      <xdr:row>57</xdr:row>
      <xdr:rowOff>133798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8009"/>
          <a:ext cx="8382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110950</xdr:rowOff>
    </xdr:from>
    <xdr:to>
      <xdr:col>19</xdr:col>
      <xdr:colOff>177800</xdr:colOff>
      <xdr:row>57</xdr:row>
      <xdr:rowOff>133798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3600"/>
          <a:ext cx="889000" cy="2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110950</xdr:rowOff>
    </xdr:from>
    <xdr:to>
      <xdr:col>15</xdr:col>
      <xdr:colOff>50800</xdr:colOff>
      <xdr:row>57</xdr:row>
      <xdr:rowOff>114802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3600"/>
          <a:ext cx="889000" cy="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96163</xdr:rowOff>
    </xdr:from>
    <xdr:to>
      <xdr:col>10</xdr:col>
      <xdr:colOff>114300</xdr:colOff>
      <xdr:row>57</xdr:row>
      <xdr:rowOff>114802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5913"/>
          <a:ext cx="889000" cy="3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74559</xdr:rowOff>
    </xdr:from>
    <xdr:to>
      <xdr:col>24</xdr:col>
      <xdr:colOff>114300</xdr:colOff>
      <xdr:row>58</xdr:row>
      <xdr:rowOff>4709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160936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82998</xdr:rowOff>
    </xdr:from>
    <xdr:to>
      <xdr:col>20</xdr:col>
      <xdr:colOff>38100</xdr:colOff>
      <xdr:row>58</xdr:row>
      <xdr:rowOff>13148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4275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60150</xdr:rowOff>
    </xdr:from>
    <xdr:to>
      <xdr:col>15</xdr:col>
      <xdr:colOff>101600</xdr:colOff>
      <xdr:row>57</xdr:row>
      <xdr:rowOff>161750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152877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2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64002</xdr:rowOff>
    </xdr:from>
    <xdr:to>
      <xdr:col>10</xdr:col>
      <xdr:colOff>165100</xdr:colOff>
      <xdr:row>57</xdr:row>
      <xdr:rowOff>165602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156729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2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45363</xdr:rowOff>
    </xdr:from>
    <xdr:to>
      <xdr:col>6</xdr:col>
      <xdr:colOff>38100</xdr:colOff>
      <xdr:row>55</xdr:row>
      <xdr:rowOff>146963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138090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124177</xdr:rowOff>
    </xdr:from>
    <xdr:to>
      <xdr:col>24</xdr:col>
      <xdr:colOff>63500</xdr:colOff>
      <xdr:row>77</xdr:row>
      <xdr:rowOff>5099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54377"/>
          <a:ext cx="838200" cy="5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5099</xdr:rowOff>
    </xdr:from>
    <xdr:to>
      <xdr:col>19</xdr:col>
      <xdr:colOff>177800</xdr:colOff>
      <xdr:row>78</xdr:row>
      <xdr:rowOff>18652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06749"/>
          <a:ext cx="889000" cy="18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131547</xdr:rowOff>
    </xdr:from>
    <xdr:to>
      <xdr:col>15</xdr:col>
      <xdr:colOff>50800</xdr:colOff>
      <xdr:row>78</xdr:row>
      <xdr:rowOff>18652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33197"/>
          <a:ext cx="889000" cy="5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131547</xdr:rowOff>
    </xdr:from>
    <xdr:to>
      <xdr:col>10</xdr:col>
      <xdr:colOff>114300</xdr:colOff>
      <xdr:row>78</xdr:row>
      <xdr:rowOff>167536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33197"/>
          <a:ext cx="889000" cy="20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87502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4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73377</xdr:rowOff>
    </xdr:from>
    <xdr:to>
      <xdr:col>24</xdr:col>
      <xdr:colOff>114300</xdr:colOff>
      <xdr:row>77</xdr:row>
      <xdr:rowOff>3527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96254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5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125749</xdr:rowOff>
    </xdr:from>
    <xdr:to>
      <xdr:col>20</xdr:col>
      <xdr:colOff>38100</xdr:colOff>
      <xdr:row>77</xdr:row>
      <xdr:rowOff>55899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72425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139302</xdr:rowOff>
    </xdr:from>
    <xdr:to>
      <xdr:col>15</xdr:col>
      <xdr:colOff>101600</xdr:colOff>
      <xdr:row>78</xdr:row>
      <xdr:rowOff>69452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4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85979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1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80747</xdr:rowOff>
    </xdr:from>
    <xdr:to>
      <xdr:col>10</xdr:col>
      <xdr:colOff>165100</xdr:colOff>
      <xdr:row>78</xdr:row>
      <xdr:rowOff>10897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8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2024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75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116736</xdr:rowOff>
    </xdr:from>
    <xdr:to>
      <xdr:col>6</xdr:col>
      <xdr:colOff>38100</xdr:colOff>
      <xdr:row>79</xdr:row>
      <xdr:rowOff>46886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8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38013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8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134913</xdr:rowOff>
    </xdr:from>
    <xdr:to>
      <xdr:col>24</xdr:col>
      <xdr:colOff>63500</xdr:colOff>
      <xdr:row>96</xdr:row>
      <xdr:rowOff>93726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22663"/>
          <a:ext cx="838200" cy="13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3569</xdr:rowOff>
    </xdr:from>
    <xdr:to>
      <xdr:col>19</xdr:col>
      <xdr:colOff>177800</xdr:colOff>
      <xdr:row>96</xdr:row>
      <xdr:rowOff>93726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62769"/>
          <a:ext cx="889000" cy="9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3569</xdr:rowOff>
    </xdr:from>
    <xdr:to>
      <xdr:col>15</xdr:col>
      <xdr:colOff>50800</xdr:colOff>
      <xdr:row>96</xdr:row>
      <xdr:rowOff>145617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62769"/>
          <a:ext cx="889000" cy="14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145617</xdr:rowOff>
    </xdr:from>
    <xdr:to>
      <xdr:col>10</xdr:col>
      <xdr:colOff>114300</xdr:colOff>
      <xdr:row>97</xdr:row>
      <xdr:rowOff>28563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04817"/>
          <a:ext cx="889000" cy="5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86289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71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84113</xdr:rowOff>
    </xdr:from>
    <xdr:to>
      <xdr:col>24</xdr:col>
      <xdr:colOff>114300</xdr:colOff>
      <xdr:row>96</xdr:row>
      <xdr:rowOff>14263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106990</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42926</xdr:rowOff>
    </xdr:from>
    <xdr:to>
      <xdr:col>20</xdr:col>
      <xdr:colOff>38100</xdr:colOff>
      <xdr:row>96</xdr:row>
      <xdr:rowOff>144526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161053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7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124219</xdr:rowOff>
    </xdr:from>
    <xdr:to>
      <xdr:col>15</xdr:col>
      <xdr:colOff>101600</xdr:colOff>
      <xdr:row>96</xdr:row>
      <xdr:rowOff>54369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1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70896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8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94817</xdr:rowOff>
    </xdr:from>
    <xdr:to>
      <xdr:col>10</xdr:col>
      <xdr:colOff>165100</xdr:colOff>
      <xdr:row>97</xdr:row>
      <xdr:rowOff>24967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5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41494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2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149213</xdr:rowOff>
    </xdr:from>
    <xdr:to>
      <xdr:col>6</xdr:col>
      <xdr:colOff>38100</xdr:colOff>
      <xdr:row>97</xdr:row>
      <xdr:rowOff>79363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95890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8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157008</xdr:rowOff>
    </xdr:from>
    <xdr:to>
      <xdr:col>55</xdr:col>
      <xdr:colOff>0</xdr:colOff>
      <xdr:row>38</xdr:row>
      <xdr:rowOff>14297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00658"/>
          <a:ext cx="838200" cy="2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14297</xdr:rowOff>
    </xdr:from>
    <xdr:to>
      <xdr:col>50</xdr:col>
      <xdr:colOff>114300</xdr:colOff>
      <xdr:row>38</xdr:row>
      <xdr:rowOff>18869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2939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18869</xdr:rowOff>
    </xdr:from>
    <xdr:to>
      <xdr:col>45</xdr:col>
      <xdr:colOff>177800</xdr:colOff>
      <xdr:row>38</xdr:row>
      <xdr:rowOff>24747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533969"/>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24747</xdr:rowOff>
    </xdr:from>
    <xdr:to>
      <xdr:col>41</xdr:col>
      <xdr:colOff>50800</xdr:colOff>
      <xdr:row>38</xdr:row>
      <xdr:rowOff>162887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39847"/>
          <a:ext cx="889000" cy="13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106208</xdr:rowOff>
    </xdr:from>
    <xdr:to>
      <xdr:col>55</xdr:col>
      <xdr:colOff>50800</xdr:colOff>
      <xdr:row>38</xdr:row>
      <xdr:rowOff>36358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4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84635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28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134946</xdr:rowOff>
    </xdr:from>
    <xdr:to>
      <xdr:col>50</xdr:col>
      <xdr:colOff>165100</xdr:colOff>
      <xdr:row>38</xdr:row>
      <xdr:rowOff>65097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785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56224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71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139519</xdr:rowOff>
    </xdr:from>
    <xdr:to>
      <xdr:col>46</xdr:col>
      <xdr:colOff>38100</xdr:colOff>
      <xdr:row>38</xdr:row>
      <xdr:rowOff>69669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8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60796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75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145397</xdr:rowOff>
    </xdr:from>
    <xdr:to>
      <xdr:col>41</xdr:col>
      <xdr:colOff>101600</xdr:colOff>
      <xdr:row>38</xdr:row>
      <xdr:rowOff>75547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8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66674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81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112087</xdr:rowOff>
    </xdr:from>
    <xdr:to>
      <xdr:col>36</xdr:col>
      <xdr:colOff>165100</xdr:colOff>
      <xdr:row>39</xdr:row>
      <xdr:rowOff>42237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2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33364</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19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114821</xdr:rowOff>
    </xdr:from>
    <xdr:to>
      <xdr:col>55</xdr:col>
      <xdr:colOff>0</xdr:colOff>
      <xdr:row>57</xdr:row>
      <xdr:rowOff>127222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87471"/>
          <a:ext cx="838200" cy="1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81559</xdr:rowOff>
    </xdr:from>
    <xdr:to>
      <xdr:col>50</xdr:col>
      <xdr:colOff>114300</xdr:colOff>
      <xdr:row>57</xdr:row>
      <xdr:rowOff>127222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54209"/>
          <a:ext cx="889000" cy="4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20351</xdr:rowOff>
    </xdr:from>
    <xdr:to>
      <xdr:col>45</xdr:col>
      <xdr:colOff>177800</xdr:colOff>
      <xdr:row>57</xdr:row>
      <xdr:rowOff>81559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93001"/>
          <a:ext cx="889000" cy="6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161245</xdr:rowOff>
    </xdr:from>
    <xdr:to>
      <xdr:col>41</xdr:col>
      <xdr:colOff>50800</xdr:colOff>
      <xdr:row>57</xdr:row>
      <xdr:rowOff>20351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90995"/>
          <a:ext cx="889000" cy="20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64021</xdr:rowOff>
    </xdr:from>
    <xdr:to>
      <xdr:col>55</xdr:col>
      <xdr:colOff>50800</xdr:colOff>
      <xdr:row>57</xdr:row>
      <xdr:rowOff>165621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3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42448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76422</xdr:rowOff>
    </xdr:from>
    <xdr:to>
      <xdr:col>50</xdr:col>
      <xdr:colOff>165100</xdr:colOff>
      <xdr:row>58</xdr:row>
      <xdr:rowOff>6572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169149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4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30759</xdr:rowOff>
    </xdr:from>
    <xdr:to>
      <xdr:col>46</xdr:col>
      <xdr:colOff>38100</xdr:colOff>
      <xdr:row>57</xdr:row>
      <xdr:rowOff>132359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123486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9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141001</xdr:rowOff>
    </xdr:from>
    <xdr:to>
      <xdr:col>41</xdr:col>
      <xdr:colOff>101600</xdr:colOff>
      <xdr:row>57</xdr:row>
      <xdr:rowOff>71151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4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62278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3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110445</xdr:rowOff>
    </xdr:from>
    <xdr:to>
      <xdr:col>36</xdr:col>
      <xdr:colOff>165100</xdr:colOff>
      <xdr:row>56</xdr:row>
      <xdr:rowOff>40595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31722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3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113297</xdr:rowOff>
    </xdr:from>
    <xdr:to>
      <xdr:col>55</xdr:col>
      <xdr:colOff>0</xdr:colOff>
      <xdr:row>78</xdr:row>
      <xdr:rowOff>129546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486397"/>
          <a:ext cx="8382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113297</xdr:rowOff>
    </xdr:from>
    <xdr:to>
      <xdr:col>50</xdr:col>
      <xdr:colOff>114300</xdr:colOff>
      <xdr:row>78</xdr:row>
      <xdr:rowOff>116650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486397"/>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96038</xdr:rowOff>
    </xdr:from>
    <xdr:to>
      <xdr:col>45</xdr:col>
      <xdr:colOff>177800</xdr:colOff>
      <xdr:row>78</xdr:row>
      <xdr:rowOff>116650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469138"/>
          <a:ext cx="88900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90379</xdr:rowOff>
    </xdr:from>
    <xdr:to>
      <xdr:col>41</xdr:col>
      <xdr:colOff>50800</xdr:colOff>
      <xdr:row>78</xdr:row>
      <xdr:rowOff>96038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463479"/>
          <a:ext cx="8890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78746</xdr:rowOff>
    </xdr:from>
    <xdr:to>
      <xdr:col>55</xdr:col>
      <xdr:colOff>50800</xdr:colOff>
      <xdr:row>79</xdr:row>
      <xdr:rowOff>8896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4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165123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6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62497</xdr:rowOff>
    </xdr:from>
    <xdr:to>
      <xdr:col>50</xdr:col>
      <xdr:colOff>165100</xdr:colOff>
      <xdr:row>78</xdr:row>
      <xdr:rowOff>164097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43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155224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52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65850</xdr:rowOff>
    </xdr:from>
    <xdr:to>
      <xdr:col>46</xdr:col>
      <xdr:colOff>38100</xdr:colOff>
      <xdr:row>78</xdr:row>
      <xdr:rowOff>167450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4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158577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53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45238</xdr:rowOff>
    </xdr:from>
    <xdr:to>
      <xdr:col>41</xdr:col>
      <xdr:colOff>101600</xdr:colOff>
      <xdr:row>78</xdr:row>
      <xdr:rowOff>146838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41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137965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51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39579</xdr:rowOff>
    </xdr:from>
    <xdr:to>
      <xdr:col>36</xdr:col>
      <xdr:colOff>165100</xdr:colOff>
      <xdr:row>78</xdr:row>
      <xdr:rowOff>141179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4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132306</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50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64224</xdr:rowOff>
    </xdr:from>
    <xdr:to>
      <xdr:col>55</xdr:col>
      <xdr:colOff>0</xdr:colOff>
      <xdr:row>99</xdr:row>
      <xdr:rowOff>116091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7037774"/>
          <a:ext cx="838200" cy="5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132829</xdr:rowOff>
    </xdr:from>
    <xdr:to>
      <xdr:col>50</xdr:col>
      <xdr:colOff>114300</xdr:colOff>
      <xdr:row>99</xdr:row>
      <xdr:rowOff>64224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934929"/>
          <a:ext cx="889000" cy="10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132829</xdr:rowOff>
    </xdr:from>
    <xdr:to>
      <xdr:col>45</xdr:col>
      <xdr:colOff>177800</xdr:colOff>
      <xdr:row>99</xdr:row>
      <xdr:rowOff>45441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934929"/>
          <a:ext cx="889000" cy="8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153352</xdr:rowOff>
    </xdr:from>
    <xdr:to>
      <xdr:col>41</xdr:col>
      <xdr:colOff>50800</xdr:colOff>
      <xdr:row>99</xdr:row>
      <xdr:rowOff>45441</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955452"/>
          <a:ext cx="889000" cy="6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65291</xdr:rowOff>
    </xdr:from>
    <xdr:to>
      <xdr:col>55</xdr:col>
      <xdr:colOff>50800</xdr:colOff>
      <xdr:row>99</xdr:row>
      <xdr:rowOff>166891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703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151668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95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13424</xdr:rowOff>
    </xdr:from>
    <xdr:to>
      <xdr:col>50</xdr:col>
      <xdr:colOff>165100</xdr:colOff>
      <xdr:row>99</xdr:row>
      <xdr:rowOff>115024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8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106151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7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82029</xdr:rowOff>
    </xdr:from>
    <xdr:to>
      <xdr:col>46</xdr:col>
      <xdr:colOff>38100</xdr:colOff>
      <xdr:row>99</xdr:row>
      <xdr:rowOff>12179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8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3306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7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166091</xdr:rowOff>
    </xdr:from>
    <xdr:to>
      <xdr:col>41</xdr:col>
      <xdr:colOff>101600</xdr:colOff>
      <xdr:row>99</xdr:row>
      <xdr:rowOff>96241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6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87368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6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102552</xdr:rowOff>
    </xdr:from>
    <xdr:to>
      <xdr:col>36</xdr:col>
      <xdr:colOff>165100</xdr:colOff>
      <xdr:row>99</xdr:row>
      <xdr:rowOff>32702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9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23829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9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37859</xdr:rowOff>
    </xdr:from>
    <xdr:to>
      <xdr:col>85</xdr:col>
      <xdr:colOff>127000</xdr:colOff>
      <xdr:row>36</xdr:row>
      <xdr:rowOff>73749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10059"/>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73749</xdr:rowOff>
    </xdr:from>
    <xdr:to>
      <xdr:col>81</xdr:col>
      <xdr:colOff>50800</xdr:colOff>
      <xdr:row>36</xdr:row>
      <xdr:rowOff>99085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245949"/>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160884</xdr:rowOff>
    </xdr:from>
    <xdr:to>
      <xdr:col>76</xdr:col>
      <xdr:colOff>114300</xdr:colOff>
      <xdr:row>36</xdr:row>
      <xdr:rowOff>99085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161634"/>
          <a:ext cx="889000" cy="10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160884</xdr:rowOff>
    </xdr:from>
    <xdr:to>
      <xdr:col>71</xdr:col>
      <xdr:colOff>177800</xdr:colOff>
      <xdr:row>36</xdr:row>
      <xdr:rowOff>28639</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161634"/>
          <a:ext cx="889000" cy="3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158509</xdr:rowOff>
    </xdr:from>
    <xdr:to>
      <xdr:col>85</xdr:col>
      <xdr:colOff>177800</xdr:colOff>
      <xdr:row>36</xdr:row>
      <xdr:rowOff>88659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136936</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3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22949</xdr:rowOff>
    </xdr:from>
    <xdr:to>
      <xdr:col>81</xdr:col>
      <xdr:colOff>101600</xdr:colOff>
      <xdr:row>36</xdr:row>
      <xdr:rowOff>124549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9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115676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28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48285</xdr:rowOff>
    </xdr:from>
    <xdr:to>
      <xdr:col>76</xdr:col>
      <xdr:colOff>165100</xdr:colOff>
      <xdr:row>36</xdr:row>
      <xdr:rowOff>149885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166412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9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110084</xdr:rowOff>
    </xdr:from>
    <xdr:to>
      <xdr:col>72</xdr:col>
      <xdr:colOff>38100</xdr:colOff>
      <xdr:row>36</xdr:row>
      <xdr:rowOff>40234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1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56761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88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149289</xdr:rowOff>
    </xdr:from>
    <xdr:to>
      <xdr:col>67</xdr:col>
      <xdr:colOff>101600</xdr:colOff>
      <xdr:row>36</xdr:row>
      <xdr:rowOff>79439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15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70566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24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44951</xdr:rowOff>
    </xdr:from>
    <xdr:to>
      <xdr:col>85</xdr:col>
      <xdr:colOff>127000</xdr:colOff>
      <xdr:row>58</xdr:row>
      <xdr:rowOff>35491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474701"/>
          <a:ext cx="838200" cy="50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35491</xdr:rowOff>
    </xdr:from>
    <xdr:to>
      <xdr:col>81</xdr:col>
      <xdr:colOff>50800</xdr:colOff>
      <xdr:row>58</xdr:row>
      <xdr:rowOff>98019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979591"/>
          <a:ext cx="889000" cy="6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98019</xdr:rowOff>
    </xdr:from>
    <xdr:to>
      <xdr:col>76</xdr:col>
      <xdr:colOff>114300</xdr:colOff>
      <xdr:row>58</xdr:row>
      <xdr:rowOff>118963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42119"/>
          <a:ext cx="889000" cy="2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67016</xdr:rowOff>
    </xdr:from>
    <xdr:to>
      <xdr:col>71</xdr:col>
      <xdr:colOff>177800</xdr:colOff>
      <xdr:row>58</xdr:row>
      <xdr:rowOff>118963</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11116"/>
          <a:ext cx="889000" cy="5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64784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49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165601</xdr:rowOff>
    </xdr:from>
    <xdr:to>
      <xdr:col>85</xdr:col>
      <xdr:colOff>177800</xdr:colOff>
      <xdr:row>55</xdr:row>
      <xdr:rowOff>95751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42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17028</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2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156141</xdr:rowOff>
    </xdr:from>
    <xdr:to>
      <xdr:col>81</xdr:col>
      <xdr:colOff>101600</xdr:colOff>
      <xdr:row>58</xdr:row>
      <xdr:rowOff>86291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77418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2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47219</xdr:rowOff>
    </xdr:from>
    <xdr:to>
      <xdr:col>76</xdr:col>
      <xdr:colOff>165100</xdr:colOff>
      <xdr:row>58</xdr:row>
      <xdr:rowOff>148819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9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139946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68163</xdr:rowOff>
    </xdr:from>
    <xdr:to>
      <xdr:col>72</xdr:col>
      <xdr:colOff>38100</xdr:colOff>
      <xdr:row>58</xdr:row>
      <xdr:rowOff>169763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160890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10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16216</xdr:rowOff>
    </xdr:from>
    <xdr:to>
      <xdr:col>67</xdr:col>
      <xdr:colOff>101600</xdr:colOff>
      <xdr:row>58</xdr:row>
      <xdr:rowOff>117816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96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108943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05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27152</xdr:rowOff>
    </xdr:from>
    <xdr:to>
      <xdr:col>85</xdr:col>
      <xdr:colOff>127000</xdr:colOff>
      <xdr:row>79</xdr:row>
      <xdr:rowOff>34582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71702"/>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17284</xdr:rowOff>
    </xdr:from>
    <xdr:to>
      <xdr:col>81</xdr:col>
      <xdr:colOff>50800</xdr:colOff>
      <xdr:row>79</xdr:row>
      <xdr:rowOff>34582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61834"/>
          <a:ext cx="889000" cy="1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122479</xdr:rowOff>
    </xdr:from>
    <xdr:to>
      <xdr:col>76</xdr:col>
      <xdr:colOff>114300</xdr:colOff>
      <xdr:row>79</xdr:row>
      <xdr:rowOff>17284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95579"/>
          <a:ext cx="889000" cy="6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80798</xdr:rowOff>
    </xdr:from>
    <xdr:to>
      <xdr:col>71</xdr:col>
      <xdr:colOff>177800</xdr:colOff>
      <xdr:row>78</xdr:row>
      <xdr:rowOff>122479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282448"/>
          <a:ext cx="889000" cy="21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147802</xdr:rowOff>
    </xdr:from>
    <xdr:to>
      <xdr:col>85</xdr:col>
      <xdr:colOff>177800</xdr:colOff>
      <xdr:row>79</xdr:row>
      <xdr:rowOff>77952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62729</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35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155232</xdr:rowOff>
    </xdr:from>
    <xdr:to>
      <xdr:col>81</xdr:col>
      <xdr:colOff>101600</xdr:colOff>
      <xdr:row>79</xdr:row>
      <xdr:rowOff>85382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76509</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21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137934</xdr:rowOff>
    </xdr:from>
    <xdr:to>
      <xdr:col>76</xdr:col>
      <xdr:colOff>165100</xdr:colOff>
      <xdr:row>79</xdr:row>
      <xdr:rowOff>68084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59211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3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71679</xdr:rowOff>
    </xdr:from>
    <xdr:to>
      <xdr:col>72</xdr:col>
      <xdr:colOff>38100</xdr:colOff>
      <xdr:row>79</xdr:row>
      <xdr:rowOff>1829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4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164406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3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29998</xdr:rowOff>
    </xdr:from>
    <xdr:to>
      <xdr:col>67</xdr:col>
      <xdr:colOff>101600</xdr:colOff>
      <xdr:row>77</xdr:row>
      <xdr:rowOff>131598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3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122725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32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123518</xdr:rowOff>
    </xdr:from>
    <xdr:to>
      <xdr:col>85</xdr:col>
      <xdr:colOff>127000</xdr:colOff>
      <xdr:row>97</xdr:row>
      <xdr:rowOff>129167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754168"/>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115239</xdr:rowOff>
    </xdr:from>
    <xdr:to>
      <xdr:col>81</xdr:col>
      <xdr:colOff>50800</xdr:colOff>
      <xdr:row>97</xdr:row>
      <xdr:rowOff>123518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45889"/>
          <a:ext cx="889000" cy="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115239</xdr:rowOff>
    </xdr:from>
    <xdr:to>
      <xdr:col>76</xdr:col>
      <xdr:colOff>114300</xdr:colOff>
      <xdr:row>97</xdr:row>
      <xdr:rowOff>155963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745889"/>
          <a:ext cx="889000" cy="4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155963</xdr:rowOff>
    </xdr:from>
    <xdr:to>
      <xdr:col>71</xdr:col>
      <xdr:colOff>177800</xdr:colOff>
      <xdr:row>98</xdr:row>
      <xdr:rowOff>9283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86613"/>
          <a:ext cx="889000" cy="2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78367</xdr:rowOff>
    </xdr:from>
    <xdr:to>
      <xdr:col>85</xdr:col>
      <xdr:colOff>177800</xdr:colOff>
      <xdr:row>98</xdr:row>
      <xdr:rowOff>8517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56794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72718</xdr:rowOff>
    </xdr:from>
    <xdr:to>
      <xdr:col>81</xdr:col>
      <xdr:colOff>101600</xdr:colOff>
      <xdr:row>98</xdr:row>
      <xdr:rowOff>2868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0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165445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9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64439</xdr:rowOff>
    </xdr:from>
    <xdr:to>
      <xdr:col>76</xdr:col>
      <xdr:colOff>165100</xdr:colOff>
      <xdr:row>97</xdr:row>
      <xdr:rowOff>166039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9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157166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8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105163</xdr:rowOff>
    </xdr:from>
    <xdr:to>
      <xdr:col>72</xdr:col>
      <xdr:colOff>38100</xdr:colOff>
      <xdr:row>98</xdr:row>
      <xdr:rowOff>35313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73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26440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82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129933</xdr:rowOff>
    </xdr:from>
    <xdr:to>
      <xdr:col>67</xdr:col>
      <xdr:colOff>101600</xdr:colOff>
      <xdr:row>98</xdr:row>
      <xdr:rowOff>60083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6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51210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85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550,667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主な構成項目である民生費は、住民一人当たり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194,926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4,811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ている。主な要因としては、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介護・訓練等給付費の増加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などが挙げられる。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大きな増減のあった項目としては、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97,954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46,381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した。これは、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令和６年度より供用を開始した富津市学校給食共同調理場の建設工事費の増加な</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どによるものである。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財政調整基金残高については、義務的経費以外の執行抑制、税の徴収率向上、基金の見直し等に取り組み、決算剰余金の積立を行っている。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財源不足額を調整するための取崩しが増加しており、残高が減少に転じた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実質単年度収支は、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年度実質収支が令和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年度を上回ったが、上記の理由によりマイナスとなった。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実質収支は、一般会計及び特別会計を含めた全ての会計において、余剰金を計上している。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その他会計（黒字）</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・温泉供給事業特別会計</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年度末をもって市事業廃止</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その他会計（黒字）</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・水道事業会計</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年度末をもって市事業廃止</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木更津市、君津市、袖ケ浦市、富津市の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市水道事業及び</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君津広域水道企業団の水道用水供給事業を、平成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日より、かずさ水道広域連合企業団へ統合</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緊急防災・減災事業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債の償還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終了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などにより、元利償還金が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地方債償還額の増加が見込まれることから、交付税措置のある地方債の借入に努めるとともに、富津市中期財政計画における地方債残高目標額以下となるよう、地方債の発行に十分留意していく必要がある。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減債基金は設置していない。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千葉県富津市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年度より供用を開始した富津市学校給食共同調理場建設事業に係る地方債の発行により、将来負担額が増加したため、分子は前年度より増加した。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今後も、地方債の選択と発行抑制、基金の適切な運用管理など行い、比率の改善を図る。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千葉県富津市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決算確定前の補正予算財源、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富津市環境センターの再整備及び道の駅の整備のための財源</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して「財政調整基金」を約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万円、公共施設修繕や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富津市学校給食共同調理場整備事業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の財源として「公共施設等マネジメント基金」を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万円、児童扶養手当などの財源として「児童福祉基金」を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万円をそれぞれ取</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崩した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年度決算積立により「財政調整基金」に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年度決算見込などにより「公共施設等マネジメント基金」に約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億円を積み立てたことなどにより、基金全体としては、前年度比で</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3,400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については、持続可能で安定的な財政運営を行っていくために一定の基金残高の確保が必要であるため、引き続き地方財政法に基づき積み立てていく。また、災害への対応や突発的な税収等の減少に備えるほか、年度間の財源調整としての機能を有していることから、機動的な活用を検討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その他特定目的基金については、公共施設の老朽化が進むことから、公共施設等総合管理計画等を考慮の上、計画的な積立と活用に努める。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公共施設等マネジメント基金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市が管理する公共施設等の機能を適正に維持管理するために改修等に要する経費に充てるため。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環境センター整備基金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富津市環境センターの整備に要する経費に充てるため。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道の駅整備基金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道の駅の整備に要する経費に充てるため。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公共施設等マネジメント基金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令和４年度に約５億円を積み立て、約１億２千万円を取り崩し、年度末残高は約３億８千万円増加し、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令和５年度に約３億円を積み立て、約２億８千６百万円を取り崩し、年度末残高は約１千万円増加し、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令和６年度に約２億１千万円を積み立て、４億２千万円を取り崩し、年度末残高は約２億１千万円減少した。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環境センター整備基金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令和６年度に新設した基金で、財政調整基金を原資とし、３億円を積み立てた。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道の駅整備基金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令和６年度に新設した基金で、財政調整基金を原資とし、１億円を積み立てた。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公共施設等マネジメント基金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今後の施設の老朽化に備え、令和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年度に毎年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億円積み立てる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同期間で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万円取崩予定</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決算確定前の補正予算財源、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富津市環境センターの再整備及び道の駅の整備のための財源</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を取崩し、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年度決算積立により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、臨時財政償還基金費として約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財政調整基金の残高は、富津市中期財政計画における目標額である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（県内</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市平均の財政調整基金残高比率を上回る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％）の確保と機動的な活用を検討していく。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減債基金は設置していない。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減債基金を設置する予定はない。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23301984</v>
      </c>
      <c r="BO4" s="358"/>
      <c r="BP4" s="358"/>
      <c r="BQ4" s="358"/>
      <c r="BR4" s="358"/>
      <c r="BS4" s="358"/>
      <c r="BT4" s="358"/>
      <c r="BU4" s="359"/>
      <c r="BV4" s="357">
        <v>21033407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7.5</v>
      </c>
      <c r="CU4" s="364"/>
      <c r="CV4" s="364"/>
      <c r="CW4" s="364"/>
      <c r="CX4" s="364"/>
      <c r="CY4" s="364"/>
      <c r="CZ4" s="364"/>
      <c r="DA4" s="365"/>
      <c r="DB4" s="363">
        <v>6.5</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22261830</v>
      </c>
      <c r="BO5" s="395"/>
      <c r="BP5" s="395"/>
      <c r="BQ5" s="395"/>
      <c r="BR5" s="395"/>
      <c r="BS5" s="395"/>
      <c r="BT5" s="395"/>
      <c r="BU5" s="396"/>
      <c r="BV5" s="394">
        <v>20151928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92.3</v>
      </c>
      <c r="CU5" s="392"/>
      <c r="CV5" s="392"/>
      <c r="CW5" s="392"/>
      <c r="CX5" s="392"/>
      <c r="CY5" s="392"/>
      <c r="CZ5" s="392"/>
      <c r="DA5" s="393"/>
      <c r="DB5" s="391">
        <v>93.6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1040154</v>
      </c>
      <c r="BO6" s="395"/>
      <c r="BP6" s="395"/>
      <c r="BQ6" s="395"/>
      <c r="BR6" s="395"/>
      <c r="BS6" s="395"/>
      <c r="BT6" s="395"/>
      <c r="BU6" s="396"/>
      <c r="BV6" s="394">
        <v>881479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92.8</v>
      </c>
      <c r="CU6" s="432"/>
      <c r="CV6" s="432"/>
      <c r="CW6" s="432"/>
      <c r="CX6" s="432"/>
      <c r="CY6" s="432"/>
      <c r="CZ6" s="432"/>
      <c r="DA6" s="433"/>
      <c r="DB6" s="431">
        <v>94.6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130389</v>
      </c>
      <c r="BO7" s="395"/>
      <c r="BP7" s="395"/>
      <c r="BQ7" s="395"/>
      <c r="BR7" s="395"/>
      <c r="BS7" s="395"/>
      <c r="BT7" s="395"/>
      <c r="BU7" s="396"/>
      <c r="BV7" s="394">
        <v>102781</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12194481</v>
      </c>
      <c r="CU7" s="395"/>
      <c r="CV7" s="395"/>
      <c r="CW7" s="395"/>
      <c r="CX7" s="395"/>
      <c r="CY7" s="395"/>
      <c r="CZ7" s="395"/>
      <c r="DA7" s="396"/>
      <c r="DB7" s="394">
        <v>11962644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909765</v>
      </c>
      <c r="BO8" s="395"/>
      <c r="BP8" s="395"/>
      <c r="BQ8" s="395"/>
      <c r="BR8" s="395"/>
      <c r="BS8" s="395"/>
      <c r="BT8" s="395"/>
      <c r="BU8" s="396"/>
      <c r="BV8" s="394">
        <v>778698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0.84</v>
      </c>
      <c r="CU8" s="435"/>
      <c r="CV8" s="435"/>
      <c r="CW8" s="435"/>
      <c r="CX8" s="435"/>
      <c r="CY8" s="435"/>
      <c r="CZ8" s="435"/>
      <c r="DA8" s="436"/>
      <c r="DB8" s="434">
        <v>0.86</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42465</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131067</v>
      </c>
      <c r="BO9" s="395"/>
      <c r="BP9" s="395"/>
      <c r="BQ9" s="395"/>
      <c r="BR9" s="395"/>
      <c r="BS9" s="395"/>
      <c r="BT9" s="395"/>
      <c r="BU9" s="396"/>
      <c r="BV9" s="394">
        <v>52031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10.6</v>
      </c>
      <c r="CU9" s="392"/>
      <c r="CV9" s="392"/>
      <c r="CW9" s="392"/>
      <c r="CX9" s="392"/>
      <c r="CY9" s="392"/>
      <c r="CZ9" s="392"/>
      <c r="DA9" s="393"/>
      <c r="DB9" s="391">
        <v>11.2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45601</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69636</v>
      </c>
      <c r="BO10" s="395"/>
      <c r="BP10" s="395"/>
      <c r="BQ10" s="395"/>
      <c r="BR10" s="395"/>
      <c r="BS10" s="395"/>
      <c r="BT10" s="395"/>
      <c r="BU10" s="396"/>
      <c r="BV10" s="394">
        <v>52307</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40427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634694</v>
      </c>
      <c r="BO12" s="395"/>
      <c r="BP12" s="395"/>
      <c r="BQ12" s="395"/>
      <c r="BR12" s="395"/>
      <c r="BS12" s="395"/>
      <c r="BT12" s="395"/>
      <c r="BU12" s="396"/>
      <c r="BV12" s="394">
        <v>262507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39597</v>
      </c>
      <c r="S13" s="479"/>
      <c r="T13" s="479"/>
      <c r="U13" s="479"/>
      <c r="V13" s="480"/>
      <c r="W13" s="410" t="s">
        <v>131</v>
      </c>
      <c r="X13" s="411"/>
      <c r="Y13" s="411"/>
      <c r="Z13" s="411"/>
      <c r="AA13" s="411"/>
      <c r="AB13" s="401"/>
      <c r="AC13" s="445">
        <v>1125</v>
      </c>
      <c r="AD13" s="446"/>
      <c r="AE13" s="446"/>
      <c r="AF13" s="446"/>
      <c r="AG13" s="488"/>
      <c r="AH13" s="445">
        <v>1712</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-433991</v>
      </c>
      <c r="BO13" s="395"/>
      <c r="BP13" s="395"/>
      <c r="BQ13" s="395"/>
      <c r="BR13" s="395"/>
      <c r="BS13" s="395"/>
      <c r="BT13" s="395"/>
      <c r="BU13" s="396"/>
      <c r="BV13" s="394">
        <v>-158169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7.6</v>
      </c>
      <c r="CU13" s="392"/>
      <c r="CV13" s="392"/>
      <c r="CW13" s="392"/>
      <c r="CX13" s="392"/>
      <c r="CY13" s="392"/>
      <c r="CZ13" s="392"/>
      <c r="DA13" s="393"/>
      <c r="DB13" s="391">
        <v>7.7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41119</v>
      </c>
      <c r="S14" s="479"/>
      <c r="T14" s="479"/>
      <c r="U14" s="479"/>
      <c r="V14" s="480"/>
      <c r="W14" s="384"/>
      <c r="X14" s="385"/>
      <c r="Y14" s="385"/>
      <c r="Z14" s="385"/>
      <c r="AA14" s="385"/>
      <c r="AB14" s="374"/>
      <c r="AC14" s="481">
        <v>5.8</v>
      </c>
      <c r="AD14" s="482"/>
      <c r="AE14" s="482"/>
      <c r="AF14" s="482"/>
      <c r="AG14" s="483"/>
      <c r="AH14" s="481">
        <v>7.8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52.6</v>
      </c>
      <c r="CU14" s="493"/>
      <c r="CV14" s="493"/>
      <c r="CW14" s="493"/>
      <c r="CX14" s="493"/>
      <c r="CY14" s="493"/>
      <c r="CZ14" s="493"/>
      <c r="DA14" s="494"/>
      <c r="DB14" s="492">
        <v>45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40410</v>
      </c>
      <c r="S15" s="479"/>
      <c r="T15" s="479"/>
      <c r="U15" s="479"/>
      <c r="V15" s="480"/>
      <c r="W15" s="410" t="s">
        <v>137</v>
      </c>
      <c r="X15" s="411"/>
      <c r="Y15" s="411"/>
      <c r="Z15" s="411"/>
      <c r="AA15" s="411"/>
      <c r="AB15" s="401"/>
      <c r="AC15" s="445">
        <v>5446</v>
      </c>
      <c r="AD15" s="446"/>
      <c r="AE15" s="446"/>
      <c r="AF15" s="446"/>
      <c r="AG15" s="488"/>
      <c r="AH15" s="445">
        <v>6205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8106454</v>
      </c>
      <c r="BO15" s="358"/>
      <c r="BP15" s="358"/>
      <c r="BQ15" s="358"/>
      <c r="BR15" s="358"/>
      <c r="BS15" s="358"/>
      <c r="BT15" s="358"/>
      <c r="BU15" s="359"/>
      <c r="BV15" s="357">
        <v>7995984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28</v>
      </c>
      <c r="AD16" s="482"/>
      <c r="AE16" s="482"/>
      <c r="AF16" s="482"/>
      <c r="AG16" s="483"/>
      <c r="AH16" s="481">
        <v>28.3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9872721</v>
      </c>
      <c r="BO16" s="395"/>
      <c r="BP16" s="395"/>
      <c r="BQ16" s="395"/>
      <c r="BR16" s="395"/>
      <c r="BS16" s="395"/>
      <c r="BT16" s="395"/>
      <c r="BU16" s="396"/>
      <c r="BV16" s="394">
        <v>9575499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12907</v>
      </c>
      <c r="AD17" s="446"/>
      <c r="AE17" s="446"/>
      <c r="AF17" s="446"/>
      <c r="AG17" s="488"/>
      <c r="AH17" s="445">
        <v>14011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10382481</v>
      </c>
      <c r="BO17" s="395"/>
      <c r="BP17" s="395"/>
      <c r="BQ17" s="395"/>
      <c r="BR17" s="395"/>
      <c r="BS17" s="395"/>
      <c r="BT17" s="395"/>
      <c r="BU17" s="396"/>
      <c r="BV17" s="394">
        <v>10247022</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205.4</v>
      </c>
      <c r="M18" s="518"/>
      <c r="N18" s="518"/>
      <c r="O18" s="518"/>
      <c r="P18" s="518"/>
      <c r="Q18" s="518"/>
      <c r="R18" s="519"/>
      <c r="S18" s="519"/>
      <c r="T18" s="519"/>
      <c r="U18" s="519"/>
      <c r="V18" s="520"/>
      <c r="W18" s="412"/>
      <c r="X18" s="413"/>
      <c r="Y18" s="413"/>
      <c r="Z18" s="413"/>
      <c r="AA18" s="413"/>
      <c r="AB18" s="404"/>
      <c r="AC18" s="521">
        <v>66.3</v>
      </c>
      <c r="AD18" s="522"/>
      <c r="AE18" s="522"/>
      <c r="AF18" s="522"/>
      <c r="AG18" s="523"/>
      <c r="AH18" s="521">
        <v>63.9</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11563730</v>
      </c>
      <c r="BO18" s="395"/>
      <c r="BP18" s="395"/>
      <c r="BQ18" s="395"/>
      <c r="BR18" s="395"/>
      <c r="BS18" s="395"/>
      <c r="BT18" s="395"/>
      <c r="BU18" s="396"/>
      <c r="BV18" s="394">
        <v>11427274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207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14925617</v>
      </c>
      <c r="BO19" s="395"/>
      <c r="BP19" s="395"/>
      <c r="BQ19" s="395"/>
      <c r="BR19" s="395"/>
      <c r="BS19" s="395"/>
      <c r="BT19" s="395"/>
      <c r="BU19" s="396"/>
      <c r="BV19" s="394">
        <v>14546580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17830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16451836</v>
      </c>
      <c r="BO22" s="358"/>
      <c r="BP22" s="358"/>
      <c r="BQ22" s="358"/>
      <c r="BR22" s="358"/>
      <c r="BS22" s="358"/>
      <c r="BT22" s="358"/>
      <c r="BU22" s="359"/>
      <c r="BV22" s="357">
        <v>15470883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13101200</v>
      </c>
      <c r="BO23" s="395"/>
      <c r="BP23" s="395"/>
      <c r="BQ23" s="395"/>
      <c r="BR23" s="395"/>
      <c r="BS23" s="395"/>
      <c r="BT23" s="395"/>
      <c r="BU23" s="396"/>
      <c r="BV23" s="394">
        <v>12052371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9000</v>
      </c>
      <c r="R24" s="446"/>
      <c r="S24" s="446"/>
      <c r="T24" s="446"/>
      <c r="U24" s="446"/>
      <c r="V24" s="488"/>
      <c r="W24" s="540"/>
      <c r="X24" s="541"/>
      <c r="Y24" s="542"/>
      <c r="Z24" s="444" t="s">
        <v>162</v>
      </c>
      <c r="AA24" s="424"/>
      <c r="AB24" s="424"/>
      <c r="AC24" s="424"/>
      <c r="AD24" s="424"/>
      <c r="AE24" s="424"/>
      <c r="AF24" s="424"/>
      <c r="AG24" s="425"/>
      <c r="AH24" s="445">
        <v>421</v>
      </c>
      <c r="AI24" s="446"/>
      <c r="AJ24" s="446"/>
      <c r="AK24" s="446"/>
      <c r="AL24" s="488"/>
      <c r="AM24" s="445">
        <v>1254580</v>
      </c>
      <c r="AN24" s="446"/>
      <c r="AO24" s="446"/>
      <c r="AP24" s="446"/>
      <c r="AQ24" s="446"/>
      <c r="AR24" s="488"/>
      <c r="AS24" s="445">
        <v>2980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10336091</v>
      </c>
      <c r="BO24" s="395"/>
      <c r="BP24" s="395"/>
      <c r="BQ24" s="395"/>
      <c r="BR24" s="395"/>
      <c r="BS24" s="395"/>
      <c r="BT24" s="395"/>
      <c r="BU24" s="396"/>
      <c r="BV24" s="394">
        <v>8776148</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7800</v>
      </c>
      <c r="R25" s="446"/>
      <c r="S25" s="446"/>
      <c r="T25" s="446"/>
      <c r="U25" s="446"/>
      <c r="V25" s="488"/>
      <c r="W25" s="540"/>
      <c r="X25" s="541"/>
      <c r="Y25" s="542"/>
      <c r="Z25" s="444" t="s">
        <v>165</v>
      </c>
      <c r="AA25" s="424"/>
      <c r="AB25" s="424"/>
      <c r="AC25" s="424"/>
      <c r="AD25" s="424"/>
      <c r="AE25" s="424"/>
      <c r="AF25" s="424"/>
      <c r="AG25" s="425"/>
      <c r="AH25" s="445">
        <v>86</v>
      </c>
      <c r="AI25" s="446"/>
      <c r="AJ25" s="446"/>
      <c r="AK25" s="446"/>
      <c r="AL25" s="488"/>
      <c r="AM25" s="445">
        <v>257656</v>
      </c>
      <c r="AN25" s="446"/>
      <c r="AO25" s="446"/>
      <c r="AP25" s="446"/>
      <c r="AQ25" s="446"/>
      <c r="AR25" s="488"/>
      <c r="AS25" s="445">
        <v>2996</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4320340</v>
      </c>
      <c r="BO25" s="358"/>
      <c r="BP25" s="358"/>
      <c r="BQ25" s="358"/>
      <c r="BR25" s="358"/>
      <c r="BS25" s="358"/>
      <c r="BT25" s="358"/>
      <c r="BU25" s="359"/>
      <c r="BV25" s="357">
        <v>4454234</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6900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5300</v>
      </c>
      <c r="R27" s="446"/>
      <c r="S27" s="446"/>
      <c r="T27" s="446"/>
      <c r="U27" s="446"/>
      <c r="V27" s="488"/>
      <c r="W27" s="540"/>
      <c r="X27" s="541"/>
      <c r="Y27" s="542"/>
      <c r="Z27" s="444" t="s">
        <v>172</v>
      </c>
      <c r="AA27" s="424"/>
      <c r="AB27" s="424"/>
      <c r="AC27" s="424"/>
      <c r="AD27" s="424"/>
      <c r="AE27" s="424"/>
      <c r="AF27" s="424"/>
      <c r="AG27" s="425"/>
      <c r="AH27" s="445">
        <v>7</v>
      </c>
      <c r="AI27" s="446"/>
      <c r="AJ27" s="446"/>
      <c r="AK27" s="446"/>
      <c r="AL27" s="488"/>
      <c r="AM27" s="445">
        <v>28686</v>
      </c>
      <c r="AN27" s="446"/>
      <c r="AO27" s="446"/>
      <c r="AP27" s="446"/>
      <c r="AQ27" s="446"/>
      <c r="AR27" s="488"/>
      <c r="AS27" s="445">
        <v>4098</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4700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2662394</v>
      </c>
      <c r="BO28" s="358"/>
      <c r="BP28" s="358"/>
      <c r="BQ28" s="358"/>
      <c r="BR28" s="358"/>
      <c r="BS28" s="358"/>
      <c r="BT28" s="358"/>
      <c r="BU28" s="359"/>
      <c r="BV28" s="357">
        <v>2837452</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14</v>
      </c>
      <c r="M29" s="446"/>
      <c r="N29" s="446"/>
      <c r="O29" s="446"/>
      <c r="P29" s="488"/>
      <c r="Q29" s="445">
        <v>4500</v>
      </c>
      <c r="R29" s="446"/>
      <c r="S29" s="446"/>
      <c r="T29" s="446"/>
      <c r="U29" s="446"/>
      <c r="V29" s="488"/>
      <c r="W29" s="543"/>
      <c r="X29" s="544"/>
      <c r="Y29" s="545"/>
      <c r="Z29" s="444" t="s">
        <v>178</v>
      </c>
      <c r="AA29" s="424"/>
      <c r="AB29" s="424"/>
      <c r="AC29" s="424"/>
      <c r="AD29" s="424"/>
      <c r="AE29" s="424"/>
      <c r="AF29" s="424"/>
      <c r="AG29" s="425"/>
      <c r="AH29" s="445">
        <v>428</v>
      </c>
      <c r="AI29" s="446"/>
      <c r="AJ29" s="446"/>
      <c r="AK29" s="446"/>
      <c r="AL29" s="488"/>
      <c r="AM29" s="445">
        <v>1283266</v>
      </c>
      <c r="AN29" s="446"/>
      <c r="AO29" s="446"/>
      <c r="AP29" s="446"/>
      <c r="AQ29" s="446"/>
      <c r="AR29" s="488"/>
      <c r="AS29" s="445">
        <v>2998</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t="s">
        <v>122</v>
      </c>
      <c r="BO29" s="395"/>
      <c r="BP29" s="395"/>
      <c r="BQ29" s="395"/>
      <c r="BR29" s="395"/>
      <c r="BS29" s="395"/>
      <c r="BT29" s="395"/>
      <c r="BU29" s="396"/>
      <c r="BV29" s="394" t="s">
        <v>122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100.2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1746567</v>
      </c>
      <c r="BO30" s="514"/>
      <c r="BP30" s="514"/>
      <c r="BQ30" s="514"/>
      <c r="BR30" s="514"/>
      <c r="BS30" s="514"/>
      <c r="BT30" s="514"/>
      <c r="BU30" s="515"/>
      <c r="BV30" s="513">
        <v>1605848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5</v>
      </c>
      <c r="BX34" s="584"/>
      <c r="BY34" s="585" t="str">
        <f>IF('各会計、関係団体の財政状況及び健全化判断比率'!B68="","",'各会計、関係団体の財政状況及び健全化判断比率'!B68)</f>
        <v>千葉県市町村総合事務組合（一般会計）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富津市施設利用振興公社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6</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7</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8</v>
      </c>
      <c r="BX37" s="584"/>
      <c r="BY37" s="585" t="str">
        <f>IF('各会計、関係団体の財政状況及び健全化判断比率'!B71="","",'各会計、関係団体の財政状況及び健全化判断比率'!B71)</f>
        <v>千葉県市町村総合事務組合（千葉県市町村交通災害共済特別会計）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9</v>
      </c>
      <c r="BX38" s="584"/>
      <c r="BY38" s="585" t="str">
        <f>IF('各会計、関係団体の財政状況及び健全化判断比率'!B72="","",'各会計、関係団体の財政状況及び健全化判断比率'!B72)</f>
        <v>かずさ水道広域連合企業団（末端給水事業会計）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10</v>
      </c>
      <c r="BX39" s="584"/>
      <c r="BY39" s="585" t="str">
        <f>IF('各会計、関係団体の財政状況及び健全化判断比率'!B73="","",'各会計、関係団体の財政状況及び健全化判断比率'!B73)</f>
        <v>かずさ水道広域連合企業団（用水供給事業会計）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11</v>
      </c>
      <c r="BX40" s="584"/>
      <c r="BY40" s="585" t="str">
        <f>IF('各会計、関係団体の財政状況及び健全化判断比率'!B74="","",'各会計、関係団体の財政状況及び健全化判断比率'!B74)</f>
        <v>君津郡市広域市町村圏事務組合（一般会計）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12</v>
      </c>
      <c r="BX41" s="584"/>
      <c r="BY41" s="585" t="str">
        <f>IF('各会計、関係団体の財政状況及び健全化判断比率'!B75="","",'各会計、関係団体の財政状況及び健全化判断比率'!B75)</f>
        <v>君津中央病院企業団（病院事業会計）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13</v>
      </c>
      <c r="BX42" s="584"/>
      <c r="BY42" s="585" t="str">
        <f>IF('各会計、関係団体の財政状況及び健全化判断比率'!B76="","",'各会計、関係団体の財政状況及び健全化判断比率'!B76)</f>
        <v>君津富津広域下水道組合（公共下水道事業会計）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14</v>
      </c>
      <c r="BX43" s="584"/>
      <c r="BY43" s="585" t="str">
        <f>IF('各会計、関係団体の財政状況及び健全化判断比率'!B77="","",'各会計、関係団体の財政状況及び健全化判断比率'!B77)</f>
        <v>千葉県後期高齢者広域連合（一般会計）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pW78ro6CSJLuZ6DS6xdIDYW7YGcSbpLdkRhzttALMZIhA3tzQRTwxcFzjQoazI5zC2JVwr6Bzec3OZnox1NmXA==" saltValue="nJ5LpePPMya3FNqEVT8i1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8880949</v>
      </c>
      <c r="S5" s="600"/>
      <c r="T5" s="600"/>
      <c r="U5" s="600"/>
      <c r="V5" s="600"/>
      <c r="W5" s="600"/>
      <c r="X5" s="600"/>
      <c r="Y5" s="601"/>
      <c r="Z5" s="602">
        <v>38.1</v>
      </c>
      <c r="AA5" s="602"/>
      <c r="AB5" s="602"/>
      <c r="AC5" s="602"/>
      <c r="AD5" s="603">
        <v>8760113</v>
      </c>
      <c r="AE5" s="603"/>
      <c r="AF5" s="603"/>
      <c r="AG5" s="603"/>
      <c r="AH5" s="603"/>
      <c r="AI5" s="603"/>
      <c r="AJ5" s="603"/>
      <c r="AK5" s="603"/>
      <c r="AL5" s="604">
        <v>70.3</v>
      </c>
      <c r="AM5" s="605"/>
      <c r="AN5" s="605"/>
      <c r="AO5" s="606"/>
      <c r="AP5" s="596" t="s">
        <v>217</v>
      </c>
      <c r="AQ5" s="597"/>
      <c r="AR5" s="597"/>
      <c r="AS5" s="597"/>
      <c r="AT5" s="597"/>
      <c r="AU5" s="597"/>
      <c r="AV5" s="597"/>
      <c r="AW5" s="597"/>
      <c r="AX5" s="597"/>
      <c r="AY5" s="597"/>
      <c r="AZ5" s="597"/>
      <c r="BA5" s="597"/>
      <c r="BB5" s="597"/>
      <c r="BC5" s="597"/>
      <c r="BD5" s="597"/>
      <c r="BE5" s="597"/>
      <c r="BF5" s="598"/>
      <c r="BG5" s="610">
        <v>8874868</v>
      </c>
      <c r="BH5" s="611"/>
      <c r="BI5" s="611"/>
      <c r="BJ5" s="611"/>
      <c r="BK5" s="611"/>
      <c r="BL5" s="611"/>
      <c r="BM5" s="611"/>
      <c r="BN5" s="612"/>
      <c r="BO5" s="613">
        <v>99.9</v>
      </c>
      <c r="BP5" s="613"/>
      <c r="BQ5" s="613"/>
      <c r="BR5" s="613"/>
      <c r="BS5" s="614">
        <v>120836</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264307</v>
      </c>
      <c r="S6" s="611"/>
      <c r="T6" s="611"/>
      <c r="U6" s="611"/>
      <c r="V6" s="611"/>
      <c r="W6" s="611"/>
      <c r="X6" s="611"/>
      <c r="Y6" s="612"/>
      <c r="Z6" s="613">
        <v>1.1000000000000001</v>
      </c>
      <c r="AA6" s="613"/>
      <c r="AB6" s="613"/>
      <c r="AC6" s="613"/>
      <c r="AD6" s="614">
        <v>264307</v>
      </c>
      <c r="AE6" s="614"/>
      <c r="AF6" s="614"/>
      <c r="AG6" s="614"/>
      <c r="AH6" s="614"/>
      <c r="AI6" s="614"/>
      <c r="AJ6" s="614"/>
      <c r="AK6" s="614"/>
      <c r="AL6" s="615">
        <v>2.1</v>
      </c>
      <c r="AM6" s="616"/>
      <c r="AN6" s="616"/>
      <c r="AO6" s="617"/>
      <c r="AP6" s="607" t="s">
        <v>222</v>
      </c>
      <c r="AQ6" s="608"/>
      <c r="AR6" s="608"/>
      <c r="AS6" s="608"/>
      <c r="AT6" s="608"/>
      <c r="AU6" s="608"/>
      <c r="AV6" s="608"/>
      <c r="AW6" s="608"/>
      <c r="AX6" s="608"/>
      <c r="AY6" s="608"/>
      <c r="AZ6" s="608"/>
      <c r="BA6" s="608"/>
      <c r="BB6" s="608"/>
      <c r="BC6" s="608"/>
      <c r="BD6" s="608"/>
      <c r="BE6" s="608"/>
      <c r="BF6" s="609"/>
      <c r="BG6" s="610">
        <v>8874868</v>
      </c>
      <c r="BH6" s="611"/>
      <c r="BI6" s="611"/>
      <c r="BJ6" s="611"/>
      <c r="BK6" s="611"/>
      <c r="BL6" s="611"/>
      <c r="BM6" s="611"/>
      <c r="BN6" s="612"/>
      <c r="BO6" s="613">
        <v>99.9</v>
      </c>
      <c r="BP6" s="613"/>
      <c r="BQ6" s="613"/>
      <c r="BR6" s="613"/>
      <c r="BS6" s="614">
        <v>120836</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194231</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194231</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2958</v>
      </c>
      <c r="S7" s="611"/>
      <c r="T7" s="611"/>
      <c r="U7" s="611"/>
      <c r="V7" s="611"/>
      <c r="W7" s="611"/>
      <c r="X7" s="611"/>
      <c r="Y7" s="612"/>
      <c r="Z7" s="613">
        <v>0</v>
      </c>
      <c r="AA7" s="613"/>
      <c r="AB7" s="613"/>
      <c r="AC7" s="613"/>
      <c r="AD7" s="614">
        <v>2958</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2646525</v>
      </c>
      <c r="BH7" s="611"/>
      <c r="BI7" s="611"/>
      <c r="BJ7" s="611"/>
      <c r="BK7" s="611"/>
      <c r="BL7" s="611"/>
      <c r="BM7" s="611"/>
      <c r="BN7" s="612"/>
      <c r="BO7" s="613">
        <v>29.8</v>
      </c>
      <c r="BP7" s="613"/>
      <c r="BQ7" s="613"/>
      <c r="BR7" s="613"/>
      <c r="BS7" s="614">
        <v>120836</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2779909</v>
      </c>
      <c r="CS7" s="611"/>
      <c r="CT7" s="611"/>
      <c r="CU7" s="611"/>
      <c r="CV7" s="611"/>
      <c r="CW7" s="611"/>
      <c r="CX7" s="611"/>
      <c r="CY7" s="612"/>
      <c r="CZ7" s="613">
        <v>12.5</v>
      </c>
      <c r="DA7" s="613"/>
      <c r="DB7" s="613"/>
      <c r="DC7" s="613"/>
      <c r="DD7" s="619">
        <v>25598</v>
      </c>
      <c r="DE7" s="611"/>
      <c r="DF7" s="611"/>
      <c r="DG7" s="611"/>
      <c r="DH7" s="611"/>
      <c r="DI7" s="611"/>
      <c r="DJ7" s="611"/>
      <c r="DK7" s="611"/>
      <c r="DL7" s="611"/>
      <c r="DM7" s="611"/>
      <c r="DN7" s="611"/>
      <c r="DO7" s="611"/>
      <c r="DP7" s="612"/>
      <c r="DQ7" s="619">
        <v>2471202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49837</v>
      </c>
      <c r="S8" s="611"/>
      <c r="T8" s="611"/>
      <c r="U8" s="611"/>
      <c r="V8" s="611"/>
      <c r="W8" s="611"/>
      <c r="X8" s="611"/>
      <c r="Y8" s="612"/>
      <c r="Z8" s="613">
        <v>0.2</v>
      </c>
      <c r="AA8" s="613"/>
      <c r="AB8" s="613"/>
      <c r="AC8" s="613"/>
      <c r="AD8" s="614">
        <v>49837</v>
      </c>
      <c r="AE8" s="614"/>
      <c r="AF8" s="614"/>
      <c r="AG8" s="614"/>
      <c r="AH8" s="614"/>
      <c r="AI8" s="614"/>
      <c r="AJ8" s="614"/>
      <c r="AK8" s="614"/>
      <c r="AL8" s="615">
        <v>0.4</v>
      </c>
      <c r="AM8" s="616"/>
      <c r="AN8" s="616"/>
      <c r="AO8" s="617"/>
      <c r="AP8" s="607" t="s">
        <v>228</v>
      </c>
      <c r="AQ8" s="608"/>
      <c r="AR8" s="608"/>
      <c r="AS8" s="608"/>
      <c r="AT8" s="608"/>
      <c r="AU8" s="608"/>
      <c r="AV8" s="608"/>
      <c r="AW8" s="608"/>
      <c r="AX8" s="608"/>
      <c r="AY8" s="608"/>
      <c r="AZ8" s="608"/>
      <c r="BA8" s="608"/>
      <c r="BB8" s="608"/>
      <c r="BC8" s="608"/>
      <c r="BD8" s="608"/>
      <c r="BE8" s="608"/>
      <c r="BF8" s="609"/>
      <c r="BG8" s="610">
        <v>68053</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7880289</v>
      </c>
      <c r="CS8" s="611"/>
      <c r="CT8" s="611"/>
      <c r="CU8" s="611"/>
      <c r="CV8" s="611"/>
      <c r="CW8" s="611"/>
      <c r="CX8" s="611"/>
      <c r="CY8" s="612"/>
      <c r="CZ8" s="613">
        <v>35.4</v>
      </c>
      <c r="DA8" s="613"/>
      <c r="DB8" s="613"/>
      <c r="DC8" s="613"/>
      <c r="DD8" s="619">
        <v>34255</v>
      </c>
      <c r="DE8" s="611"/>
      <c r="DF8" s="611"/>
      <c r="DG8" s="611"/>
      <c r="DH8" s="611"/>
      <c r="DI8" s="611"/>
      <c r="DJ8" s="611"/>
      <c r="DK8" s="611"/>
      <c r="DL8" s="611"/>
      <c r="DM8" s="611"/>
      <c r="DN8" s="611"/>
      <c r="DO8" s="611"/>
      <c r="DP8" s="612"/>
      <c r="DQ8" s="619">
        <v>4164280</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74665</v>
      </c>
      <c r="S9" s="611"/>
      <c r="T9" s="611"/>
      <c r="U9" s="611"/>
      <c r="V9" s="611"/>
      <c r="W9" s="611"/>
      <c r="X9" s="611"/>
      <c r="Y9" s="612"/>
      <c r="Z9" s="613">
        <v>0.3</v>
      </c>
      <c r="AA9" s="613"/>
      <c r="AB9" s="613"/>
      <c r="AC9" s="613"/>
      <c r="AD9" s="614">
        <v>74665</v>
      </c>
      <c r="AE9" s="614"/>
      <c r="AF9" s="614"/>
      <c r="AG9" s="614"/>
      <c r="AH9" s="614"/>
      <c r="AI9" s="614"/>
      <c r="AJ9" s="614"/>
      <c r="AK9" s="614"/>
      <c r="AL9" s="615">
        <v>0.6</v>
      </c>
      <c r="AM9" s="616"/>
      <c r="AN9" s="616"/>
      <c r="AO9" s="617"/>
      <c r="AP9" s="607" t="s">
        <v>231</v>
      </c>
      <c r="AQ9" s="608"/>
      <c r="AR9" s="608"/>
      <c r="AS9" s="608"/>
      <c r="AT9" s="608"/>
      <c r="AU9" s="608"/>
      <c r="AV9" s="608"/>
      <c r="AW9" s="608"/>
      <c r="AX9" s="608"/>
      <c r="AY9" s="608"/>
      <c r="AZ9" s="608"/>
      <c r="BA9" s="608"/>
      <c r="BB9" s="608"/>
      <c r="BC9" s="608"/>
      <c r="BD9" s="608"/>
      <c r="BE9" s="608"/>
      <c r="BF9" s="609"/>
      <c r="BG9" s="610">
        <v>1947465</v>
      </c>
      <c r="BH9" s="611"/>
      <c r="BI9" s="611"/>
      <c r="BJ9" s="611"/>
      <c r="BK9" s="611"/>
      <c r="BL9" s="611"/>
      <c r="BM9" s="611"/>
      <c r="BN9" s="612"/>
      <c r="BO9" s="613">
        <v>21.9</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3107915</v>
      </c>
      <c r="CS9" s="611"/>
      <c r="CT9" s="611"/>
      <c r="CU9" s="611"/>
      <c r="CV9" s="611"/>
      <c r="CW9" s="611"/>
      <c r="CX9" s="611"/>
      <c r="CY9" s="612"/>
      <c r="CZ9" s="613">
        <v>14</v>
      </c>
      <c r="DA9" s="613"/>
      <c r="DB9" s="613"/>
      <c r="DC9" s="613"/>
      <c r="DD9" s="619">
        <v>546193</v>
      </c>
      <c r="DE9" s="611"/>
      <c r="DF9" s="611"/>
      <c r="DG9" s="611"/>
      <c r="DH9" s="611"/>
      <c r="DI9" s="611"/>
      <c r="DJ9" s="611"/>
      <c r="DK9" s="611"/>
      <c r="DL9" s="611"/>
      <c r="DM9" s="611"/>
      <c r="DN9" s="611"/>
      <c r="DO9" s="611"/>
      <c r="DP9" s="612"/>
      <c r="DQ9" s="619">
        <v>2028982</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144115</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35264</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35264</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1086414</v>
      </c>
      <c r="S11" s="611"/>
      <c r="T11" s="611"/>
      <c r="U11" s="611"/>
      <c r="V11" s="611"/>
      <c r="W11" s="611"/>
      <c r="X11" s="611"/>
      <c r="Y11" s="612"/>
      <c r="Z11" s="615">
        <v>4.7</v>
      </c>
      <c r="AA11" s="616"/>
      <c r="AB11" s="616"/>
      <c r="AC11" s="622"/>
      <c r="AD11" s="619">
        <v>1086414</v>
      </c>
      <c r="AE11" s="611"/>
      <c r="AF11" s="611"/>
      <c r="AG11" s="611"/>
      <c r="AH11" s="611"/>
      <c r="AI11" s="611"/>
      <c r="AJ11" s="611"/>
      <c r="AK11" s="612"/>
      <c r="AL11" s="615">
        <v>8.6999999999999993</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486892</v>
      </c>
      <c r="BH11" s="611"/>
      <c r="BI11" s="611"/>
      <c r="BJ11" s="611"/>
      <c r="BK11" s="611"/>
      <c r="BL11" s="611"/>
      <c r="BM11" s="611"/>
      <c r="BN11" s="612"/>
      <c r="BO11" s="613">
        <v>5.5</v>
      </c>
      <c r="BP11" s="613"/>
      <c r="BQ11" s="613"/>
      <c r="BR11" s="613"/>
      <c r="BS11" s="614">
        <v>120836</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578329</v>
      </c>
      <c r="CS11" s="611"/>
      <c r="CT11" s="611"/>
      <c r="CU11" s="611"/>
      <c r="CV11" s="611"/>
      <c r="CW11" s="611"/>
      <c r="CX11" s="611"/>
      <c r="CY11" s="612"/>
      <c r="CZ11" s="613">
        <v>2.6</v>
      </c>
      <c r="DA11" s="613"/>
      <c r="DB11" s="613"/>
      <c r="DC11" s="613"/>
      <c r="DD11" s="619">
        <v>154362</v>
      </c>
      <c r="DE11" s="611"/>
      <c r="DF11" s="611"/>
      <c r="DG11" s="611"/>
      <c r="DH11" s="611"/>
      <c r="DI11" s="611"/>
      <c r="DJ11" s="611"/>
      <c r="DK11" s="611"/>
      <c r="DL11" s="611"/>
      <c r="DM11" s="611"/>
      <c r="DN11" s="611"/>
      <c r="DO11" s="611"/>
      <c r="DP11" s="612"/>
      <c r="DQ11" s="619">
        <v>338238</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v>69135</v>
      </c>
      <c r="S12" s="611"/>
      <c r="T12" s="611"/>
      <c r="U12" s="611"/>
      <c r="V12" s="611"/>
      <c r="W12" s="611"/>
      <c r="X12" s="611"/>
      <c r="Y12" s="612"/>
      <c r="Z12" s="613">
        <v>0.3</v>
      </c>
      <c r="AA12" s="613"/>
      <c r="AB12" s="613"/>
      <c r="AC12" s="613"/>
      <c r="AD12" s="614">
        <v>69135</v>
      </c>
      <c r="AE12" s="614"/>
      <c r="AF12" s="614"/>
      <c r="AG12" s="614"/>
      <c r="AH12" s="614"/>
      <c r="AI12" s="614"/>
      <c r="AJ12" s="614"/>
      <c r="AK12" s="614"/>
      <c r="AL12" s="615">
        <v>0.6</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5714148</v>
      </c>
      <c r="BH12" s="611"/>
      <c r="BI12" s="611"/>
      <c r="BJ12" s="611"/>
      <c r="BK12" s="611"/>
      <c r="BL12" s="611"/>
      <c r="BM12" s="611"/>
      <c r="BN12" s="612"/>
      <c r="BO12" s="613">
        <v>64.3</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183248</v>
      </c>
      <c r="CS12" s="611"/>
      <c r="CT12" s="611"/>
      <c r="CU12" s="611"/>
      <c r="CV12" s="611"/>
      <c r="CW12" s="611"/>
      <c r="CX12" s="611"/>
      <c r="CY12" s="612"/>
      <c r="CZ12" s="613">
        <v>0.8</v>
      </c>
      <c r="DA12" s="613"/>
      <c r="DB12" s="613"/>
      <c r="DC12" s="613"/>
      <c r="DD12" s="619" t="s">
        <v>122</v>
      </c>
      <c r="DE12" s="611"/>
      <c r="DF12" s="611"/>
      <c r="DG12" s="611"/>
      <c r="DH12" s="611"/>
      <c r="DI12" s="611"/>
      <c r="DJ12" s="611"/>
      <c r="DK12" s="611"/>
      <c r="DL12" s="611"/>
      <c r="DM12" s="611"/>
      <c r="DN12" s="611"/>
      <c r="DO12" s="611"/>
      <c r="DP12" s="612"/>
      <c r="DQ12" s="619">
        <v>93021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5674934</v>
      </c>
      <c r="BH13" s="611"/>
      <c r="BI13" s="611"/>
      <c r="BJ13" s="611"/>
      <c r="BK13" s="611"/>
      <c r="BL13" s="611"/>
      <c r="BM13" s="611"/>
      <c r="BN13" s="612"/>
      <c r="BO13" s="613">
        <v>63.9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984746</v>
      </c>
      <c r="CS13" s="611"/>
      <c r="CT13" s="611"/>
      <c r="CU13" s="611"/>
      <c r="CV13" s="611"/>
      <c r="CW13" s="611"/>
      <c r="CX13" s="611"/>
      <c r="CY13" s="612"/>
      <c r="CZ13" s="613">
        <v>4.4000000000000004</v>
      </c>
      <c r="DA13" s="613"/>
      <c r="DB13" s="613"/>
      <c r="DC13" s="613"/>
      <c r="DD13" s="619">
        <v>258801</v>
      </c>
      <c r="DE13" s="611"/>
      <c r="DF13" s="611"/>
      <c r="DG13" s="611"/>
      <c r="DH13" s="611"/>
      <c r="DI13" s="611"/>
      <c r="DJ13" s="611"/>
      <c r="DK13" s="611"/>
      <c r="DL13" s="611"/>
      <c r="DM13" s="611"/>
      <c r="DN13" s="611"/>
      <c r="DO13" s="611"/>
      <c r="DP13" s="612"/>
      <c r="DQ13" s="619">
        <v>734187</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173914</v>
      </c>
      <c r="BH14" s="611"/>
      <c r="BI14" s="611"/>
      <c r="BJ14" s="611"/>
      <c r="BK14" s="611"/>
      <c r="BL14" s="611"/>
      <c r="BM14" s="611"/>
      <c r="BN14" s="612"/>
      <c r="BO14" s="613">
        <v>2</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957026</v>
      </c>
      <c r="CS14" s="611"/>
      <c r="CT14" s="611"/>
      <c r="CU14" s="611"/>
      <c r="CV14" s="611"/>
      <c r="CW14" s="611"/>
      <c r="CX14" s="611"/>
      <c r="CY14" s="612"/>
      <c r="CZ14" s="613">
        <v>4.3</v>
      </c>
      <c r="DA14" s="613"/>
      <c r="DB14" s="613"/>
      <c r="DC14" s="613"/>
      <c r="DD14" s="619">
        <v>53814</v>
      </c>
      <c r="DE14" s="611"/>
      <c r="DF14" s="611"/>
      <c r="DG14" s="611"/>
      <c r="DH14" s="611"/>
      <c r="DI14" s="611"/>
      <c r="DJ14" s="611"/>
      <c r="DK14" s="611"/>
      <c r="DL14" s="611"/>
      <c r="DM14" s="611"/>
      <c r="DN14" s="611"/>
      <c r="DO14" s="611"/>
      <c r="DP14" s="612"/>
      <c r="DQ14" s="619">
        <v>866601</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30838</v>
      </c>
      <c r="S15" s="611"/>
      <c r="T15" s="611"/>
      <c r="U15" s="611"/>
      <c r="V15" s="611"/>
      <c r="W15" s="611"/>
      <c r="X15" s="611"/>
      <c r="Y15" s="612"/>
      <c r="Z15" s="613">
        <v>0.1</v>
      </c>
      <c r="AA15" s="613"/>
      <c r="AB15" s="613"/>
      <c r="AC15" s="613"/>
      <c r="AD15" s="614">
        <v>30838</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340281</v>
      </c>
      <c r="BH15" s="611"/>
      <c r="BI15" s="611"/>
      <c r="BJ15" s="611"/>
      <c r="BK15" s="611"/>
      <c r="BL15" s="611"/>
      <c r="BM15" s="611"/>
      <c r="BN15" s="612"/>
      <c r="BO15" s="613">
        <v>3.8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3959991</v>
      </c>
      <c r="CS15" s="611"/>
      <c r="CT15" s="611"/>
      <c r="CU15" s="611"/>
      <c r="CV15" s="611"/>
      <c r="CW15" s="611"/>
      <c r="CX15" s="611"/>
      <c r="CY15" s="612"/>
      <c r="CZ15" s="613">
        <v>17.8</v>
      </c>
      <c r="DA15" s="613"/>
      <c r="DB15" s="613"/>
      <c r="DC15" s="613"/>
      <c r="DD15" s="619">
        <v>2293564</v>
      </c>
      <c r="DE15" s="611"/>
      <c r="DF15" s="611"/>
      <c r="DG15" s="611"/>
      <c r="DH15" s="611"/>
      <c r="DI15" s="611"/>
      <c r="DJ15" s="611"/>
      <c r="DK15" s="611"/>
      <c r="DL15" s="611"/>
      <c r="DM15" s="611"/>
      <c r="DN15" s="611"/>
      <c r="DO15" s="611"/>
      <c r="DP15" s="612"/>
      <c r="DQ15" s="619">
        <v>1371585</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102637</v>
      </c>
      <c r="S16" s="611"/>
      <c r="T16" s="611"/>
      <c r="U16" s="611"/>
      <c r="V16" s="611"/>
      <c r="W16" s="611"/>
      <c r="X16" s="611"/>
      <c r="Y16" s="612"/>
      <c r="Z16" s="613">
        <v>0.4</v>
      </c>
      <c r="AA16" s="613"/>
      <c r="AB16" s="613"/>
      <c r="AC16" s="613"/>
      <c r="AD16" s="614">
        <v>102637</v>
      </c>
      <c r="AE16" s="614"/>
      <c r="AF16" s="614"/>
      <c r="AG16" s="614"/>
      <c r="AH16" s="614"/>
      <c r="AI16" s="614"/>
      <c r="AJ16" s="614"/>
      <c r="AK16" s="614"/>
      <c r="AL16" s="615">
        <v>0.8</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18355</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5345</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203404</v>
      </c>
      <c r="S17" s="611"/>
      <c r="T17" s="611"/>
      <c r="U17" s="611"/>
      <c r="V17" s="611"/>
      <c r="W17" s="611"/>
      <c r="X17" s="611"/>
      <c r="Y17" s="612"/>
      <c r="Z17" s="613">
        <v>0.9</v>
      </c>
      <c r="AA17" s="613"/>
      <c r="AB17" s="613"/>
      <c r="AC17" s="613"/>
      <c r="AD17" s="614">
        <v>203404</v>
      </c>
      <c r="AE17" s="614"/>
      <c r="AF17" s="614"/>
      <c r="AG17" s="614"/>
      <c r="AH17" s="614"/>
      <c r="AI17" s="614"/>
      <c r="AJ17" s="614"/>
      <c r="AK17" s="614"/>
      <c r="AL17" s="615">
        <v>1.6</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1582527</v>
      </c>
      <c r="CS17" s="611"/>
      <c r="CT17" s="611"/>
      <c r="CU17" s="611"/>
      <c r="CV17" s="611"/>
      <c r="CW17" s="611"/>
      <c r="CX17" s="611"/>
      <c r="CY17" s="612"/>
      <c r="CZ17" s="613">
        <v>7.1</v>
      </c>
      <c r="DA17" s="613"/>
      <c r="DB17" s="613"/>
      <c r="DC17" s="613"/>
      <c r="DD17" s="619" t="s">
        <v>122</v>
      </c>
      <c r="DE17" s="611"/>
      <c r="DF17" s="611"/>
      <c r="DG17" s="611"/>
      <c r="DH17" s="611"/>
      <c r="DI17" s="611"/>
      <c r="DJ17" s="611"/>
      <c r="DK17" s="611"/>
      <c r="DL17" s="611"/>
      <c r="DM17" s="611"/>
      <c r="DN17" s="611"/>
      <c r="DO17" s="611"/>
      <c r="DP17" s="612"/>
      <c r="DQ17" s="619">
        <v>1582527</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29957</v>
      </c>
      <c r="S18" s="611"/>
      <c r="T18" s="611"/>
      <c r="U18" s="611"/>
      <c r="V18" s="611"/>
      <c r="W18" s="611"/>
      <c r="X18" s="611"/>
      <c r="Y18" s="612"/>
      <c r="Z18" s="613">
        <v>0.1</v>
      </c>
      <c r="AA18" s="613"/>
      <c r="AB18" s="613"/>
      <c r="AC18" s="613"/>
      <c r="AD18" s="614">
        <v>29957</v>
      </c>
      <c r="AE18" s="614"/>
      <c r="AF18" s="614"/>
      <c r="AG18" s="614"/>
      <c r="AH18" s="614"/>
      <c r="AI18" s="614"/>
      <c r="AJ18" s="614"/>
      <c r="AK18" s="614"/>
      <c r="AL18" s="615">
        <v>0.2</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172664</v>
      </c>
      <c r="S19" s="611"/>
      <c r="T19" s="611"/>
      <c r="U19" s="611"/>
      <c r="V19" s="611"/>
      <c r="W19" s="611"/>
      <c r="X19" s="611"/>
      <c r="Y19" s="612"/>
      <c r="Z19" s="613">
        <v>0.7</v>
      </c>
      <c r="AA19" s="613"/>
      <c r="AB19" s="613"/>
      <c r="AC19" s="613"/>
      <c r="AD19" s="614">
        <v>172664</v>
      </c>
      <c r="AE19" s="614"/>
      <c r="AF19" s="614"/>
      <c r="AG19" s="614"/>
      <c r="AH19" s="614"/>
      <c r="AI19" s="614"/>
      <c r="AJ19" s="614"/>
      <c r="AK19" s="614"/>
      <c r="AL19" s="615">
        <v>1.4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6081</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783</v>
      </c>
      <c r="S20" s="611"/>
      <c r="T20" s="611"/>
      <c r="U20" s="611"/>
      <c r="V20" s="611"/>
      <c r="W20" s="611"/>
      <c r="X20" s="611"/>
      <c r="Y20" s="612"/>
      <c r="Z20" s="613">
        <v>0</v>
      </c>
      <c r="AA20" s="613"/>
      <c r="AB20" s="613"/>
      <c r="AC20" s="613"/>
      <c r="AD20" s="614">
        <v>783</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6081</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22261830</v>
      </c>
      <c r="CS20" s="611"/>
      <c r="CT20" s="611"/>
      <c r="CU20" s="611"/>
      <c r="CV20" s="611"/>
      <c r="CW20" s="611"/>
      <c r="CX20" s="611"/>
      <c r="CY20" s="612"/>
      <c r="CZ20" s="613">
        <v>100</v>
      </c>
      <c r="DA20" s="613"/>
      <c r="DB20" s="613"/>
      <c r="DC20" s="613"/>
      <c r="DD20" s="619">
        <v>3366587</v>
      </c>
      <c r="DE20" s="611"/>
      <c r="DF20" s="611"/>
      <c r="DG20" s="611"/>
      <c r="DH20" s="611"/>
      <c r="DI20" s="611"/>
      <c r="DJ20" s="611"/>
      <c r="DK20" s="611"/>
      <c r="DL20" s="611"/>
      <c r="DM20" s="611"/>
      <c r="DN20" s="611"/>
      <c r="DO20" s="611"/>
      <c r="DP20" s="612"/>
      <c r="DQ20" s="619">
        <v>13885463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2113778</v>
      </c>
      <c r="S21" s="611"/>
      <c r="T21" s="611"/>
      <c r="U21" s="611"/>
      <c r="V21" s="611"/>
      <c r="W21" s="611"/>
      <c r="X21" s="611"/>
      <c r="Y21" s="612"/>
      <c r="Z21" s="613">
        <v>9.1</v>
      </c>
      <c r="AA21" s="613"/>
      <c r="AB21" s="613"/>
      <c r="AC21" s="613"/>
      <c r="AD21" s="614">
        <v>1750276</v>
      </c>
      <c r="AE21" s="614"/>
      <c r="AF21" s="614"/>
      <c r="AG21" s="614"/>
      <c r="AH21" s="614"/>
      <c r="AI21" s="614"/>
      <c r="AJ21" s="614"/>
      <c r="AK21" s="614"/>
      <c r="AL21" s="615">
        <v>14</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6081</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1750276</v>
      </c>
      <c r="S22" s="611"/>
      <c r="T22" s="611"/>
      <c r="U22" s="611"/>
      <c r="V22" s="611"/>
      <c r="W22" s="611"/>
      <c r="X22" s="611"/>
      <c r="Y22" s="612"/>
      <c r="Z22" s="613">
        <v>7.5</v>
      </c>
      <c r="AA22" s="613"/>
      <c r="AB22" s="613"/>
      <c r="AC22" s="613"/>
      <c r="AD22" s="614">
        <v>1750276</v>
      </c>
      <c r="AE22" s="614"/>
      <c r="AF22" s="614"/>
      <c r="AG22" s="614"/>
      <c r="AH22" s="614"/>
      <c r="AI22" s="614"/>
      <c r="AJ22" s="614"/>
      <c r="AK22" s="614"/>
      <c r="AL22" s="615">
        <v>14</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363472</v>
      </c>
      <c r="S23" s="611"/>
      <c r="T23" s="611"/>
      <c r="U23" s="611"/>
      <c r="V23" s="611"/>
      <c r="W23" s="611"/>
      <c r="X23" s="611"/>
      <c r="Y23" s="612"/>
      <c r="Z23" s="613">
        <v>1.6</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v>30</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10395063</v>
      </c>
      <c r="CS24" s="600"/>
      <c r="CT24" s="600"/>
      <c r="CU24" s="600"/>
      <c r="CV24" s="600"/>
      <c r="CW24" s="600"/>
      <c r="CX24" s="600"/>
      <c r="CY24" s="601"/>
      <c r="CZ24" s="604">
        <v>46.7</v>
      </c>
      <c r="DA24" s="605"/>
      <c r="DB24" s="605"/>
      <c r="DC24" s="621"/>
      <c r="DD24" s="645">
        <v>7097063</v>
      </c>
      <c r="DE24" s="600"/>
      <c r="DF24" s="600"/>
      <c r="DG24" s="600"/>
      <c r="DH24" s="600"/>
      <c r="DI24" s="600"/>
      <c r="DJ24" s="600"/>
      <c r="DK24" s="601"/>
      <c r="DL24" s="645">
        <v>6553902</v>
      </c>
      <c r="DM24" s="600"/>
      <c r="DN24" s="600"/>
      <c r="DO24" s="600"/>
      <c r="DP24" s="600"/>
      <c r="DQ24" s="600"/>
      <c r="DR24" s="600"/>
      <c r="DS24" s="600"/>
      <c r="DT24" s="600"/>
      <c r="DU24" s="600"/>
      <c r="DV24" s="601"/>
      <c r="DW24" s="604">
        <v>52.3</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12878922</v>
      </c>
      <c r="S25" s="611"/>
      <c r="T25" s="611"/>
      <c r="U25" s="611"/>
      <c r="V25" s="611"/>
      <c r="W25" s="611"/>
      <c r="X25" s="611"/>
      <c r="Y25" s="612"/>
      <c r="Z25" s="613">
        <v>55.3</v>
      </c>
      <c r="AA25" s="613"/>
      <c r="AB25" s="613"/>
      <c r="AC25" s="613"/>
      <c r="AD25" s="614">
        <v>12394584</v>
      </c>
      <c r="AE25" s="614"/>
      <c r="AF25" s="614"/>
      <c r="AG25" s="614"/>
      <c r="AH25" s="614"/>
      <c r="AI25" s="614"/>
      <c r="AJ25" s="614"/>
      <c r="AK25" s="614"/>
      <c r="AL25" s="615">
        <v>99.4</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4148803</v>
      </c>
      <c r="CS25" s="642"/>
      <c r="CT25" s="642"/>
      <c r="CU25" s="642"/>
      <c r="CV25" s="642"/>
      <c r="CW25" s="642"/>
      <c r="CX25" s="642"/>
      <c r="CY25" s="643"/>
      <c r="CZ25" s="615">
        <v>18.600000000000001</v>
      </c>
      <c r="DA25" s="640"/>
      <c r="DB25" s="640"/>
      <c r="DC25" s="644"/>
      <c r="DD25" s="619">
        <v>3920880</v>
      </c>
      <c r="DE25" s="642"/>
      <c r="DF25" s="642"/>
      <c r="DG25" s="642"/>
      <c r="DH25" s="642"/>
      <c r="DI25" s="642"/>
      <c r="DJ25" s="642"/>
      <c r="DK25" s="643"/>
      <c r="DL25" s="619">
        <v>3879623</v>
      </c>
      <c r="DM25" s="642"/>
      <c r="DN25" s="642"/>
      <c r="DO25" s="642"/>
      <c r="DP25" s="642"/>
      <c r="DQ25" s="642"/>
      <c r="DR25" s="642"/>
      <c r="DS25" s="642"/>
      <c r="DT25" s="642"/>
      <c r="DU25" s="642"/>
      <c r="DV25" s="643"/>
      <c r="DW25" s="615">
        <v>31</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2902</v>
      </c>
      <c r="S26" s="611"/>
      <c r="T26" s="611"/>
      <c r="U26" s="611"/>
      <c r="V26" s="611"/>
      <c r="W26" s="611"/>
      <c r="X26" s="611"/>
      <c r="Y26" s="612"/>
      <c r="Z26" s="613">
        <v>0</v>
      </c>
      <c r="AA26" s="613"/>
      <c r="AB26" s="613"/>
      <c r="AC26" s="613"/>
      <c r="AD26" s="614">
        <v>2902</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2539867</v>
      </c>
      <c r="CS26" s="611"/>
      <c r="CT26" s="611"/>
      <c r="CU26" s="611"/>
      <c r="CV26" s="611"/>
      <c r="CW26" s="611"/>
      <c r="CX26" s="611"/>
      <c r="CY26" s="612"/>
      <c r="CZ26" s="615">
        <v>11.4</v>
      </c>
      <c r="DA26" s="640"/>
      <c r="DB26" s="640"/>
      <c r="DC26" s="644"/>
      <c r="DD26" s="619">
        <v>2393414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84793</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8880949</v>
      </c>
      <c r="BH27" s="611"/>
      <c r="BI27" s="611"/>
      <c r="BJ27" s="611"/>
      <c r="BK27" s="611"/>
      <c r="BL27" s="611"/>
      <c r="BM27" s="611"/>
      <c r="BN27" s="612"/>
      <c r="BO27" s="613">
        <v>100</v>
      </c>
      <c r="BP27" s="613"/>
      <c r="BQ27" s="613"/>
      <c r="BR27" s="613"/>
      <c r="BS27" s="614">
        <v>120836</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4663733</v>
      </c>
      <c r="CS27" s="642"/>
      <c r="CT27" s="642"/>
      <c r="CU27" s="642"/>
      <c r="CV27" s="642"/>
      <c r="CW27" s="642"/>
      <c r="CX27" s="642"/>
      <c r="CY27" s="643"/>
      <c r="CZ27" s="615">
        <v>20.9</v>
      </c>
      <c r="DA27" s="640"/>
      <c r="DB27" s="640"/>
      <c r="DC27" s="644"/>
      <c r="DD27" s="619">
        <v>1593656</v>
      </c>
      <c r="DE27" s="642"/>
      <c r="DF27" s="642"/>
      <c r="DG27" s="642"/>
      <c r="DH27" s="642"/>
      <c r="DI27" s="642"/>
      <c r="DJ27" s="642"/>
      <c r="DK27" s="643"/>
      <c r="DL27" s="619">
        <v>1091752</v>
      </c>
      <c r="DM27" s="642"/>
      <c r="DN27" s="642"/>
      <c r="DO27" s="642"/>
      <c r="DP27" s="642"/>
      <c r="DQ27" s="642"/>
      <c r="DR27" s="642"/>
      <c r="DS27" s="642"/>
      <c r="DT27" s="642"/>
      <c r="DU27" s="642"/>
      <c r="DV27" s="643"/>
      <c r="DW27" s="615">
        <v>8.6999999999999993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66501</v>
      </c>
      <c r="S28" s="611"/>
      <c r="T28" s="611"/>
      <c r="U28" s="611"/>
      <c r="V28" s="611"/>
      <c r="W28" s="611"/>
      <c r="X28" s="611"/>
      <c r="Y28" s="612"/>
      <c r="Z28" s="613">
        <v>0.3</v>
      </c>
      <c r="AA28" s="613"/>
      <c r="AB28" s="613"/>
      <c r="AC28" s="613"/>
      <c r="AD28" s="614">
        <v>22157</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1582527</v>
      </c>
      <c r="CS28" s="611"/>
      <c r="CT28" s="611"/>
      <c r="CU28" s="611"/>
      <c r="CV28" s="611"/>
      <c r="CW28" s="611"/>
      <c r="CX28" s="611"/>
      <c r="CY28" s="612"/>
      <c r="CZ28" s="615">
        <v>7.1</v>
      </c>
      <c r="DA28" s="640"/>
      <c r="DB28" s="640"/>
      <c r="DC28" s="644"/>
      <c r="DD28" s="619">
        <v>1582527</v>
      </c>
      <c r="DE28" s="611"/>
      <c r="DF28" s="611"/>
      <c r="DG28" s="611"/>
      <c r="DH28" s="611"/>
      <c r="DI28" s="611"/>
      <c r="DJ28" s="611"/>
      <c r="DK28" s="612"/>
      <c r="DL28" s="619">
        <v>1582527</v>
      </c>
      <c r="DM28" s="611"/>
      <c r="DN28" s="611"/>
      <c r="DO28" s="611"/>
      <c r="DP28" s="611"/>
      <c r="DQ28" s="611"/>
      <c r="DR28" s="611"/>
      <c r="DS28" s="611"/>
      <c r="DT28" s="611"/>
      <c r="DU28" s="611"/>
      <c r="DV28" s="612"/>
      <c r="DW28" s="615">
        <v>12.6</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176000</v>
      </c>
      <c r="S29" s="611"/>
      <c r="T29" s="611"/>
      <c r="U29" s="611"/>
      <c r="V29" s="611"/>
      <c r="W29" s="611"/>
      <c r="X29" s="611"/>
      <c r="Y29" s="612"/>
      <c r="Z29" s="613">
        <v>0.8</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1582527</v>
      </c>
      <c r="CS29" s="642"/>
      <c r="CT29" s="642"/>
      <c r="CU29" s="642"/>
      <c r="CV29" s="642"/>
      <c r="CW29" s="642"/>
      <c r="CX29" s="642"/>
      <c r="CY29" s="643"/>
      <c r="CZ29" s="615">
        <v>7.1</v>
      </c>
      <c r="DA29" s="640"/>
      <c r="DB29" s="640"/>
      <c r="DC29" s="644"/>
      <c r="DD29" s="619">
        <v>1582527</v>
      </c>
      <c r="DE29" s="642"/>
      <c r="DF29" s="642"/>
      <c r="DG29" s="642"/>
      <c r="DH29" s="642"/>
      <c r="DI29" s="642"/>
      <c r="DJ29" s="642"/>
      <c r="DK29" s="643"/>
      <c r="DL29" s="619">
        <v>1582527</v>
      </c>
      <c r="DM29" s="642"/>
      <c r="DN29" s="642"/>
      <c r="DO29" s="642"/>
      <c r="DP29" s="642"/>
      <c r="DQ29" s="642"/>
      <c r="DR29" s="642"/>
      <c r="DS29" s="642"/>
      <c r="DT29" s="642"/>
      <c r="DU29" s="642"/>
      <c r="DV29" s="643"/>
      <c r="DW29" s="615">
        <v>12.6</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3793766</v>
      </c>
      <c r="S30" s="611"/>
      <c r="T30" s="611"/>
      <c r="U30" s="611"/>
      <c r="V30" s="611"/>
      <c r="W30" s="611"/>
      <c r="X30" s="611"/>
      <c r="Y30" s="612"/>
      <c r="Z30" s="613">
        <v>16.3</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1509047</v>
      </c>
      <c r="CS30" s="611"/>
      <c r="CT30" s="611"/>
      <c r="CU30" s="611"/>
      <c r="CV30" s="611"/>
      <c r="CW30" s="611"/>
      <c r="CX30" s="611"/>
      <c r="CY30" s="612"/>
      <c r="CZ30" s="615">
        <v>6.8</v>
      </c>
      <c r="DA30" s="640"/>
      <c r="DB30" s="640"/>
      <c r="DC30" s="644"/>
      <c r="DD30" s="619">
        <v>1509047</v>
      </c>
      <c r="DE30" s="611"/>
      <c r="DF30" s="611"/>
      <c r="DG30" s="611"/>
      <c r="DH30" s="611"/>
      <c r="DI30" s="611"/>
      <c r="DJ30" s="611"/>
      <c r="DK30" s="612"/>
      <c r="DL30" s="619">
        <v>1509047</v>
      </c>
      <c r="DM30" s="611"/>
      <c r="DN30" s="611"/>
      <c r="DO30" s="611"/>
      <c r="DP30" s="611"/>
      <c r="DQ30" s="611"/>
      <c r="DR30" s="611"/>
      <c r="DS30" s="611"/>
      <c r="DT30" s="611"/>
      <c r="DU30" s="611"/>
      <c r="DV30" s="612"/>
      <c r="DW30" s="615">
        <v>12</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99.4</v>
      </c>
      <c r="BH31" s="654"/>
      <c r="BI31" s="654"/>
      <c r="BJ31" s="654"/>
      <c r="BK31" s="654"/>
      <c r="BL31" s="654"/>
      <c r="BM31" s="605">
        <v>97.9</v>
      </c>
      <c r="BN31" s="654"/>
      <c r="BO31" s="654"/>
      <c r="BP31" s="654"/>
      <c r="BQ31" s="655"/>
      <c r="BR31" s="666">
        <v>99.3</v>
      </c>
      <c r="BS31" s="654"/>
      <c r="BT31" s="654"/>
      <c r="BU31" s="654"/>
      <c r="BV31" s="654"/>
      <c r="BW31" s="654"/>
      <c r="BX31" s="605">
        <v>97.6</v>
      </c>
      <c r="BY31" s="654"/>
      <c r="BZ31" s="654"/>
      <c r="CA31" s="654"/>
      <c r="CB31" s="655"/>
      <c r="CD31" s="648"/>
      <c r="CE31" s="649"/>
      <c r="CF31" s="607" t="s">
        <v>301</v>
      </c>
      <c r="CG31" s="608"/>
      <c r="CH31" s="608"/>
      <c r="CI31" s="608"/>
      <c r="CJ31" s="608"/>
      <c r="CK31" s="608"/>
      <c r="CL31" s="608"/>
      <c r="CM31" s="608"/>
      <c r="CN31" s="608"/>
      <c r="CO31" s="608"/>
      <c r="CP31" s="608"/>
      <c r="CQ31" s="609"/>
      <c r="CR31" s="610">
        <v>73480</v>
      </c>
      <c r="CS31" s="642"/>
      <c r="CT31" s="642"/>
      <c r="CU31" s="642"/>
      <c r="CV31" s="642"/>
      <c r="CW31" s="642"/>
      <c r="CX31" s="642"/>
      <c r="CY31" s="643"/>
      <c r="CZ31" s="615">
        <v>0.3</v>
      </c>
      <c r="DA31" s="640"/>
      <c r="DB31" s="640"/>
      <c r="DC31" s="644"/>
      <c r="DD31" s="619">
        <v>73480</v>
      </c>
      <c r="DE31" s="642"/>
      <c r="DF31" s="642"/>
      <c r="DG31" s="642"/>
      <c r="DH31" s="642"/>
      <c r="DI31" s="642"/>
      <c r="DJ31" s="642"/>
      <c r="DK31" s="643"/>
      <c r="DL31" s="619">
        <v>73480</v>
      </c>
      <c r="DM31" s="642"/>
      <c r="DN31" s="642"/>
      <c r="DO31" s="642"/>
      <c r="DP31" s="642"/>
      <c r="DQ31" s="642"/>
      <c r="DR31" s="642"/>
      <c r="DS31" s="642"/>
      <c r="DT31" s="642"/>
      <c r="DU31" s="642"/>
      <c r="DV31" s="643"/>
      <c r="DW31" s="615">
        <v>0.6</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1470211</v>
      </c>
      <c r="S32" s="611"/>
      <c r="T32" s="611"/>
      <c r="U32" s="611"/>
      <c r="V32" s="611"/>
      <c r="W32" s="611"/>
      <c r="X32" s="611"/>
      <c r="Y32" s="612"/>
      <c r="Z32" s="613">
        <v>6.3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99.2</v>
      </c>
      <c r="BH32" s="642"/>
      <c r="BI32" s="642"/>
      <c r="BJ32" s="642"/>
      <c r="BK32" s="642"/>
      <c r="BL32" s="642"/>
      <c r="BM32" s="616">
        <v>97</v>
      </c>
      <c r="BN32" s="642"/>
      <c r="BO32" s="642"/>
      <c r="BP32" s="642"/>
      <c r="BQ32" s="665"/>
      <c r="BR32" s="667">
        <v>98.9</v>
      </c>
      <c r="BS32" s="642"/>
      <c r="BT32" s="642"/>
      <c r="BU32" s="642"/>
      <c r="BV32" s="642"/>
      <c r="BW32" s="642"/>
      <c r="BX32" s="616">
        <v>96.4</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93350</v>
      </c>
      <c r="S33" s="611"/>
      <c r="T33" s="611"/>
      <c r="U33" s="611"/>
      <c r="V33" s="611"/>
      <c r="W33" s="611"/>
      <c r="X33" s="611"/>
      <c r="Y33" s="612"/>
      <c r="Z33" s="613">
        <v>0.4</v>
      </c>
      <c r="AA33" s="613"/>
      <c r="AB33" s="613"/>
      <c r="AC33" s="613"/>
      <c r="AD33" s="614">
        <v>46701</v>
      </c>
      <c r="AE33" s="614"/>
      <c r="AF33" s="614"/>
      <c r="AG33" s="614"/>
      <c r="AH33" s="614"/>
      <c r="AI33" s="614"/>
      <c r="AJ33" s="614"/>
      <c r="AK33" s="614"/>
      <c r="AL33" s="615">
        <v>0.4</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99.5</v>
      </c>
      <c r="BH33" s="669"/>
      <c r="BI33" s="669"/>
      <c r="BJ33" s="669"/>
      <c r="BK33" s="669"/>
      <c r="BL33" s="669"/>
      <c r="BM33" s="670">
        <v>98.3</v>
      </c>
      <c r="BN33" s="669"/>
      <c r="BO33" s="669"/>
      <c r="BP33" s="669"/>
      <c r="BQ33" s="671"/>
      <c r="BR33" s="668">
        <v>99.5</v>
      </c>
      <c r="BS33" s="669"/>
      <c r="BT33" s="669"/>
      <c r="BU33" s="669"/>
      <c r="BV33" s="669"/>
      <c r="BW33" s="669"/>
      <c r="BX33" s="670">
        <v>98.1</v>
      </c>
      <c r="BY33" s="669"/>
      <c r="BZ33" s="669"/>
      <c r="CA33" s="669"/>
      <c r="CB33" s="671"/>
      <c r="CD33" s="607" t="s">
        <v>308</v>
      </c>
      <c r="CE33" s="608"/>
      <c r="CF33" s="608"/>
      <c r="CG33" s="608"/>
      <c r="CH33" s="608"/>
      <c r="CI33" s="608"/>
      <c r="CJ33" s="608"/>
      <c r="CK33" s="608"/>
      <c r="CL33" s="608"/>
      <c r="CM33" s="608"/>
      <c r="CN33" s="608"/>
      <c r="CO33" s="608"/>
      <c r="CP33" s="608"/>
      <c r="CQ33" s="609"/>
      <c r="CR33" s="610">
        <v>8481825</v>
      </c>
      <c r="CS33" s="642"/>
      <c r="CT33" s="642"/>
      <c r="CU33" s="642"/>
      <c r="CV33" s="642"/>
      <c r="CW33" s="642"/>
      <c r="CX33" s="642"/>
      <c r="CY33" s="643"/>
      <c r="CZ33" s="615">
        <v>38.1</v>
      </c>
      <c r="DA33" s="640"/>
      <c r="DB33" s="640"/>
      <c r="DC33" s="644"/>
      <c r="DD33" s="619">
        <v>6389739</v>
      </c>
      <c r="DE33" s="642"/>
      <c r="DF33" s="642"/>
      <c r="DG33" s="642"/>
      <c r="DH33" s="642"/>
      <c r="DI33" s="642"/>
      <c r="DJ33" s="642"/>
      <c r="DK33" s="643"/>
      <c r="DL33" s="619">
        <v>5009828</v>
      </c>
      <c r="DM33" s="642"/>
      <c r="DN33" s="642"/>
      <c r="DO33" s="642"/>
      <c r="DP33" s="642"/>
      <c r="DQ33" s="642"/>
      <c r="DR33" s="642"/>
      <c r="DS33" s="642"/>
      <c r="DT33" s="642"/>
      <c r="DU33" s="642"/>
      <c r="DV33" s="643"/>
      <c r="DW33" s="615">
        <v>40</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212029</v>
      </c>
      <c r="S34" s="611"/>
      <c r="T34" s="611"/>
      <c r="U34" s="611"/>
      <c r="V34" s="611"/>
      <c r="W34" s="611"/>
      <c r="X34" s="611"/>
      <c r="Y34" s="612"/>
      <c r="Z34" s="613">
        <v>0.9</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3624485</v>
      </c>
      <c r="CS34" s="611"/>
      <c r="CT34" s="611"/>
      <c r="CU34" s="611"/>
      <c r="CV34" s="611"/>
      <c r="CW34" s="611"/>
      <c r="CX34" s="611"/>
      <c r="CY34" s="612"/>
      <c r="CZ34" s="615">
        <v>16.3</v>
      </c>
      <c r="DA34" s="640"/>
      <c r="DB34" s="640"/>
      <c r="DC34" s="644"/>
      <c r="DD34" s="619">
        <v>2745824</v>
      </c>
      <c r="DE34" s="611"/>
      <c r="DF34" s="611"/>
      <c r="DG34" s="611"/>
      <c r="DH34" s="611"/>
      <c r="DI34" s="611"/>
      <c r="DJ34" s="611"/>
      <c r="DK34" s="612"/>
      <c r="DL34" s="619">
        <v>2417787</v>
      </c>
      <c r="DM34" s="611"/>
      <c r="DN34" s="611"/>
      <c r="DO34" s="611"/>
      <c r="DP34" s="611"/>
      <c r="DQ34" s="611"/>
      <c r="DR34" s="611"/>
      <c r="DS34" s="611"/>
      <c r="DT34" s="611"/>
      <c r="DU34" s="611"/>
      <c r="DV34" s="612"/>
      <c r="DW34" s="615">
        <v>19.3</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1142277</v>
      </c>
      <c r="S35" s="611"/>
      <c r="T35" s="611"/>
      <c r="U35" s="611"/>
      <c r="V35" s="611"/>
      <c r="W35" s="611"/>
      <c r="X35" s="611"/>
      <c r="Y35" s="612"/>
      <c r="Z35" s="613">
        <v>4.9000000000000004</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236661</v>
      </c>
      <c r="CS35" s="642"/>
      <c r="CT35" s="642"/>
      <c r="CU35" s="642"/>
      <c r="CV35" s="642"/>
      <c r="CW35" s="642"/>
      <c r="CX35" s="642"/>
      <c r="CY35" s="643"/>
      <c r="CZ35" s="615">
        <v>1.1000000000000001</v>
      </c>
      <c r="DA35" s="640"/>
      <c r="DB35" s="640"/>
      <c r="DC35" s="644"/>
      <c r="DD35" s="619">
        <v>97666</v>
      </c>
      <c r="DE35" s="642"/>
      <c r="DF35" s="642"/>
      <c r="DG35" s="642"/>
      <c r="DH35" s="642"/>
      <c r="DI35" s="642"/>
      <c r="DJ35" s="642"/>
      <c r="DK35" s="643"/>
      <c r="DL35" s="619">
        <v>97666</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491479</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2849703</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20487</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1424764</v>
      </c>
      <c r="CS36" s="611"/>
      <c r="CT36" s="611"/>
      <c r="CU36" s="611"/>
      <c r="CV36" s="611"/>
      <c r="CW36" s="611"/>
      <c r="CX36" s="611"/>
      <c r="CY36" s="612"/>
      <c r="CZ36" s="615">
        <v>6.4</v>
      </c>
      <c r="DA36" s="640"/>
      <c r="DB36" s="640"/>
      <c r="DC36" s="644"/>
      <c r="DD36" s="619">
        <v>1124438</v>
      </c>
      <c r="DE36" s="611"/>
      <c r="DF36" s="611"/>
      <c r="DG36" s="611"/>
      <c r="DH36" s="611"/>
      <c r="DI36" s="611"/>
      <c r="DJ36" s="611"/>
      <c r="DK36" s="612"/>
      <c r="DL36" s="619">
        <v>876631</v>
      </c>
      <c r="DM36" s="611"/>
      <c r="DN36" s="611"/>
      <c r="DO36" s="611"/>
      <c r="DP36" s="611"/>
      <c r="DQ36" s="611"/>
      <c r="DR36" s="611"/>
      <c r="DS36" s="611"/>
      <c r="DT36" s="611"/>
      <c r="DU36" s="611"/>
      <c r="DV36" s="612"/>
      <c r="DW36" s="615">
        <v>7</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399754</v>
      </c>
      <c r="S37" s="611"/>
      <c r="T37" s="611"/>
      <c r="U37" s="611"/>
      <c r="V37" s="611"/>
      <c r="W37" s="611"/>
      <c r="X37" s="611"/>
      <c r="Y37" s="612"/>
      <c r="Z37" s="613">
        <v>1.7</v>
      </c>
      <c r="AA37" s="613"/>
      <c r="AB37" s="613"/>
      <c r="AC37" s="613"/>
      <c r="AD37" s="614" t="s">
        <v>122</v>
      </c>
      <c r="AE37" s="614"/>
      <c r="AF37" s="614"/>
      <c r="AG37" s="614"/>
      <c r="AH37" s="614"/>
      <c r="AI37" s="614"/>
      <c r="AJ37" s="614"/>
      <c r="AK37" s="614"/>
      <c r="AL37" s="615" t="s">
        <v>122</v>
      </c>
      <c r="AM37" s="616"/>
      <c r="AN37" s="616"/>
      <c r="AO37" s="617"/>
      <c r="AQ37" s="673" t="s">
        <v>320</v>
      </c>
      <c r="AR37" s="674"/>
      <c r="AS37" s="674"/>
      <c r="AT37" s="674"/>
      <c r="AU37" s="674"/>
      <c r="AV37" s="674"/>
      <c r="AW37" s="674"/>
      <c r="AX37" s="674"/>
      <c r="AY37" s="675"/>
      <c r="AZ37" s="610">
        <v>347934</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1880</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90034</v>
      </c>
      <c r="CS37" s="642"/>
      <c r="CT37" s="642"/>
      <c r="CU37" s="642"/>
      <c r="CV37" s="642"/>
      <c r="CW37" s="642"/>
      <c r="CX37" s="642"/>
      <c r="CY37" s="643"/>
      <c r="CZ37" s="615">
        <v>0.4</v>
      </c>
      <c r="DA37" s="640"/>
      <c r="DB37" s="640"/>
      <c r="DC37" s="644"/>
      <c r="DD37" s="619">
        <v>90034</v>
      </c>
      <c r="DE37" s="642"/>
      <c r="DF37" s="642"/>
      <c r="DG37" s="642"/>
      <c r="DH37" s="642"/>
      <c r="DI37" s="642"/>
      <c r="DJ37" s="642"/>
      <c r="DK37" s="643"/>
      <c r="DL37" s="619">
        <v>90034</v>
      </c>
      <c r="DM37" s="642"/>
      <c r="DN37" s="642"/>
      <c r="DO37" s="642"/>
      <c r="DP37" s="642"/>
      <c r="DQ37" s="642"/>
      <c r="DR37" s="642"/>
      <c r="DS37" s="642"/>
      <c r="DT37" s="642"/>
      <c r="DU37" s="642"/>
      <c r="DV37" s="643"/>
      <c r="DW37" s="615">
        <v>0.7</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2490000</v>
      </c>
      <c r="S38" s="611"/>
      <c r="T38" s="611"/>
      <c r="U38" s="611"/>
      <c r="V38" s="611"/>
      <c r="W38" s="611"/>
      <c r="X38" s="611"/>
      <c r="Y38" s="612"/>
      <c r="Z38" s="613">
        <v>10.7</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344004</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5874</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2017765</v>
      </c>
      <c r="CS38" s="611"/>
      <c r="CT38" s="611"/>
      <c r="CU38" s="611"/>
      <c r="CV38" s="611"/>
      <c r="CW38" s="611"/>
      <c r="CX38" s="611"/>
      <c r="CY38" s="612"/>
      <c r="CZ38" s="615">
        <v>9.1</v>
      </c>
      <c r="DA38" s="640"/>
      <c r="DB38" s="640"/>
      <c r="DC38" s="644"/>
      <c r="DD38" s="619">
        <v>1640835</v>
      </c>
      <c r="DE38" s="611"/>
      <c r="DF38" s="611"/>
      <c r="DG38" s="611"/>
      <c r="DH38" s="611"/>
      <c r="DI38" s="611"/>
      <c r="DJ38" s="611"/>
      <c r="DK38" s="612"/>
      <c r="DL38" s="619">
        <v>1616220</v>
      </c>
      <c r="DM38" s="611"/>
      <c r="DN38" s="611"/>
      <c r="DO38" s="611"/>
      <c r="DP38" s="611"/>
      <c r="DQ38" s="611"/>
      <c r="DR38" s="611"/>
      <c r="DS38" s="611"/>
      <c r="DT38" s="611"/>
      <c r="DU38" s="611"/>
      <c r="DV38" s="612"/>
      <c r="DW38" s="615">
        <v>12.9</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140000</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8490</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716266</v>
      </c>
      <c r="CS39" s="642"/>
      <c r="CT39" s="642"/>
      <c r="CU39" s="642"/>
      <c r="CV39" s="642"/>
      <c r="CW39" s="642"/>
      <c r="CX39" s="642"/>
      <c r="CY39" s="643"/>
      <c r="CZ39" s="615">
        <v>3.2</v>
      </c>
      <c r="DA39" s="640"/>
      <c r="DB39" s="640"/>
      <c r="DC39" s="644"/>
      <c r="DD39" s="619">
        <v>712388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61700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5"/>
      <c r="BM40" s="608" t="s">
        <v>334</v>
      </c>
      <c r="BN40" s="608"/>
      <c r="BO40" s="608"/>
      <c r="BP40" s="608"/>
      <c r="BQ40" s="608"/>
      <c r="BR40" s="608"/>
      <c r="BS40" s="608"/>
      <c r="BT40" s="608"/>
      <c r="BU40" s="609"/>
      <c r="BV40" s="610">
        <v>107</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461884</v>
      </c>
      <c r="CS40" s="611"/>
      <c r="CT40" s="611"/>
      <c r="CU40" s="611"/>
      <c r="CV40" s="611"/>
      <c r="CW40" s="611"/>
      <c r="CX40" s="611"/>
      <c r="CY40" s="612"/>
      <c r="CZ40" s="615">
        <v>2.1</v>
      </c>
      <c r="DA40" s="640"/>
      <c r="DB40" s="640"/>
      <c r="DC40" s="644"/>
      <c r="DD40" s="619">
        <v>68588</v>
      </c>
      <c r="DE40" s="611"/>
      <c r="DF40" s="611"/>
      <c r="DG40" s="611"/>
      <c r="DH40" s="611"/>
      <c r="DI40" s="611"/>
      <c r="DJ40" s="611"/>
      <c r="DK40" s="612"/>
      <c r="DL40" s="619">
        <v>1524</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23301984</v>
      </c>
      <c r="S41" s="683"/>
      <c r="T41" s="683"/>
      <c r="U41" s="683"/>
      <c r="V41" s="683"/>
      <c r="W41" s="683"/>
      <c r="X41" s="683"/>
      <c r="Y41" s="687"/>
      <c r="Z41" s="688">
        <v>100</v>
      </c>
      <c r="AA41" s="688"/>
      <c r="AB41" s="688"/>
      <c r="AC41" s="688"/>
      <c r="AD41" s="689">
        <v>12466344</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424144</v>
      </c>
      <c r="BA41" s="611"/>
      <c r="BB41" s="611"/>
      <c r="BC41" s="611"/>
      <c r="BD41" s="642"/>
      <c r="BE41" s="642"/>
      <c r="BF41" s="665"/>
      <c r="BG41" s="658"/>
      <c r="BH41" s="659"/>
      <c r="BI41" s="659"/>
      <c r="BJ41" s="659"/>
      <c r="BK41" s="659"/>
      <c r="BL41" s="205"/>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1593621</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414</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3384942</v>
      </c>
      <c r="CS42" s="642"/>
      <c r="CT42" s="642"/>
      <c r="CU42" s="642"/>
      <c r="CV42" s="642"/>
      <c r="CW42" s="642"/>
      <c r="CX42" s="642"/>
      <c r="CY42" s="643"/>
      <c r="CZ42" s="615">
        <v>15.2</v>
      </c>
      <c r="DA42" s="640"/>
      <c r="DB42" s="640"/>
      <c r="DC42" s="644"/>
      <c r="DD42" s="619">
        <v>398661</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112787</v>
      </c>
      <c r="CS43" s="642"/>
      <c r="CT43" s="642"/>
      <c r="CU43" s="642"/>
      <c r="CV43" s="642"/>
      <c r="CW43" s="642"/>
      <c r="CX43" s="642"/>
      <c r="CY43" s="643"/>
      <c r="CZ43" s="615">
        <v>0.5</v>
      </c>
      <c r="DA43" s="640"/>
      <c r="DB43" s="640"/>
      <c r="DC43" s="644"/>
      <c r="DD43" s="619">
        <v>112787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3366587</v>
      </c>
      <c r="CS44" s="611"/>
      <c r="CT44" s="611"/>
      <c r="CU44" s="611"/>
      <c r="CV44" s="611"/>
      <c r="CW44" s="611"/>
      <c r="CX44" s="611"/>
      <c r="CY44" s="612"/>
      <c r="CZ44" s="615">
        <v>15.1</v>
      </c>
      <c r="DA44" s="616"/>
      <c r="DB44" s="616"/>
      <c r="DC44" s="622"/>
      <c r="DD44" s="619">
        <v>393316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2445345</v>
      </c>
      <c r="CS45" s="642"/>
      <c r="CT45" s="642"/>
      <c r="CU45" s="642"/>
      <c r="CV45" s="642"/>
      <c r="CW45" s="642"/>
      <c r="CX45" s="642"/>
      <c r="CY45" s="643"/>
      <c r="CZ45" s="615">
        <v>11</v>
      </c>
      <c r="DA45" s="640"/>
      <c r="DB45" s="640"/>
      <c r="DC45" s="644"/>
      <c r="DD45" s="619">
        <v>59592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839771</v>
      </c>
      <c r="CS46" s="611"/>
      <c r="CT46" s="611"/>
      <c r="CU46" s="611"/>
      <c r="CV46" s="611"/>
      <c r="CW46" s="611"/>
      <c r="CX46" s="611"/>
      <c r="CY46" s="612"/>
      <c r="CZ46" s="615">
        <v>3.8</v>
      </c>
      <c r="DA46" s="616"/>
      <c r="DB46" s="616"/>
      <c r="DC46" s="622"/>
      <c r="DD46" s="619">
        <v>313169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18355</v>
      </c>
      <c r="CS47" s="642"/>
      <c r="CT47" s="642"/>
      <c r="CU47" s="642"/>
      <c r="CV47" s="642"/>
      <c r="CW47" s="642"/>
      <c r="CX47" s="642"/>
      <c r="CY47" s="643"/>
      <c r="CZ47" s="615">
        <v>0.1</v>
      </c>
      <c r="DA47" s="640"/>
      <c r="DB47" s="640"/>
      <c r="DC47" s="644"/>
      <c r="DD47" s="619">
        <v>5345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22261830</v>
      </c>
      <c r="CS49" s="669"/>
      <c r="CT49" s="669"/>
      <c r="CU49" s="669"/>
      <c r="CV49" s="669"/>
      <c r="CW49" s="669"/>
      <c r="CX49" s="669"/>
      <c r="CY49" s="698"/>
      <c r="CZ49" s="690">
        <v>100</v>
      </c>
      <c r="DA49" s="699"/>
      <c r="DB49" s="699"/>
      <c r="DC49" s="700"/>
      <c r="DD49" s="701">
        <v>13885463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B1LhssGrIrPZta1medSVg9J/vVWCUECRdCMUcFD9I/qC5nIX9qRjGXZKi+C6jtcF+noeDhmqjmWKilGNXQqJNw==" saltValue="r1GOIIeQD77rJlu1/a54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23352</v>
      </c>
      <c r="R7" s="740"/>
      <c r="S7" s="740"/>
      <c r="T7" s="740"/>
      <c r="U7" s="740"/>
      <c r="V7" s="740">
        <v>22312</v>
      </c>
      <c r="W7" s="740"/>
      <c r="X7" s="740"/>
      <c r="Y7" s="740"/>
      <c r="Z7" s="740"/>
      <c r="AA7" s="740">
        <v>1040</v>
      </c>
      <c r="AB7" s="740"/>
      <c r="AC7" s="740"/>
      <c r="AD7" s="740"/>
      <c r="AE7" s="741"/>
      <c r="AF7" s="742">
        <v>910</v>
      </c>
      <c r="AG7" s="743"/>
      <c r="AH7" s="743"/>
      <c r="AI7" s="743"/>
      <c r="AJ7" s="744"/>
      <c r="AK7" s="745">
        <v>1141</v>
      </c>
      <c r="AL7" s="746"/>
      <c r="AM7" s="746"/>
      <c r="AN7" s="746"/>
      <c r="AO7" s="746"/>
      <c r="AP7" s="746">
        <v>16452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554</v>
      </c>
      <c r="BT7" s="734"/>
      <c r="BU7" s="734"/>
      <c r="BV7" s="734"/>
      <c r="BW7" s="734"/>
      <c r="BX7" s="734"/>
      <c r="BY7" s="734"/>
      <c r="BZ7" s="734"/>
      <c r="CA7" s="734"/>
      <c r="CB7" s="734"/>
      <c r="CC7" s="734"/>
      <c r="CD7" s="734"/>
      <c r="CE7" s="734"/>
      <c r="CF7" s="734"/>
      <c r="CG7" s="749"/>
      <c r="CH7" s="730">
        <v>0</v>
      </c>
      <c r="CI7" s="731"/>
      <c r="CJ7" s="731"/>
      <c r="CK7" s="731"/>
      <c r="CL7" s="732"/>
      <c r="CM7" s="730">
        <v>54</v>
      </c>
      <c r="CN7" s="731"/>
      <c r="CO7" s="731"/>
      <c r="CP7" s="731"/>
      <c r="CQ7" s="732"/>
      <c r="CR7" s="730">
        <v>40</v>
      </c>
      <c r="CS7" s="731"/>
      <c r="CT7" s="731"/>
      <c r="CU7" s="731"/>
      <c r="CV7" s="732"/>
      <c r="CW7" s="730" t="s">
        <v>542</v>
      </c>
      <c r="CX7" s="731"/>
      <c r="CY7" s="731"/>
      <c r="CZ7" s="731"/>
      <c r="DA7" s="732"/>
      <c r="DB7" s="730" t="s">
        <v>542</v>
      </c>
      <c r="DC7" s="731"/>
      <c r="DD7" s="731"/>
      <c r="DE7" s="731"/>
      <c r="DF7" s="732"/>
      <c r="DG7" s="730" t="s">
        <v>542</v>
      </c>
      <c r="DH7" s="731"/>
      <c r="DI7" s="731"/>
      <c r="DJ7" s="731"/>
      <c r="DK7" s="732"/>
      <c r="DL7" s="730" t="s">
        <v>542</v>
      </c>
      <c r="DM7" s="731"/>
      <c r="DN7" s="731"/>
      <c r="DO7" s="731"/>
      <c r="DP7" s="732"/>
      <c r="DQ7" s="730" t="s">
        <v>542</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23352</v>
      </c>
      <c r="R23" s="780"/>
      <c r="S23" s="780"/>
      <c r="T23" s="780"/>
      <c r="U23" s="780"/>
      <c r="V23" s="780">
        <v>22312</v>
      </c>
      <c r="W23" s="780"/>
      <c r="X23" s="780"/>
      <c r="Y23" s="780"/>
      <c r="Z23" s="780"/>
      <c r="AA23" s="780">
        <v>1040</v>
      </c>
      <c r="AB23" s="780"/>
      <c r="AC23" s="780"/>
      <c r="AD23" s="780"/>
      <c r="AE23" s="781"/>
      <c r="AF23" s="782">
        <v>910</v>
      </c>
      <c r="AG23" s="780"/>
      <c r="AH23" s="780"/>
      <c r="AI23" s="780"/>
      <c r="AJ23" s="783"/>
      <c r="AK23" s="784"/>
      <c r="AL23" s="785"/>
      <c r="AM23" s="785"/>
      <c r="AN23" s="785"/>
      <c r="AO23" s="785"/>
      <c r="AP23" s="780">
        <v>16452</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5158</v>
      </c>
      <c r="R28" s="810"/>
      <c r="S28" s="810"/>
      <c r="T28" s="810"/>
      <c r="U28" s="810"/>
      <c r="V28" s="810">
        <v>5138</v>
      </c>
      <c r="W28" s="810"/>
      <c r="X28" s="810"/>
      <c r="Y28" s="810"/>
      <c r="Z28" s="810"/>
      <c r="AA28" s="810">
        <v>20</v>
      </c>
      <c r="AB28" s="810"/>
      <c r="AC28" s="810"/>
      <c r="AD28" s="810"/>
      <c r="AE28" s="811"/>
      <c r="AF28" s="812">
        <v>20</v>
      </c>
      <c r="AG28" s="810"/>
      <c r="AH28" s="810"/>
      <c r="AI28" s="810"/>
      <c r="AJ28" s="813"/>
      <c r="AK28" s="814">
        <v>574</v>
      </c>
      <c r="AL28" s="815"/>
      <c r="AM28" s="815"/>
      <c r="AN28" s="815"/>
      <c r="AO28" s="815"/>
      <c r="AP28" s="815" t="s">
        <v>542</v>
      </c>
      <c r="AQ28" s="815"/>
      <c r="AR28" s="815"/>
      <c r="AS28" s="815"/>
      <c r="AT28" s="815"/>
      <c r="AU28" s="815" t="s">
        <v>542</v>
      </c>
      <c r="AV28" s="815"/>
      <c r="AW28" s="815"/>
      <c r="AX28" s="815"/>
      <c r="AY28" s="815"/>
      <c r="AZ28" s="816" t="s">
        <v>542</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5756</v>
      </c>
      <c r="R29" s="771"/>
      <c r="S29" s="771"/>
      <c r="T29" s="771"/>
      <c r="U29" s="771"/>
      <c r="V29" s="771">
        <v>5589</v>
      </c>
      <c r="W29" s="771"/>
      <c r="X29" s="771"/>
      <c r="Y29" s="771"/>
      <c r="Z29" s="771"/>
      <c r="AA29" s="771">
        <v>167</v>
      </c>
      <c r="AB29" s="771"/>
      <c r="AC29" s="771"/>
      <c r="AD29" s="771"/>
      <c r="AE29" s="772"/>
      <c r="AF29" s="773">
        <v>167</v>
      </c>
      <c r="AG29" s="774"/>
      <c r="AH29" s="774"/>
      <c r="AI29" s="774"/>
      <c r="AJ29" s="775"/>
      <c r="AK29" s="821">
        <v>851</v>
      </c>
      <c r="AL29" s="817"/>
      <c r="AM29" s="817"/>
      <c r="AN29" s="817"/>
      <c r="AO29" s="817"/>
      <c r="AP29" s="817" t="s">
        <v>542</v>
      </c>
      <c r="AQ29" s="817"/>
      <c r="AR29" s="817"/>
      <c r="AS29" s="817"/>
      <c r="AT29" s="817"/>
      <c r="AU29" s="817" t="s">
        <v>542</v>
      </c>
      <c r="AV29" s="817"/>
      <c r="AW29" s="817"/>
      <c r="AX29" s="817"/>
      <c r="AY29" s="817"/>
      <c r="AZ29" s="818" t="s">
        <v>542</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796</v>
      </c>
      <c r="R30" s="771"/>
      <c r="S30" s="771"/>
      <c r="T30" s="771"/>
      <c r="U30" s="771"/>
      <c r="V30" s="771">
        <v>787</v>
      </c>
      <c r="W30" s="771"/>
      <c r="X30" s="771"/>
      <c r="Y30" s="771"/>
      <c r="Z30" s="771"/>
      <c r="AA30" s="771">
        <v>9</v>
      </c>
      <c r="AB30" s="771"/>
      <c r="AC30" s="771"/>
      <c r="AD30" s="771"/>
      <c r="AE30" s="772"/>
      <c r="AF30" s="773">
        <v>9</v>
      </c>
      <c r="AG30" s="774"/>
      <c r="AH30" s="774"/>
      <c r="AI30" s="774"/>
      <c r="AJ30" s="775"/>
      <c r="AK30" s="821">
        <v>194</v>
      </c>
      <c r="AL30" s="817"/>
      <c r="AM30" s="817"/>
      <c r="AN30" s="817"/>
      <c r="AO30" s="817"/>
      <c r="AP30" s="817" t="s">
        <v>542</v>
      </c>
      <c r="AQ30" s="817"/>
      <c r="AR30" s="817"/>
      <c r="AS30" s="817"/>
      <c r="AT30" s="817"/>
      <c r="AU30" s="817" t="s">
        <v>542</v>
      </c>
      <c r="AV30" s="817"/>
      <c r="AW30" s="817"/>
      <c r="AX30" s="817"/>
      <c r="AY30" s="817"/>
      <c r="AZ30" s="818" t="s">
        <v>542</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392</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393</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196</v>
      </c>
      <c r="AG63" s="831"/>
      <c r="AH63" s="831"/>
      <c r="AI63" s="831"/>
      <c r="AJ63" s="832"/>
      <c r="AK63" s="833"/>
      <c r="AL63" s="828"/>
      <c r="AM63" s="828"/>
      <c r="AN63" s="828"/>
      <c r="AO63" s="828"/>
      <c r="AP63" s="831" t="s">
        <v>542</v>
      </c>
      <c r="AQ63" s="831"/>
      <c r="AR63" s="831"/>
      <c r="AS63" s="831"/>
      <c r="AT63" s="831"/>
      <c r="AU63" s="831" t="s">
        <v>542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395</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396</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543</v>
      </c>
      <c r="C68" s="857"/>
      <c r="D68" s="857"/>
      <c r="E68" s="857"/>
      <c r="F68" s="857"/>
      <c r="G68" s="857"/>
      <c r="H68" s="857"/>
      <c r="I68" s="857"/>
      <c r="J68" s="857"/>
      <c r="K68" s="857"/>
      <c r="L68" s="857"/>
      <c r="M68" s="857"/>
      <c r="N68" s="857"/>
      <c r="O68" s="857"/>
      <c r="P68" s="858"/>
      <c r="Q68" s="859">
        <v>22955</v>
      </c>
      <c r="R68" s="853"/>
      <c r="S68" s="853"/>
      <c r="T68" s="853"/>
      <c r="U68" s="853"/>
      <c r="V68" s="853">
        <v>21287</v>
      </c>
      <c r="W68" s="853"/>
      <c r="X68" s="853"/>
      <c r="Y68" s="853"/>
      <c r="Z68" s="853"/>
      <c r="AA68" s="853">
        <v>1669</v>
      </c>
      <c r="AB68" s="853"/>
      <c r="AC68" s="853"/>
      <c r="AD68" s="853"/>
      <c r="AE68" s="853"/>
      <c r="AF68" s="853">
        <v>1669</v>
      </c>
      <c r="AG68" s="853"/>
      <c r="AH68" s="853"/>
      <c r="AI68" s="853"/>
      <c r="AJ68" s="853"/>
      <c r="AK68" s="853">
        <v>162</v>
      </c>
      <c r="AL68" s="853"/>
      <c r="AM68" s="853"/>
      <c r="AN68" s="853"/>
      <c r="AO68" s="853"/>
      <c r="AP68" s="853" t="s">
        <v>542</v>
      </c>
      <c r="AQ68" s="853"/>
      <c r="AR68" s="853"/>
      <c r="AS68" s="853"/>
      <c r="AT68" s="853"/>
      <c r="AU68" s="853" t="s">
        <v>542</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544</v>
      </c>
      <c r="C69" s="861"/>
      <c r="D69" s="861"/>
      <c r="E69" s="861"/>
      <c r="F69" s="861"/>
      <c r="G69" s="861"/>
      <c r="H69" s="861"/>
      <c r="I69" s="861"/>
      <c r="J69" s="861"/>
      <c r="K69" s="861"/>
      <c r="L69" s="861"/>
      <c r="M69" s="861"/>
      <c r="N69" s="861"/>
      <c r="O69" s="861"/>
      <c r="P69" s="862"/>
      <c r="Q69" s="863">
        <v>167</v>
      </c>
      <c r="R69" s="817"/>
      <c r="S69" s="817"/>
      <c r="T69" s="817"/>
      <c r="U69" s="817"/>
      <c r="V69" s="817">
        <v>117</v>
      </c>
      <c r="W69" s="817"/>
      <c r="X69" s="817"/>
      <c r="Y69" s="817"/>
      <c r="Z69" s="817"/>
      <c r="AA69" s="817">
        <v>50</v>
      </c>
      <c r="AB69" s="817"/>
      <c r="AC69" s="817"/>
      <c r="AD69" s="817"/>
      <c r="AE69" s="817"/>
      <c r="AF69" s="817">
        <v>50</v>
      </c>
      <c r="AG69" s="817"/>
      <c r="AH69" s="817"/>
      <c r="AI69" s="817"/>
      <c r="AJ69" s="817"/>
      <c r="AK69" s="817" t="s">
        <v>542</v>
      </c>
      <c r="AL69" s="817"/>
      <c r="AM69" s="817"/>
      <c r="AN69" s="817"/>
      <c r="AO69" s="817"/>
      <c r="AP69" s="817" t="s">
        <v>542</v>
      </c>
      <c r="AQ69" s="817"/>
      <c r="AR69" s="817"/>
      <c r="AS69" s="817"/>
      <c r="AT69" s="817"/>
      <c r="AU69" s="817" t="s">
        <v>542</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545</v>
      </c>
      <c r="C70" s="861"/>
      <c r="D70" s="861"/>
      <c r="E70" s="861"/>
      <c r="F70" s="861"/>
      <c r="G70" s="861"/>
      <c r="H70" s="861"/>
      <c r="I70" s="861"/>
      <c r="J70" s="861"/>
      <c r="K70" s="861"/>
      <c r="L70" s="861"/>
      <c r="M70" s="861"/>
      <c r="N70" s="861"/>
      <c r="O70" s="861"/>
      <c r="P70" s="862"/>
      <c r="Q70" s="863">
        <v>104</v>
      </c>
      <c r="R70" s="817"/>
      <c r="S70" s="817"/>
      <c r="T70" s="817"/>
      <c r="U70" s="817"/>
      <c r="V70" s="817">
        <v>98</v>
      </c>
      <c r="W70" s="817"/>
      <c r="X70" s="817"/>
      <c r="Y70" s="817"/>
      <c r="Z70" s="817"/>
      <c r="AA70" s="817">
        <v>6</v>
      </c>
      <c r="AB70" s="817"/>
      <c r="AC70" s="817"/>
      <c r="AD70" s="817"/>
      <c r="AE70" s="817"/>
      <c r="AF70" s="817">
        <v>6</v>
      </c>
      <c r="AG70" s="817"/>
      <c r="AH70" s="817"/>
      <c r="AI70" s="817"/>
      <c r="AJ70" s="817"/>
      <c r="AK70" s="817">
        <v>2</v>
      </c>
      <c r="AL70" s="817"/>
      <c r="AM70" s="817"/>
      <c r="AN70" s="817"/>
      <c r="AO70" s="817"/>
      <c r="AP70" s="817" t="s">
        <v>542</v>
      </c>
      <c r="AQ70" s="817"/>
      <c r="AR70" s="817"/>
      <c r="AS70" s="817"/>
      <c r="AT70" s="817"/>
      <c r="AU70" s="817" t="s">
        <v>542</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546</v>
      </c>
      <c r="C71" s="861"/>
      <c r="D71" s="861"/>
      <c r="E71" s="861"/>
      <c r="F71" s="861"/>
      <c r="G71" s="861"/>
      <c r="H71" s="861"/>
      <c r="I71" s="861"/>
      <c r="J71" s="861"/>
      <c r="K71" s="861"/>
      <c r="L71" s="861"/>
      <c r="M71" s="861"/>
      <c r="N71" s="861"/>
      <c r="O71" s="861"/>
      <c r="P71" s="862"/>
      <c r="Q71" s="863">
        <v>92</v>
      </c>
      <c r="R71" s="817"/>
      <c r="S71" s="817"/>
      <c r="T71" s="817"/>
      <c r="U71" s="817"/>
      <c r="V71" s="817">
        <v>56</v>
      </c>
      <c r="W71" s="817"/>
      <c r="X71" s="817"/>
      <c r="Y71" s="817"/>
      <c r="Z71" s="817"/>
      <c r="AA71" s="817">
        <v>36</v>
      </c>
      <c r="AB71" s="817"/>
      <c r="AC71" s="817"/>
      <c r="AD71" s="817"/>
      <c r="AE71" s="817"/>
      <c r="AF71" s="817">
        <v>36</v>
      </c>
      <c r="AG71" s="817"/>
      <c r="AH71" s="817"/>
      <c r="AI71" s="817"/>
      <c r="AJ71" s="817"/>
      <c r="AK71" s="817" t="s">
        <v>542</v>
      </c>
      <c r="AL71" s="817"/>
      <c r="AM71" s="817"/>
      <c r="AN71" s="817"/>
      <c r="AO71" s="817"/>
      <c r="AP71" s="817" t="s">
        <v>542</v>
      </c>
      <c r="AQ71" s="817"/>
      <c r="AR71" s="817"/>
      <c r="AS71" s="817"/>
      <c r="AT71" s="817"/>
      <c r="AU71" s="817" t="s">
        <v>542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547</v>
      </c>
      <c r="C72" s="861"/>
      <c r="D72" s="861"/>
      <c r="E72" s="861"/>
      <c r="F72" s="861"/>
      <c r="G72" s="861"/>
      <c r="H72" s="861"/>
      <c r="I72" s="861"/>
      <c r="J72" s="861"/>
      <c r="K72" s="861"/>
      <c r="L72" s="861"/>
      <c r="M72" s="861"/>
      <c r="N72" s="861"/>
      <c r="O72" s="861"/>
      <c r="P72" s="862"/>
      <c r="Q72" s="863">
        <v>10339</v>
      </c>
      <c r="R72" s="817"/>
      <c r="S72" s="817"/>
      <c r="T72" s="817"/>
      <c r="U72" s="817"/>
      <c r="V72" s="817">
        <v>9696</v>
      </c>
      <c r="W72" s="817"/>
      <c r="X72" s="817"/>
      <c r="Y72" s="817"/>
      <c r="Z72" s="817"/>
      <c r="AA72" s="817">
        <v>643</v>
      </c>
      <c r="AB72" s="817"/>
      <c r="AC72" s="817"/>
      <c r="AD72" s="817"/>
      <c r="AE72" s="817"/>
      <c r="AF72" s="817">
        <v>5427</v>
      </c>
      <c r="AG72" s="817"/>
      <c r="AH72" s="817"/>
      <c r="AI72" s="817"/>
      <c r="AJ72" s="817"/>
      <c r="AK72" s="817" t="s">
        <v>542</v>
      </c>
      <c r="AL72" s="817"/>
      <c r="AM72" s="817"/>
      <c r="AN72" s="817"/>
      <c r="AO72" s="817"/>
      <c r="AP72" s="817">
        <v>27352</v>
      </c>
      <c r="AQ72" s="817"/>
      <c r="AR72" s="817"/>
      <c r="AS72" s="817"/>
      <c r="AT72" s="817"/>
      <c r="AU72" s="817" t="s">
        <v>542</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548</v>
      </c>
      <c r="C73" s="861"/>
      <c r="D73" s="861"/>
      <c r="E73" s="861"/>
      <c r="F73" s="861"/>
      <c r="G73" s="861"/>
      <c r="H73" s="861"/>
      <c r="I73" s="861"/>
      <c r="J73" s="861"/>
      <c r="K73" s="861"/>
      <c r="L73" s="861"/>
      <c r="M73" s="861"/>
      <c r="N73" s="861"/>
      <c r="O73" s="861"/>
      <c r="P73" s="862"/>
      <c r="Q73" s="863">
        <v>6001</v>
      </c>
      <c r="R73" s="817"/>
      <c r="S73" s="817"/>
      <c r="T73" s="817"/>
      <c r="U73" s="817"/>
      <c r="V73" s="817">
        <v>6165</v>
      </c>
      <c r="W73" s="817"/>
      <c r="X73" s="817"/>
      <c r="Y73" s="817"/>
      <c r="Z73" s="817"/>
      <c r="AA73" s="817">
        <v>-164</v>
      </c>
      <c r="AB73" s="817"/>
      <c r="AC73" s="817"/>
      <c r="AD73" s="817"/>
      <c r="AE73" s="817"/>
      <c r="AF73" s="817">
        <v>7663</v>
      </c>
      <c r="AG73" s="817"/>
      <c r="AH73" s="817"/>
      <c r="AI73" s="817"/>
      <c r="AJ73" s="817"/>
      <c r="AK73" s="817" t="s">
        <v>542</v>
      </c>
      <c r="AL73" s="817"/>
      <c r="AM73" s="817"/>
      <c r="AN73" s="817"/>
      <c r="AO73" s="817"/>
      <c r="AP73" s="817">
        <v>4516</v>
      </c>
      <c r="AQ73" s="817"/>
      <c r="AR73" s="817"/>
      <c r="AS73" s="817"/>
      <c r="AT73" s="817"/>
      <c r="AU73" s="817" t="s">
        <v>542</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549</v>
      </c>
      <c r="C74" s="861"/>
      <c r="D74" s="861"/>
      <c r="E74" s="861"/>
      <c r="F74" s="861"/>
      <c r="G74" s="861"/>
      <c r="H74" s="861"/>
      <c r="I74" s="861"/>
      <c r="J74" s="861"/>
      <c r="K74" s="861"/>
      <c r="L74" s="861"/>
      <c r="M74" s="861"/>
      <c r="N74" s="861"/>
      <c r="O74" s="861"/>
      <c r="P74" s="862"/>
      <c r="Q74" s="863">
        <v>650</v>
      </c>
      <c r="R74" s="817"/>
      <c r="S74" s="817"/>
      <c r="T74" s="817"/>
      <c r="U74" s="817"/>
      <c r="V74" s="817">
        <v>572</v>
      </c>
      <c r="W74" s="817"/>
      <c r="X74" s="817"/>
      <c r="Y74" s="817"/>
      <c r="Z74" s="817"/>
      <c r="AA74" s="817">
        <v>78</v>
      </c>
      <c r="AB74" s="817"/>
      <c r="AC74" s="817"/>
      <c r="AD74" s="817"/>
      <c r="AE74" s="817"/>
      <c r="AF74" s="817">
        <v>78</v>
      </c>
      <c r="AG74" s="817"/>
      <c r="AH74" s="817"/>
      <c r="AI74" s="817"/>
      <c r="AJ74" s="817"/>
      <c r="AK74" s="817" t="s">
        <v>542</v>
      </c>
      <c r="AL74" s="817"/>
      <c r="AM74" s="817"/>
      <c r="AN74" s="817"/>
      <c r="AO74" s="817"/>
      <c r="AP74" s="817" t="s">
        <v>542</v>
      </c>
      <c r="AQ74" s="817"/>
      <c r="AR74" s="817"/>
      <c r="AS74" s="817"/>
      <c r="AT74" s="817"/>
      <c r="AU74" s="817" t="s">
        <v>542</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550</v>
      </c>
      <c r="C75" s="861"/>
      <c r="D75" s="861"/>
      <c r="E75" s="861"/>
      <c r="F75" s="861"/>
      <c r="G75" s="861"/>
      <c r="H75" s="861"/>
      <c r="I75" s="861"/>
      <c r="J75" s="861"/>
      <c r="K75" s="861"/>
      <c r="L75" s="861"/>
      <c r="M75" s="861"/>
      <c r="N75" s="861"/>
      <c r="O75" s="861"/>
      <c r="P75" s="862"/>
      <c r="Q75" s="864">
        <v>24186</v>
      </c>
      <c r="R75" s="865"/>
      <c r="S75" s="865"/>
      <c r="T75" s="865"/>
      <c r="U75" s="821"/>
      <c r="V75" s="866">
        <v>24804</v>
      </c>
      <c r="W75" s="865"/>
      <c r="X75" s="865"/>
      <c r="Y75" s="865"/>
      <c r="Z75" s="821"/>
      <c r="AA75" s="866">
        <v>-618</v>
      </c>
      <c r="AB75" s="865"/>
      <c r="AC75" s="865"/>
      <c r="AD75" s="865"/>
      <c r="AE75" s="821"/>
      <c r="AF75" s="866">
        <v>5119</v>
      </c>
      <c r="AG75" s="865"/>
      <c r="AH75" s="865"/>
      <c r="AI75" s="865"/>
      <c r="AJ75" s="821"/>
      <c r="AK75" s="866" t="s">
        <v>542</v>
      </c>
      <c r="AL75" s="865"/>
      <c r="AM75" s="865"/>
      <c r="AN75" s="865"/>
      <c r="AO75" s="821"/>
      <c r="AP75" s="866">
        <v>10745</v>
      </c>
      <c r="AQ75" s="865"/>
      <c r="AR75" s="865"/>
      <c r="AS75" s="865"/>
      <c r="AT75" s="821"/>
      <c r="AU75" s="866">
        <v>1322</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551</v>
      </c>
      <c r="C76" s="861"/>
      <c r="D76" s="861"/>
      <c r="E76" s="861"/>
      <c r="F76" s="861"/>
      <c r="G76" s="861"/>
      <c r="H76" s="861"/>
      <c r="I76" s="861"/>
      <c r="J76" s="861"/>
      <c r="K76" s="861"/>
      <c r="L76" s="861"/>
      <c r="M76" s="861"/>
      <c r="N76" s="861"/>
      <c r="O76" s="861"/>
      <c r="P76" s="862"/>
      <c r="Q76" s="864">
        <v>2978</v>
      </c>
      <c r="R76" s="865"/>
      <c r="S76" s="865"/>
      <c r="T76" s="865"/>
      <c r="U76" s="821"/>
      <c r="V76" s="866">
        <v>2721</v>
      </c>
      <c r="W76" s="865"/>
      <c r="X76" s="865"/>
      <c r="Y76" s="865"/>
      <c r="Z76" s="821"/>
      <c r="AA76" s="866">
        <v>258</v>
      </c>
      <c r="AB76" s="865"/>
      <c r="AC76" s="865"/>
      <c r="AD76" s="865"/>
      <c r="AE76" s="821"/>
      <c r="AF76" s="866">
        <v>766</v>
      </c>
      <c r="AG76" s="865"/>
      <c r="AH76" s="865"/>
      <c r="AI76" s="865"/>
      <c r="AJ76" s="821"/>
      <c r="AK76" s="866" t="s">
        <v>542</v>
      </c>
      <c r="AL76" s="865"/>
      <c r="AM76" s="865"/>
      <c r="AN76" s="865"/>
      <c r="AO76" s="821"/>
      <c r="AP76" s="866">
        <v>7561</v>
      </c>
      <c r="AQ76" s="865"/>
      <c r="AR76" s="865"/>
      <c r="AS76" s="865"/>
      <c r="AT76" s="821"/>
      <c r="AU76" s="866">
        <v>1408</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552</v>
      </c>
      <c r="C77" s="861"/>
      <c r="D77" s="861"/>
      <c r="E77" s="861"/>
      <c r="F77" s="861"/>
      <c r="G77" s="861"/>
      <c r="H77" s="861"/>
      <c r="I77" s="861"/>
      <c r="J77" s="861"/>
      <c r="K77" s="861"/>
      <c r="L77" s="861"/>
      <c r="M77" s="861"/>
      <c r="N77" s="861"/>
      <c r="O77" s="861"/>
      <c r="P77" s="862"/>
      <c r="Q77" s="864">
        <v>3319</v>
      </c>
      <c r="R77" s="865"/>
      <c r="S77" s="865"/>
      <c r="T77" s="865"/>
      <c r="U77" s="821"/>
      <c r="V77" s="866">
        <v>2789</v>
      </c>
      <c r="W77" s="865"/>
      <c r="X77" s="865"/>
      <c r="Y77" s="865"/>
      <c r="Z77" s="821"/>
      <c r="AA77" s="866">
        <v>530</v>
      </c>
      <c r="AB77" s="865"/>
      <c r="AC77" s="865"/>
      <c r="AD77" s="865"/>
      <c r="AE77" s="821"/>
      <c r="AF77" s="866">
        <v>530</v>
      </c>
      <c r="AG77" s="865"/>
      <c r="AH77" s="865"/>
      <c r="AI77" s="865"/>
      <c r="AJ77" s="821"/>
      <c r="AK77" s="866">
        <v>238</v>
      </c>
      <c r="AL77" s="865"/>
      <c r="AM77" s="865"/>
      <c r="AN77" s="865"/>
      <c r="AO77" s="821"/>
      <c r="AP77" s="866" t="s">
        <v>542</v>
      </c>
      <c r="AQ77" s="865"/>
      <c r="AR77" s="865"/>
      <c r="AS77" s="865"/>
      <c r="AT77" s="821"/>
      <c r="AU77" s="866" t="s">
        <v>542</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t="s">
        <v>553</v>
      </c>
      <c r="C78" s="861"/>
      <c r="D78" s="861"/>
      <c r="E78" s="861"/>
      <c r="F78" s="861"/>
      <c r="G78" s="861"/>
      <c r="H78" s="861"/>
      <c r="I78" s="861"/>
      <c r="J78" s="861"/>
      <c r="K78" s="861"/>
      <c r="L78" s="861"/>
      <c r="M78" s="861"/>
      <c r="N78" s="861"/>
      <c r="O78" s="861"/>
      <c r="P78" s="862"/>
      <c r="Q78" s="863">
        <v>798483</v>
      </c>
      <c r="R78" s="817"/>
      <c r="S78" s="817"/>
      <c r="T78" s="817"/>
      <c r="U78" s="817"/>
      <c r="V78" s="817">
        <v>787972</v>
      </c>
      <c r="W78" s="817"/>
      <c r="X78" s="817"/>
      <c r="Y78" s="817"/>
      <c r="Z78" s="817"/>
      <c r="AA78" s="817">
        <v>10511</v>
      </c>
      <c r="AB78" s="817"/>
      <c r="AC78" s="817"/>
      <c r="AD78" s="817"/>
      <c r="AE78" s="817"/>
      <c r="AF78" s="817">
        <v>10511</v>
      </c>
      <c r="AG78" s="817"/>
      <c r="AH78" s="817"/>
      <c r="AI78" s="817"/>
      <c r="AJ78" s="817"/>
      <c r="AK78" s="817">
        <v>8050</v>
      </c>
      <c r="AL78" s="817"/>
      <c r="AM78" s="817"/>
      <c r="AN78" s="817"/>
      <c r="AO78" s="817"/>
      <c r="AP78" s="817" t="s">
        <v>542</v>
      </c>
      <c r="AQ78" s="817"/>
      <c r="AR78" s="817"/>
      <c r="AS78" s="817"/>
      <c r="AT78" s="817"/>
      <c r="AU78" s="817" t="s">
        <v>542</v>
      </c>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397</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31855</v>
      </c>
      <c r="AG88" s="831"/>
      <c r="AH88" s="831"/>
      <c r="AI88" s="831"/>
      <c r="AJ88" s="831"/>
      <c r="AK88" s="828"/>
      <c r="AL88" s="828"/>
      <c r="AM88" s="828"/>
      <c r="AN88" s="828"/>
      <c r="AO88" s="828"/>
      <c r="AP88" s="831">
        <v>50174</v>
      </c>
      <c r="AQ88" s="831"/>
      <c r="AR88" s="831"/>
      <c r="AS88" s="831"/>
      <c r="AT88" s="831"/>
      <c r="AU88" s="831">
        <v>2730</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398</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40</v>
      </c>
      <c r="CS102" s="839"/>
      <c r="CT102" s="839"/>
      <c r="CU102" s="839"/>
      <c r="CV102" s="878"/>
      <c r="CW102" s="877" t="s">
        <v>542</v>
      </c>
      <c r="CX102" s="839"/>
      <c r="CY102" s="839"/>
      <c r="CZ102" s="839"/>
      <c r="DA102" s="878"/>
      <c r="DB102" s="877" t="s">
        <v>542</v>
      </c>
      <c r="DC102" s="839"/>
      <c r="DD102" s="839"/>
      <c r="DE102" s="839"/>
      <c r="DF102" s="878"/>
      <c r="DG102" s="877" t="s">
        <v>542</v>
      </c>
      <c r="DH102" s="839"/>
      <c r="DI102" s="839"/>
      <c r="DJ102" s="839"/>
      <c r="DK102" s="878"/>
      <c r="DL102" s="877" t="s">
        <v>542</v>
      </c>
      <c r="DM102" s="839"/>
      <c r="DN102" s="839"/>
      <c r="DO102" s="839"/>
      <c r="DP102" s="878"/>
      <c r="DQ102" s="877" t="s">
        <v>542</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399</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400</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403</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404</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405</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406</v>
      </c>
      <c r="AB109" s="880"/>
      <c r="AC109" s="880"/>
      <c r="AD109" s="880"/>
      <c r="AE109" s="881"/>
      <c r="AF109" s="879" t="s">
        <v>407</v>
      </c>
      <c r="AG109" s="880"/>
      <c r="AH109" s="880"/>
      <c r="AI109" s="880"/>
      <c r="AJ109" s="881"/>
      <c r="AK109" s="879" t="s">
        <v>295</v>
      </c>
      <c r="AL109" s="880"/>
      <c r="AM109" s="880"/>
      <c r="AN109" s="880"/>
      <c r="AO109" s="881"/>
      <c r="AP109" s="879" t="s">
        <v>408</v>
      </c>
      <c r="AQ109" s="880"/>
      <c r="AR109" s="880"/>
      <c r="AS109" s="880"/>
      <c r="AT109" s="882"/>
      <c r="AU109" s="899" t="s">
        <v>405</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406</v>
      </c>
      <c r="BR109" s="880"/>
      <c r="BS109" s="880"/>
      <c r="BT109" s="880"/>
      <c r="BU109" s="881"/>
      <c r="BV109" s="879" t="s">
        <v>407</v>
      </c>
      <c r="BW109" s="880"/>
      <c r="BX109" s="880"/>
      <c r="BY109" s="880"/>
      <c r="BZ109" s="881"/>
      <c r="CA109" s="879" t="s">
        <v>295</v>
      </c>
      <c r="CB109" s="880"/>
      <c r="CC109" s="880"/>
      <c r="CD109" s="880"/>
      <c r="CE109" s="881"/>
      <c r="CF109" s="900" t="s">
        <v>408</v>
      </c>
      <c r="CG109" s="900"/>
      <c r="CH109" s="900"/>
      <c r="CI109" s="900"/>
      <c r="CJ109" s="900"/>
      <c r="CK109" s="879" t="s">
        <v>409</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406</v>
      </c>
      <c r="DH109" s="880"/>
      <c r="DI109" s="880"/>
      <c r="DJ109" s="880"/>
      <c r="DK109" s="881"/>
      <c r="DL109" s="879" t="s">
        <v>407</v>
      </c>
      <c r="DM109" s="880"/>
      <c r="DN109" s="880"/>
      <c r="DO109" s="880"/>
      <c r="DP109" s="881"/>
      <c r="DQ109" s="879" t="s">
        <v>295</v>
      </c>
      <c r="DR109" s="880"/>
      <c r="DS109" s="880"/>
      <c r="DT109" s="880"/>
      <c r="DU109" s="881"/>
      <c r="DV109" s="879" t="s">
        <v>408</v>
      </c>
      <c r="DW109" s="880"/>
      <c r="DX109" s="880"/>
      <c r="DY109" s="880"/>
      <c r="DZ109" s="882"/>
    </row>
    <row r="110" spans="1:131" s="212" customFormat="1" ht="26.25" customHeight="1" x14ac:dyDescent="0.2">
      <c r="A110" s="883" t="s">
        <v>410</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1670633</v>
      </c>
      <c r="AB110" s="887"/>
      <c r="AC110" s="887"/>
      <c r="AD110" s="887"/>
      <c r="AE110" s="888"/>
      <c r="AF110" s="889">
        <v>1620774</v>
      </c>
      <c r="AG110" s="887"/>
      <c r="AH110" s="887"/>
      <c r="AI110" s="887"/>
      <c r="AJ110" s="888"/>
      <c r="AK110" s="889">
        <v>1582528</v>
      </c>
      <c r="AL110" s="887"/>
      <c r="AM110" s="887"/>
      <c r="AN110" s="887"/>
      <c r="AO110" s="888"/>
      <c r="AP110" s="890">
        <v>14.3</v>
      </c>
      <c r="AQ110" s="891"/>
      <c r="AR110" s="891"/>
      <c r="AS110" s="891"/>
      <c r="AT110" s="892"/>
      <c r="AU110" s="893" t="s">
        <v>69</v>
      </c>
      <c r="AV110" s="894"/>
      <c r="AW110" s="894"/>
      <c r="AX110" s="894"/>
      <c r="AY110" s="894"/>
      <c r="AZ110" s="916" t="s">
        <v>411</v>
      </c>
      <c r="BA110" s="884"/>
      <c r="BB110" s="884"/>
      <c r="BC110" s="884"/>
      <c r="BD110" s="884"/>
      <c r="BE110" s="884"/>
      <c r="BF110" s="884"/>
      <c r="BG110" s="884"/>
      <c r="BH110" s="884"/>
      <c r="BI110" s="884"/>
      <c r="BJ110" s="884"/>
      <c r="BK110" s="884"/>
      <c r="BL110" s="884"/>
      <c r="BM110" s="884"/>
      <c r="BN110" s="884"/>
      <c r="BO110" s="884"/>
      <c r="BP110" s="885"/>
      <c r="BQ110" s="917">
        <v>15585430</v>
      </c>
      <c r="BR110" s="918"/>
      <c r="BS110" s="918"/>
      <c r="BT110" s="918"/>
      <c r="BU110" s="918"/>
      <c r="BV110" s="918">
        <v>15470884</v>
      </c>
      <c r="BW110" s="918"/>
      <c r="BX110" s="918"/>
      <c r="BY110" s="918"/>
      <c r="BZ110" s="918"/>
      <c r="CA110" s="918">
        <v>16451836</v>
      </c>
      <c r="CB110" s="918"/>
      <c r="CC110" s="918"/>
      <c r="CD110" s="918"/>
      <c r="CE110" s="918"/>
      <c r="CF110" s="931">
        <v>148.4</v>
      </c>
      <c r="CG110" s="932"/>
      <c r="CH110" s="932"/>
      <c r="CI110" s="932"/>
      <c r="CJ110" s="932"/>
      <c r="CK110" s="933" t="s">
        <v>412</v>
      </c>
      <c r="CL110" s="934"/>
      <c r="CM110" s="916" t="s">
        <v>413</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300321</v>
      </c>
      <c r="DH110" s="918"/>
      <c r="DI110" s="918"/>
      <c r="DJ110" s="918"/>
      <c r="DK110" s="918"/>
      <c r="DL110" s="918">
        <v>282120</v>
      </c>
      <c r="DM110" s="918"/>
      <c r="DN110" s="918"/>
      <c r="DO110" s="918"/>
      <c r="DP110" s="918"/>
      <c r="DQ110" s="918">
        <v>263673</v>
      </c>
      <c r="DR110" s="918"/>
      <c r="DS110" s="918"/>
      <c r="DT110" s="918"/>
      <c r="DU110" s="918"/>
      <c r="DV110" s="919">
        <v>2.4</v>
      </c>
      <c r="DW110" s="919"/>
      <c r="DX110" s="919"/>
      <c r="DY110" s="919"/>
      <c r="DZ110" s="920"/>
    </row>
    <row r="111" spans="1:131" s="212" customFormat="1" ht="26.25" customHeight="1" x14ac:dyDescent="0.2">
      <c r="A111" s="921" t="s">
        <v>414</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415</v>
      </c>
      <c r="BA111" s="910"/>
      <c r="BB111" s="910"/>
      <c r="BC111" s="910"/>
      <c r="BD111" s="910"/>
      <c r="BE111" s="910"/>
      <c r="BF111" s="910"/>
      <c r="BG111" s="910"/>
      <c r="BH111" s="910"/>
      <c r="BI111" s="910"/>
      <c r="BJ111" s="910"/>
      <c r="BK111" s="910"/>
      <c r="BL111" s="910"/>
      <c r="BM111" s="910"/>
      <c r="BN111" s="910"/>
      <c r="BO111" s="910"/>
      <c r="BP111" s="911"/>
      <c r="BQ111" s="912">
        <v>838217</v>
      </c>
      <c r="BR111" s="913"/>
      <c r="BS111" s="913"/>
      <c r="BT111" s="913"/>
      <c r="BU111" s="913"/>
      <c r="BV111" s="913">
        <v>798464</v>
      </c>
      <c r="BW111" s="913"/>
      <c r="BX111" s="913"/>
      <c r="BY111" s="913"/>
      <c r="BZ111" s="913"/>
      <c r="CA111" s="913">
        <v>752057</v>
      </c>
      <c r="CB111" s="913"/>
      <c r="CC111" s="913"/>
      <c r="CD111" s="913"/>
      <c r="CE111" s="913"/>
      <c r="CF111" s="907">
        <v>6.8</v>
      </c>
      <c r="CG111" s="908"/>
      <c r="CH111" s="908"/>
      <c r="CI111" s="908"/>
      <c r="CJ111" s="908"/>
      <c r="CK111" s="935"/>
      <c r="CL111" s="936"/>
      <c r="CM111" s="909" t="s">
        <v>416</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417</v>
      </c>
      <c r="B112" s="940"/>
      <c r="C112" s="910" t="s">
        <v>418</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419</v>
      </c>
      <c r="BA112" s="910"/>
      <c r="BB112" s="910"/>
      <c r="BC112" s="910"/>
      <c r="BD112" s="910"/>
      <c r="BE112" s="910"/>
      <c r="BF112" s="910"/>
      <c r="BG112" s="910"/>
      <c r="BH112" s="910"/>
      <c r="BI112" s="910"/>
      <c r="BJ112" s="910"/>
      <c r="BK112" s="910"/>
      <c r="BL112" s="910"/>
      <c r="BM112" s="910"/>
      <c r="BN112" s="910"/>
      <c r="BO112" s="910"/>
      <c r="BP112" s="911"/>
      <c r="BQ112" s="912" t="s">
        <v>122</v>
      </c>
      <c r="BR112" s="913"/>
      <c r="BS112" s="913"/>
      <c r="BT112" s="913"/>
      <c r="BU112" s="913"/>
      <c r="BV112" s="913" t="s">
        <v>122</v>
      </c>
      <c r="BW112" s="913"/>
      <c r="BX112" s="913"/>
      <c r="BY112" s="913"/>
      <c r="BZ112" s="913"/>
      <c r="CA112" s="913" t="s">
        <v>122</v>
      </c>
      <c r="CB112" s="913"/>
      <c r="CC112" s="913"/>
      <c r="CD112" s="913"/>
      <c r="CE112" s="913"/>
      <c r="CF112" s="907" t="s">
        <v>122</v>
      </c>
      <c r="CG112" s="908"/>
      <c r="CH112" s="908"/>
      <c r="CI112" s="908"/>
      <c r="CJ112" s="908"/>
      <c r="CK112" s="935"/>
      <c r="CL112" s="936"/>
      <c r="CM112" s="909" t="s">
        <v>420</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421</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422</v>
      </c>
      <c r="BA113" s="910"/>
      <c r="BB113" s="910"/>
      <c r="BC113" s="910"/>
      <c r="BD113" s="910"/>
      <c r="BE113" s="910"/>
      <c r="BF113" s="910"/>
      <c r="BG113" s="910"/>
      <c r="BH113" s="910"/>
      <c r="BI113" s="910"/>
      <c r="BJ113" s="910"/>
      <c r="BK113" s="910"/>
      <c r="BL113" s="910"/>
      <c r="BM113" s="910"/>
      <c r="BN113" s="910"/>
      <c r="BO113" s="910"/>
      <c r="BP113" s="911"/>
      <c r="BQ113" s="912">
        <v>2879762</v>
      </c>
      <c r="BR113" s="913"/>
      <c r="BS113" s="913"/>
      <c r="BT113" s="913"/>
      <c r="BU113" s="913"/>
      <c r="BV113" s="913">
        <v>2767547</v>
      </c>
      <c r="BW113" s="913"/>
      <c r="BX113" s="913"/>
      <c r="BY113" s="913"/>
      <c r="BZ113" s="913"/>
      <c r="CA113" s="913">
        <v>2729424</v>
      </c>
      <c r="CB113" s="913"/>
      <c r="CC113" s="913"/>
      <c r="CD113" s="913"/>
      <c r="CE113" s="913"/>
      <c r="CF113" s="907">
        <v>24.6</v>
      </c>
      <c r="CG113" s="908"/>
      <c r="CH113" s="908"/>
      <c r="CI113" s="908"/>
      <c r="CJ113" s="908"/>
      <c r="CK113" s="935"/>
      <c r="CL113" s="936"/>
      <c r="CM113" s="909" t="s">
        <v>423</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424</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285869</v>
      </c>
      <c r="AB114" s="946"/>
      <c r="AC114" s="946"/>
      <c r="AD114" s="946"/>
      <c r="AE114" s="947"/>
      <c r="AF114" s="948">
        <v>296782</v>
      </c>
      <c r="AG114" s="946"/>
      <c r="AH114" s="946"/>
      <c r="AI114" s="946"/>
      <c r="AJ114" s="947"/>
      <c r="AK114" s="948">
        <v>276422</v>
      </c>
      <c r="AL114" s="946"/>
      <c r="AM114" s="946"/>
      <c r="AN114" s="946"/>
      <c r="AO114" s="947"/>
      <c r="AP114" s="949">
        <v>2.5</v>
      </c>
      <c r="AQ114" s="950"/>
      <c r="AR114" s="950"/>
      <c r="AS114" s="950"/>
      <c r="AT114" s="951"/>
      <c r="AU114" s="895"/>
      <c r="AV114" s="896"/>
      <c r="AW114" s="896"/>
      <c r="AX114" s="896"/>
      <c r="AY114" s="896"/>
      <c r="AZ114" s="909" t="s">
        <v>425</v>
      </c>
      <c r="BA114" s="910"/>
      <c r="BB114" s="910"/>
      <c r="BC114" s="910"/>
      <c r="BD114" s="910"/>
      <c r="BE114" s="910"/>
      <c r="BF114" s="910"/>
      <c r="BG114" s="910"/>
      <c r="BH114" s="910"/>
      <c r="BI114" s="910"/>
      <c r="BJ114" s="910"/>
      <c r="BK114" s="910"/>
      <c r="BL114" s="910"/>
      <c r="BM114" s="910"/>
      <c r="BN114" s="910"/>
      <c r="BO114" s="910"/>
      <c r="BP114" s="911"/>
      <c r="BQ114" s="912">
        <v>3978200</v>
      </c>
      <c r="BR114" s="913"/>
      <c r="BS114" s="913"/>
      <c r="BT114" s="913"/>
      <c r="BU114" s="913"/>
      <c r="BV114" s="913">
        <v>3739612</v>
      </c>
      <c r="BW114" s="913"/>
      <c r="BX114" s="913"/>
      <c r="BY114" s="913"/>
      <c r="BZ114" s="913"/>
      <c r="CA114" s="913">
        <v>3619709</v>
      </c>
      <c r="CB114" s="913"/>
      <c r="CC114" s="913"/>
      <c r="CD114" s="913"/>
      <c r="CE114" s="913"/>
      <c r="CF114" s="907">
        <v>32.700000000000003</v>
      </c>
      <c r="CG114" s="908"/>
      <c r="CH114" s="908"/>
      <c r="CI114" s="908"/>
      <c r="CJ114" s="908"/>
      <c r="CK114" s="935"/>
      <c r="CL114" s="936"/>
      <c r="CM114" s="909" t="s">
        <v>426</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427</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51413</v>
      </c>
      <c r="AB115" s="925"/>
      <c r="AC115" s="925"/>
      <c r="AD115" s="925"/>
      <c r="AE115" s="926"/>
      <c r="AF115" s="927">
        <v>51712</v>
      </c>
      <c r="AG115" s="925"/>
      <c r="AH115" s="925"/>
      <c r="AI115" s="925"/>
      <c r="AJ115" s="926"/>
      <c r="AK115" s="927">
        <v>51307</v>
      </c>
      <c r="AL115" s="925"/>
      <c r="AM115" s="925"/>
      <c r="AN115" s="925"/>
      <c r="AO115" s="926"/>
      <c r="AP115" s="928">
        <v>0.5</v>
      </c>
      <c r="AQ115" s="929"/>
      <c r="AR115" s="929"/>
      <c r="AS115" s="929"/>
      <c r="AT115" s="930"/>
      <c r="AU115" s="895"/>
      <c r="AV115" s="896"/>
      <c r="AW115" s="896"/>
      <c r="AX115" s="896"/>
      <c r="AY115" s="896"/>
      <c r="AZ115" s="909" t="s">
        <v>428</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429</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430</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183</v>
      </c>
      <c r="AB116" s="946"/>
      <c r="AC116" s="946"/>
      <c r="AD116" s="946"/>
      <c r="AE116" s="947"/>
      <c r="AF116" s="948">
        <v>3059</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431</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432</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433</v>
      </c>
      <c r="Z117" s="881"/>
      <c r="AA117" s="965">
        <v>2008098</v>
      </c>
      <c r="AB117" s="966"/>
      <c r="AC117" s="966"/>
      <c r="AD117" s="966"/>
      <c r="AE117" s="967"/>
      <c r="AF117" s="968">
        <v>1972327</v>
      </c>
      <c r="AG117" s="966"/>
      <c r="AH117" s="966"/>
      <c r="AI117" s="966"/>
      <c r="AJ117" s="967"/>
      <c r="AK117" s="968">
        <v>1910257</v>
      </c>
      <c r="AL117" s="966"/>
      <c r="AM117" s="966"/>
      <c r="AN117" s="966"/>
      <c r="AO117" s="967"/>
      <c r="AP117" s="969"/>
      <c r="AQ117" s="970"/>
      <c r="AR117" s="970"/>
      <c r="AS117" s="970"/>
      <c r="AT117" s="971"/>
      <c r="AU117" s="895"/>
      <c r="AV117" s="896"/>
      <c r="AW117" s="896"/>
      <c r="AX117" s="896"/>
      <c r="AY117" s="896"/>
      <c r="AZ117" s="961" t="s">
        <v>434</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435</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409</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406</v>
      </c>
      <c r="AB118" s="880"/>
      <c r="AC118" s="880"/>
      <c r="AD118" s="880"/>
      <c r="AE118" s="881"/>
      <c r="AF118" s="879" t="s">
        <v>407</v>
      </c>
      <c r="AG118" s="880"/>
      <c r="AH118" s="880"/>
      <c r="AI118" s="880"/>
      <c r="AJ118" s="881"/>
      <c r="AK118" s="879" t="s">
        <v>295</v>
      </c>
      <c r="AL118" s="880"/>
      <c r="AM118" s="880"/>
      <c r="AN118" s="880"/>
      <c r="AO118" s="881"/>
      <c r="AP118" s="957" t="s">
        <v>408</v>
      </c>
      <c r="AQ118" s="958"/>
      <c r="AR118" s="958"/>
      <c r="AS118" s="958"/>
      <c r="AT118" s="959"/>
      <c r="AU118" s="895"/>
      <c r="AV118" s="896"/>
      <c r="AW118" s="896"/>
      <c r="AX118" s="896"/>
      <c r="AY118" s="896"/>
      <c r="AZ118" s="960" t="s">
        <v>436</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437</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412</v>
      </c>
      <c r="B119" s="934"/>
      <c r="C119" s="916" t="s">
        <v>413</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438</v>
      </c>
      <c r="BP119" s="992"/>
      <c r="BQ119" s="986">
        <v>23281609</v>
      </c>
      <c r="BR119" s="987"/>
      <c r="BS119" s="987"/>
      <c r="BT119" s="987"/>
      <c r="BU119" s="987"/>
      <c r="BV119" s="987">
        <v>22776507</v>
      </c>
      <c r="BW119" s="987"/>
      <c r="BX119" s="987"/>
      <c r="BY119" s="987"/>
      <c r="BZ119" s="987"/>
      <c r="CA119" s="987">
        <v>23553026</v>
      </c>
      <c r="CB119" s="987"/>
      <c r="CC119" s="987"/>
      <c r="CD119" s="987"/>
      <c r="CE119" s="987"/>
      <c r="CF119" s="988"/>
      <c r="CG119" s="989"/>
      <c r="CH119" s="989"/>
      <c r="CI119" s="989"/>
      <c r="CJ119" s="990"/>
      <c r="CK119" s="937"/>
      <c r="CL119" s="938"/>
      <c r="CM119" s="960" t="s">
        <v>439</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537896</v>
      </c>
      <c r="DH119" s="973"/>
      <c r="DI119" s="973"/>
      <c r="DJ119" s="973"/>
      <c r="DK119" s="974"/>
      <c r="DL119" s="972">
        <v>516344</v>
      </c>
      <c r="DM119" s="973"/>
      <c r="DN119" s="973"/>
      <c r="DO119" s="973"/>
      <c r="DP119" s="974"/>
      <c r="DQ119" s="972">
        <v>488384</v>
      </c>
      <c r="DR119" s="973"/>
      <c r="DS119" s="973"/>
      <c r="DT119" s="973"/>
      <c r="DU119" s="974"/>
      <c r="DV119" s="975">
        <v>4.4000000000000004</v>
      </c>
      <c r="DW119" s="976"/>
      <c r="DX119" s="976"/>
      <c r="DY119" s="976"/>
      <c r="DZ119" s="977"/>
    </row>
    <row r="120" spans="1:130" s="212" customFormat="1" ht="26.25" customHeight="1" x14ac:dyDescent="0.2">
      <c r="A120" s="1044"/>
      <c r="B120" s="936"/>
      <c r="C120" s="909" t="s">
        <v>416</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440</v>
      </c>
      <c r="AV120" s="979"/>
      <c r="AW120" s="979"/>
      <c r="AX120" s="979"/>
      <c r="AY120" s="980"/>
      <c r="AZ120" s="916" t="s">
        <v>441</v>
      </c>
      <c r="BA120" s="884"/>
      <c r="BB120" s="884"/>
      <c r="BC120" s="884"/>
      <c r="BD120" s="884"/>
      <c r="BE120" s="884"/>
      <c r="BF120" s="884"/>
      <c r="BG120" s="884"/>
      <c r="BH120" s="884"/>
      <c r="BI120" s="884"/>
      <c r="BJ120" s="884"/>
      <c r="BK120" s="884"/>
      <c r="BL120" s="884"/>
      <c r="BM120" s="884"/>
      <c r="BN120" s="884"/>
      <c r="BO120" s="884"/>
      <c r="BP120" s="885"/>
      <c r="BQ120" s="917">
        <v>5180709</v>
      </c>
      <c r="BR120" s="918"/>
      <c r="BS120" s="918"/>
      <c r="BT120" s="918"/>
      <c r="BU120" s="918"/>
      <c r="BV120" s="918">
        <v>5244048</v>
      </c>
      <c r="BW120" s="918"/>
      <c r="BX120" s="918"/>
      <c r="BY120" s="918"/>
      <c r="BZ120" s="918"/>
      <c r="CA120" s="918">
        <v>5141979</v>
      </c>
      <c r="CB120" s="918"/>
      <c r="CC120" s="918"/>
      <c r="CD120" s="918"/>
      <c r="CE120" s="918"/>
      <c r="CF120" s="931">
        <v>46.4</v>
      </c>
      <c r="CG120" s="932"/>
      <c r="CH120" s="932"/>
      <c r="CI120" s="932"/>
      <c r="CJ120" s="932"/>
      <c r="CK120" s="993" t="s">
        <v>442</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t="s">
        <v>122</v>
      </c>
      <c r="DR120" s="918"/>
      <c r="DS120" s="918"/>
      <c r="DT120" s="918"/>
      <c r="DU120" s="918"/>
      <c r="DV120" s="919" t="s">
        <v>122</v>
      </c>
      <c r="DW120" s="919"/>
      <c r="DX120" s="919"/>
      <c r="DY120" s="919"/>
      <c r="DZ120" s="920"/>
    </row>
    <row r="121" spans="1:130" s="212" customFormat="1" ht="26.25" customHeight="1" x14ac:dyDescent="0.2">
      <c r="A121" s="1044"/>
      <c r="B121" s="936"/>
      <c r="C121" s="961" t="s">
        <v>443</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444</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426</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445</v>
      </c>
      <c r="BA122" s="952"/>
      <c r="BB122" s="952"/>
      <c r="BC122" s="952"/>
      <c r="BD122" s="952"/>
      <c r="BE122" s="952"/>
      <c r="BF122" s="952"/>
      <c r="BG122" s="952"/>
      <c r="BH122" s="952"/>
      <c r="BI122" s="952"/>
      <c r="BJ122" s="952"/>
      <c r="BK122" s="952"/>
      <c r="BL122" s="952"/>
      <c r="BM122" s="952"/>
      <c r="BN122" s="952"/>
      <c r="BO122" s="952"/>
      <c r="BP122" s="953"/>
      <c r="BQ122" s="986">
        <v>13093475</v>
      </c>
      <c r="BR122" s="987"/>
      <c r="BS122" s="987"/>
      <c r="BT122" s="987"/>
      <c r="BU122" s="987"/>
      <c r="BV122" s="987">
        <v>12644769</v>
      </c>
      <c r="BW122" s="987"/>
      <c r="BX122" s="987"/>
      <c r="BY122" s="987"/>
      <c r="BZ122" s="987"/>
      <c r="CA122" s="987">
        <v>12577115</v>
      </c>
      <c r="CB122" s="987"/>
      <c r="CC122" s="987"/>
      <c r="CD122" s="987"/>
      <c r="CE122" s="987"/>
      <c r="CF122" s="1004">
        <v>113.5</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432</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446</v>
      </c>
      <c r="BP123" s="992"/>
      <c r="BQ123" s="1050">
        <v>18274184</v>
      </c>
      <c r="BR123" s="1051"/>
      <c r="BS123" s="1051"/>
      <c r="BT123" s="1051"/>
      <c r="BU123" s="1051"/>
      <c r="BV123" s="1051">
        <v>17888817</v>
      </c>
      <c r="BW123" s="1051"/>
      <c r="BX123" s="1051"/>
      <c r="BY123" s="1051"/>
      <c r="BZ123" s="1051"/>
      <c r="CA123" s="1051">
        <v>17719094</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435</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447</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46.6</v>
      </c>
      <c r="BR124" s="1014"/>
      <c r="BS124" s="1014"/>
      <c r="BT124" s="1014"/>
      <c r="BU124" s="1014"/>
      <c r="BV124" s="1014">
        <v>45</v>
      </c>
      <c r="BW124" s="1014"/>
      <c r="BX124" s="1014"/>
      <c r="BY124" s="1014"/>
      <c r="BZ124" s="1014"/>
      <c r="CA124" s="1014">
        <v>52.6</v>
      </c>
      <c r="CB124" s="1014"/>
      <c r="CC124" s="1014"/>
      <c r="CD124" s="1014"/>
      <c r="CE124" s="1014"/>
      <c r="CF124" s="1015"/>
      <c r="CG124" s="1016"/>
      <c r="CH124" s="1016"/>
      <c r="CI124" s="1016"/>
      <c r="CJ124" s="1017"/>
      <c r="CK124" s="999"/>
      <c r="CL124" s="999"/>
      <c r="CM124" s="999"/>
      <c r="CN124" s="999"/>
      <c r="CO124" s="1000"/>
      <c r="CP124" s="1006" t="s">
        <v>448</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437</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449</v>
      </c>
      <c r="CL125" s="994"/>
      <c r="CM125" s="994"/>
      <c r="CN125" s="994"/>
      <c r="CO125" s="995"/>
      <c r="CP125" s="916" t="s">
        <v>450</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439</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51413</v>
      </c>
      <c r="AB126" s="946"/>
      <c r="AC126" s="946"/>
      <c r="AD126" s="946"/>
      <c r="AE126" s="947"/>
      <c r="AF126" s="948">
        <v>51712</v>
      </c>
      <c r="AG126" s="946"/>
      <c r="AH126" s="946"/>
      <c r="AI126" s="946"/>
      <c r="AJ126" s="947"/>
      <c r="AK126" s="948">
        <v>51307</v>
      </c>
      <c r="AL126" s="946"/>
      <c r="AM126" s="946"/>
      <c r="AN126" s="946"/>
      <c r="AO126" s="947"/>
      <c r="AP126" s="949">
        <v>0.5</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451</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452</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453</v>
      </c>
      <c r="AY127" s="1019"/>
      <c r="AZ127" s="1019"/>
      <c r="BA127" s="1019"/>
      <c r="BB127" s="1019"/>
      <c r="BC127" s="1019"/>
      <c r="BD127" s="1019"/>
      <c r="BE127" s="1020"/>
      <c r="BF127" s="1021" t="s">
        <v>454</v>
      </c>
      <c r="BG127" s="1019"/>
      <c r="BH127" s="1019"/>
      <c r="BI127" s="1019"/>
      <c r="BJ127" s="1019"/>
      <c r="BK127" s="1019"/>
      <c r="BL127" s="1020"/>
      <c r="BM127" s="1021" t="s">
        <v>455</v>
      </c>
      <c r="BN127" s="1019"/>
      <c r="BO127" s="1019"/>
      <c r="BP127" s="1019"/>
      <c r="BQ127" s="1019"/>
      <c r="BR127" s="1019"/>
      <c r="BS127" s="1020"/>
      <c r="BT127" s="1021" t="s">
        <v>456</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457</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458</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459</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460</v>
      </c>
      <c r="AY128" s="884"/>
      <c r="AZ128" s="884"/>
      <c r="BA128" s="884"/>
      <c r="BB128" s="884"/>
      <c r="BC128" s="884"/>
      <c r="BD128" s="884"/>
      <c r="BE128" s="885"/>
      <c r="BF128" s="1039" t="s">
        <v>122</v>
      </c>
      <c r="BG128" s="1040"/>
      <c r="BH128" s="1040"/>
      <c r="BI128" s="1040"/>
      <c r="BJ128" s="1040"/>
      <c r="BK128" s="1040"/>
      <c r="BL128" s="1041"/>
      <c r="BM128" s="1039">
        <v>13.03</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461</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462</v>
      </c>
      <c r="X129" s="1058"/>
      <c r="Y129" s="1058"/>
      <c r="Z129" s="1059"/>
      <c r="AA129" s="945">
        <v>11893840</v>
      </c>
      <c r="AB129" s="946"/>
      <c r="AC129" s="946"/>
      <c r="AD129" s="946"/>
      <c r="AE129" s="947"/>
      <c r="AF129" s="948">
        <v>11962644</v>
      </c>
      <c r="AG129" s="946"/>
      <c r="AH129" s="946"/>
      <c r="AI129" s="946"/>
      <c r="AJ129" s="947"/>
      <c r="AK129" s="948">
        <v>12194481</v>
      </c>
      <c r="AL129" s="946"/>
      <c r="AM129" s="946"/>
      <c r="AN129" s="946"/>
      <c r="AO129" s="947"/>
      <c r="AP129" s="1060"/>
      <c r="AQ129" s="1061"/>
      <c r="AR129" s="1061"/>
      <c r="AS129" s="1061"/>
      <c r="AT129" s="1062"/>
      <c r="AU129" s="215"/>
      <c r="AV129" s="215"/>
      <c r="AW129" s="215"/>
      <c r="AX129" s="1052" t="s">
        <v>463</v>
      </c>
      <c r="AY129" s="910"/>
      <c r="AZ129" s="910"/>
      <c r="BA129" s="910"/>
      <c r="BB129" s="910"/>
      <c r="BC129" s="910"/>
      <c r="BD129" s="910"/>
      <c r="BE129" s="911"/>
      <c r="BF129" s="1053" t="s">
        <v>122</v>
      </c>
      <c r="BG129" s="1054"/>
      <c r="BH129" s="1054"/>
      <c r="BI129" s="1054"/>
      <c r="BJ129" s="1054"/>
      <c r="BK129" s="1054"/>
      <c r="BL129" s="1055"/>
      <c r="BM129" s="1053">
        <v>18.03</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464</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465</v>
      </c>
      <c r="X130" s="1058"/>
      <c r="Y130" s="1058"/>
      <c r="Z130" s="1059"/>
      <c r="AA130" s="945">
        <v>1151571</v>
      </c>
      <c r="AB130" s="946"/>
      <c r="AC130" s="946"/>
      <c r="AD130" s="946"/>
      <c r="AE130" s="947"/>
      <c r="AF130" s="948">
        <v>1120265</v>
      </c>
      <c r="AG130" s="946"/>
      <c r="AH130" s="946"/>
      <c r="AI130" s="946"/>
      <c r="AJ130" s="947"/>
      <c r="AK130" s="948">
        <v>1110953</v>
      </c>
      <c r="AL130" s="946"/>
      <c r="AM130" s="946"/>
      <c r="AN130" s="946"/>
      <c r="AO130" s="947"/>
      <c r="AP130" s="1060"/>
      <c r="AQ130" s="1061"/>
      <c r="AR130" s="1061"/>
      <c r="AS130" s="1061"/>
      <c r="AT130" s="1062"/>
      <c r="AU130" s="215"/>
      <c r="AV130" s="215"/>
      <c r="AW130" s="215"/>
      <c r="AX130" s="1052" t="s">
        <v>466</v>
      </c>
      <c r="AY130" s="910"/>
      <c r="AZ130" s="910"/>
      <c r="BA130" s="910"/>
      <c r="BB130" s="910"/>
      <c r="BC130" s="910"/>
      <c r="BD130" s="910"/>
      <c r="BE130" s="911"/>
      <c r="BF130" s="1088">
        <v>7.6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467</v>
      </c>
      <c r="X131" s="1095"/>
      <c r="Y131" s="1095"/>
      <c r="Z131" s="1096"/>
      <c r="AA131" s="991">
        <v>10742269</v>
      </c>
      <c r="AB131" s="973"/>
      <c r="AC131" s="973"/>
      <c r="AD131" s="973"/>
      <c r="AE131" s="974"/>
      <c r="AF131" s="972">
        <v>10842379</v>
      </c>
      <c r="AG131" s="973"/>
      <c r="AH131" s="973"/>
      <c r="AI131" s="973"/>
      <c r="AJ131" s="974"/>
      <c r="AK131" s="972">
        <v>11083528</v>
      </c>
      <c r="AL131" s="973"/>
      <c r="AM131" s="973"/>
      <c r="AN131" s="973"/>
      <c r="AO131" s="974"/>
      <c r="AP131" s="1097"/>
      <c r="AQ131" s="1098"/>
      <c r="AR131" s="1098"/>
      <c r="AS131" s="1098"/>
      <c r="AT131" s="1099"/>
      <c r="AU131" s="215"/>
      <c r="AV131" s="215"/>
      <c r="AW131" s="215"/>
      <c r="AX131" s="1070" t="s">
        <v>468</v>
      </c>
      <c r="AY131" s="713"/>
      <c r="AZ131" s="713"/>
      <c r="BA131" s="713"/>
      <c r="BB131" s="713"/>
      <c r="BC131" s="713"/>
      <c r="BD131" s="713"/>
      <c r="BE131" s="1023"/>
      <c r="BF131" s="1071">
        <v>52.6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469</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470</v>
      </c>
      <c r="W132" s="1081"/>
      <c r="X132" s="1081"/>
      <c r="Y132" s="1081"/>
      <c r="Z132" s="1082"/>
      <c r="AA132" s="1083">
        <v>7.9734272150000001</v>
      </c>
      <c r="AB132" s="1084"/>
      <c r="AC132" s="1084"/>
      <c r="AD132" s="1084"/>
      <c r="AE132" s="1085"/>
      <c r="AF132" s="1086">
        <v>7.8586258610000002</v>
      </c>
      <c r="AG132" s="1084"/>
      <c r="AH132" s="1084"/>
      <c r="AI132" s="1084"/>
      <c r="AJ132" s="1085"/>
      <c r="AK132" s="1086">
        <v>7.2116387489999996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471</v>
      </c>
      <c r="W133" s="1064"/>
      <c r="X133" s="1064"/>
      <c r="Y133" s="1064"/>
      <c r="Z133" s="1065"/>
      <c r="AA133" s="1066">
        <v>7.9</v>
      </c>
      <c r="AB133" s="1067"/>
      <c r="AC133" s="1067"/>
      <c r="AD133" s="1067"/>
      <c r="AE133" s="1068"/>
      <c r="AF133" s="1066">
        <v>7.7</v>
      </c>
      <c r="AG133" s="1067"/>
      <c r="AH133" s="1067"/>
      <c r="AI133" s="1067"/>
      <c r="AJ133" s="1068"/>
      <c r="AK133" s="1066">
        <v>7.6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hIjQMvzKRVmkRlVTU7z6Pv8eeIE94vspeso5VLi5wuwEzTiwaQlTKKNc86XSzBsi71A4SGNypT4ptREnAbdDA==" saltValue="wsAyh359r2mMo8aOaYTyk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W5L3r8cQw9BwEXvHihGo/54LvORmCvohg33w9LWJo0mFveO9EscHk/slmniJIGya+wyHG75JP0+bvzDJUihXA==" saltValue="g1vI5StuxOigtgPSiCtT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ht/Vp3CYMaE40desQp0pspdki59yt4op+JMOTmOw48FCZkN3fsbxh0E560pjiT9Erl0jM7shJSegRoHjOFwzg==" saltValue="XCctQyH1MPd8g8/EsQr2J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474</v>
      </c>
      <c r="AL6" s="248"/>
      <c r="AM6" s="248"/>
      <c r="AN6" s="248"/>
    </row>
    <row r="7" spans="1:46" ht="13.5" customHeight="1" x14ac:dyDescent="0.2">
      <c r="A7" s="247"/>
      <c r="AK7" s="250"/>
      <c r="AL7" s="251"/>
      <c r="AM7" s="251"/>
      <c r="AN7" s="252"/>
      <c r="AO7" s="1101" t="s">
        <v>475</v>
      </c>
      <c r="AP7" s="253"/>
      <c r="AQ7" s="254" t="s">
        <v>476</v>
      </c>
      <c r="AR7" s="255"/>
    </row>
    <row r="8" spans="1:46" ht="13.2" x14ac:dyDescent="0.2">
      <c r="A8" s="247"/>
      <c r="AK8" s="256"/>
      <c r="AL8" s="257"/>
      <c r="AM8" s="257"/>
      <c r="AN8" s="258"/>
      <c r="AO8" s="1102"/>
      <c r="AP8" s="259" t="s">
        <v>477</v>
      </c>
      <c r="AQ8" s="260" t="s">
        <v>478</v>
      </c>
      <c r="AR8" s="261" t="s">
        <v>479</v>
      </c>
    </row>
    <row r="9" spans="1:46" ht="13.2" x14ac:dyDescent="0.2">
      <c r="A9" s="247"/>
      <c r="AK9" s="1103" t="s">
        <v>480</v>
      </c>
      <c r="AL9" s="1104"/>
      <c r="AM9" s="1104"/>
      <c r="AN9" s="1105"/>
      <c r="AO9" s="262">
        <v>4148803</v>
      </c>
      <c r="AP9" s="262">
        <v>102625</v>
      </c>
      <c r="AQ9" s="263">
        <v>98214</v>
      </c>
      <c r="AR9" s="264">
        <v>4.5</v>
      </c>
    </row>
    <row r="10" spans="1:46" ht="13.5" customHeight="1" x14ac:dyDescent="0.2">
      <c r="A10" s="247"/>
      <c r="AK10" s="1103" t="s">
        <v>481</v>
      </c>
      <c r="AL10" s="1104"/>
      <c r="AM10" s="1104"/>
      <c r="AN10" s="1105"/>
      <c r="AO10" s="265">
        <v>34272</v>
      </c>
      <c r="AP10" s="265">
        <v>848</v>
      </c>
      <c r="AQ10" s="266">
        <v>8330</v>
      </c>
      <c r="AR10" s="267">
        <v>-89.8</v>
      </c>
    </row>
    <row r="11" spans="1:46" ht="13.5" customHeight="1" x14ac:dyDescent="0.2">
      <c r="A11" s="247"/>
      <c r="AK11" s="1103" t="s">
        <v>482</v>
      </c>
      <c r="AL11" s="1104"/>
      <c r="AM11" s="1104"/>
      <c r="AN11" s="1105"/>
      <c r="AO11" s="265">
        <v>118695</v>
      </c>
      <c r="AP11" s="265">
        <v>2936</v>
      </c>
      <c r="AQ11" s="266">
        <v>2236</v>
      </c>
      <c r="AR11" s="267">
        <v>31.3</v>
      </c>
    </row>
    <row r="12" spans="1:46" ht="13.5" customHeight="1" x14ac:dyDescent="0.2">
      <c r="A12" s="247"/>
      <c r="AK12" s="1103" t="s">
        <v>483</v>
      </c>
      <c r="AL12" s="1104"/>
      <c r="AM12" s="1104"/>
      <c r="AN12" s="1105"/>
      <c r="AO12" s="265">
        <v>3787</v>
      </c>
      <c r="AP12" s="265">
        <v>94</v>
      </c>
      <c r="AQ12" s="266">
        <v>12</v>
      </c>
      <c r="AR12" s="267">
        <v>683.3</v>
      </c>
    </row>
    <row r="13" spans="1:46" ht="13.5" customHeight="1" x14ac:dyDescent="0.2">
      <c r="A13" s="247"/>
      <c r="AK13" s="1103" t="s">
        <v>484</v>
      </c>
      <c r="AL13" s="1104"/>
      <c r="AM13" s="1104"/>
      <c r="AN13" s="1105"/>
      <c r="AO13" s="265">
        <v>222878</v>
      </c>
      <c r="AP13" s="265">
        <v>5513</v>
      </c>
      <c r="AQ13" s="266">
        <v>3111</v>
      </c>
      <c r="AR13" s="267">
        <v>77.2</v>
      </c>
    </row>
    <row r="14" spans="1:46" ht="13.5" customHeight="1" x14ac:dyDescent="0.2">
      <c r="A14" s="247"/>
      <c r="AK14" s="1103" t="s">
        <v>485</v>
      </c>
      <c r="AL14" s="1104"/>
      <c r="AM14" s="1104"/>
      <c r="AN14" s="1105"/>
      <c r="AO14" s="265">
        <v>112787</v>
      </c>
      <c r="AP14" s="265">
        <v>2790</v>
      </c>
      <c r="AQ14" s="266">
        <v>1882</v>
      </c>
      <c r="AR14" s="267">
        <v>48.2</v>
      </c>
    </row>
    <row r="15" spans="1:46" ht="13.5" customHeight="1" x14ac:dyDescent="0.2">
      <c r="A15" s="247"/>
      <c r="AK15" s="1106" t="s">
        <v>486</v>
      </c>
      <c r="AL15" s="1107"/>
      <c r="AM15" s="1107"/>
      <c r="AN15" s="1108"/>
      <c r="AO15" s="265">
        <v>-372327</v>
      </c>
      <c r="AP15" s="265">
        <v>-9210</v>
      </c>
      <c r="AQ15" s="266">
        <v>-6411</v>
      </c>
      <c r="AR15" s="267">
        <v>43.7</v>
      </c>
    </row>
    <row r="16" spans="1:46" ht="13.2" x14ac:dyDescent="0.2">
      <c r="A16" s="247"/>
      <c r="AK16" s="1106" t="s">
        <v>178</v>
      </c>
      <c r="AL16" s="1107"/>
      <c r="AM16" s="1107"/>
      <c r="AN16" s="1108"/>
      <c r="AO16" s="265">
        <v>4268895</v>
      </c>
      <c r="AP16" s="265">
        <v>105595</v>
      </c>
      <c r="AQ16" s="266">
        <v>107373</v>
      </c>
      <c r="AR16" s="267">
        <v>-1.7</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09" t="s">
        <v>491</v>
      </c>
      <c r="AL21" s="1110"/>
      <c r="AM21" s="1110"/>
      <c r="AN21" s="1111"/>
      <c r="AO21" s="277">
        <v>10.59</v>
      </c>
      <c r="AP21" s="278">
        <v>9.17</v>
      </c>
      <c r="AQ21" s="279">
        <v>1.42</v>
      </c>
      <c r="AS21" s="280"/>
      <c r="AT21" s="276"/>
    </row>
    <row r="22" spans="1:46" s="248" customFormat="1" ht="13.2" x14ac:dyDescent="0.2">
      <c r="A22" s="276"/>
      <c r="AK22" s="1109" t="s">
        <v>492</v>
      </c>
      <c r="AL22" s="1110"/>
      <c r="AM22" s="1110"/>
      <c r="AN22" s="1111"/>
      <c r="AO22" s="281">
        <v>100.2</v>
      </c>
      <c r="AP22" s="282">
        <v>97.5</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1" t="s">
        <v>475</v>
      </c>
      <c r="AP30" s="253"/>
      <c r="AQ30" s="254" t="s">
        <v>476</v>
      </c>
      <c r="AR30" s="255"/>
    </row>
    <row r="31" spans="1:46" ht="13.2" x14ac:dyDescent="0.2">
      <c r="A31" s="247"/>
      <c r="AK31" s="256"/>
      <c r="AL31" s="257"/>
      <c r="AM31" s="257"/>
      <c r="AN31" s="258"/>
      <c r="AO31" s="1102"/>
      <c r="AP31" s="259" t="s">
        <v>477</v>
      </c>
      <c r="AQ31" s="260" t="s">
        <v>478</v>
      </c>
      <c r="AR31" s="261" t="s">
        <v>479</v>
      </c>
    </row>
    <row r="32" spans="1:46" ht="27" customHeight="1" x14ac:dyDescent="0.2">
      <c r="A32" s="247"/>
      <c r="AK32" s="1117" t="s">
        <v>496</v>
      </c>
      <c r="AL32" s="1118"/>
      <c r="AM32" s="1118"/>
      <c r="AN32" s="1119"/>
      <c r="AO32" s="291">
        <v>1582528</v>
      </c>
      <c r="AP32" s="291">
        <v>39145</v>
      </c>
      <c r="AQ32" s="292">
        <v>55954</v>
      </c>
      <c r="AR32" s="293">
        <v>-30</v>
      </c>
    </row>
    <row r="33" spans="1:46" ht="13.5" customHeight="1" x14ac:dyDescent="0.2">
      <c r="A33" s="247"/>
      <c r="AK33" s="1117" t="s">
        <v>497</v>
      </c>
      <c r="AL33" s="1118"/>
      <c r="AM33" s="1118"/>
      <c r="AN33" s="1119"/>
      <c r="AO33" s="291" t="s">
        <v>498</v>
      </c>
      <c r="AP33" s="291" t="s">
        <v>498</v>
      </c>
      <c r="AQ33" s="292" t="s">
        <v>498</v>
      </c>
      <c r="AR33" s="293" t="s">
        <v>498</v>
      </c>
    </row>
    <row r="34" spans="1:46" ht="27" customHeight="1" x14ac:dyDescent="0.2">
      <c r="A34" s="247"/>
      <c r="AK34" s="1117" t="s">
        <v>499</v>
      </c>
      <c r="AL34" s="1118"/>
      <c r="AM34" s="1118"/>
      <c r="AN34" s="1119"/>
      <c r="AO34" s="291" t="s">
        <v>498</v>
      </c>
      <c r="AP34" s="291" t="s">
        <v>498</v>
      </c>
      <c r="AQ34" s="292">
        <v>1</v>
      </c>
      <c r="AR34" s="293" t="s">
        <v>498</v>
      </c>
    </row>
    <row r="35" spans="1:46" ht="27" customHeight="1" x14ac:dyDescent="0.2">
      <c r="A35" s="247"/>
      <c r="AK35" s="1117" t="s">
        <v>500</v>
      </c>
      <c r="AL35" s="1118"/>
      <c r="AM35" s="1118"/>
      <c r="AN35" s="1119"/>
      <c r="AO35" s="291" t="s">
        <v>498</v>
      </c>
      <c r="AP35" s="291" t="s">
        <v>498</v>
      </c>
      <c r="AQ35" s="292">
        <v>17691</v>
      </c>
      <c r="AR35" s="293" t="s">
        <v>498</v>
      </c>
    </row>
    <row r="36" spans="1:46" ht="27" customHeight="1" x14ac:dyDescent="0.2">
      <c r="A36" s="247"/>
      <c r="AK36" s="1117" t="s">
        <v>501</v>
      </c>
      <c r="AL36" s="1118"/>
      <c r="AM36" s="1118"/>
      <c r="AN36" s="1119"/>
      <c r="AO36" s="291">
        <v>276422</v>
      </c>
      <c r="AP36" s="291">
        <v>6838</v>
      </c>
      <c r="AQ36" s="292">
        <v>2603</v>
      </c>
      <c r="AR36" s="293">
        <v>162.69999999999999</v>
      </c>
    </row>
    <row r="37" spans="1:46" ht="13.5" customHeight="1" x14ac:dyDescent="0.2">
      <c r="A37" s="247"/>
      <c r="AK37" s="1117" t="s">
        <v>502</v>
      </c>
      <c r="AL37" s="1118"/>
      <c r="AM37" s="1118"/>
      <c r="AN37" s="1119"/>
      <c r="AO37" s="291">
        <v>51307</v>
      </c>
      <c r="AP37" s="291">
        <v>1269</v>
      </c>
      <c r="AQ37" s="292">
        <v>579</v>
      </c>
      <c r="AR37" s="293">
        <v>119.2</v>
      </c>
    </row>
    <row r="38" spans="1:46" ht="27" customHeight="1" x14ac:dyDescent="0.2">
      <c r="A38" s="247"/>
      <c r="AK38" s="1120" t="s">
        <v>503</v>
      </c>
      <c r="AL38" s="1121"/>
      <c r="AM38" s="1121"/>
      <c r="AN38" s="1122"/>
      <c r="AO38" s="294" t="s">
        <v>498</v>
      </c>
      <c r="AP38" s="294" t="s">
        <v>498</v>
      </c>
      <c r="AQ38" s="295">
        <v>4</v>
      </c>
      <c r="AR38" s="283" t="s">
        <v>498</v>
      </c>
      <c r="AS38" s="290"/>
    </row>
    <row r="39" spans="1:46" ht="13.2" x14ac:dyDescent="0.2">
      <c r="A39" s="247"/>
      <c r="AK39" s="1120" t="s">
        <v>504</v>
      </c>
      <c r="AL39" s="1121"/>
      <c r="AM39" s="1121"/>
      <c r="AN39" s="1122"/>
      <c r="AO39" s="291" t="s">
        <v>498</v>
      </c>
      <c r="AP39" s="291" t="s">
        <v>498</v>
      </c>
      <c r="AQ39" s="292">
        <v>-4663</v>
      </c>
      <c r="AR39" s="293" t="s">
        <v>498</v>
      </c>
      <c r="AS39" s="290"/>
    </row>
    <row r="40" spans="1:46" ht="27" customHeight="1" x14ac:dyDescent="0.2">
      <c r="A40" s="247"/>
      <c r="AK40" s="1117" t="s">
        <v>505</v>
      </c>
      <c r="AL40" s="1118"/>
      <c r="AM40" s="1118"/>
      <c r="AN40" s="1119"/>
      <c r="AO40" s="291">
        <v>-1110953</v>
      </c>
      <c r="AP40" s="291">
        <v>-27480</v>
      </c>
      <c r="AQ40" s="292">
        <v>-48945</v>
      </c>
      <c r="AR40" s="293">
        <v>-43.9</v>
      </c>
      <c r="AS40" s="290"/>
    </row>
    <row r="41" spans="1:46" ht="13.2" x14ac:dyDescent="0.2">
      <c r="A41" s="247"/>
      <c r="AK41" s="1123" t="s">
        <v>288</v>
      </c>
      <c r="AL41" s="1124"/>
      <c r="AM41" s="1124"/>
      <c r="AN41" s="1125"/>
      <c r="AO41" s="291">
        <v>799304</v>
      </c>
      <c r="AP41" s="291">
        <v>19772</v>
      </c>
      <c r="AQ41" s="292">
        <v>23225</v>
      </c>
      <c r="AR41" s="293">
        <v>-14.9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506</v>
      </c>
    </row>
    <row r="48" spans="1:46" ht="13.2" x14ac:dyDescent="0.2">
      <c r="A48" s="247"/>
      <c r="AK48" s="301" t="s">
        <v>507</v>
      </c>
      <c r="AL48" s="301"/>
      <c r="AM48" s="301"/>
      <c r="AN48" s="301"/>
      <c r="AO48" s="301"/>
      <c r="AP48" s="301"/>
      <c r="AQ48" s="302"/>
      <c r="AR48" s="301"/>
    </row>
    <row r="49" spans="1:44" ht="13.5" customHeight="1" x14ac:dyDescent="0.2">
      <c r="A49" s="247"/>
      <c r="AK49" s="303"/>
      <c r="AL49" s="304"/>
      <c r="AM49" s="1112" t="s">
        <v>475</v>
      </c>
      <c r="AN49" s="1114" t="s">
        <v>508</v>
      </c>
      <c r="AO49" s="1115"/>
      <c r="AP49" s="1115"/>
      <c r="AQ49" s="1115"/>
      <c r="AR49" s="1116"/>
    </row>
    <row r="50" spans="1:44" ht="13.2" x14ac:dyDescent="0.2">
      <c r="A50" s="247"/>
      <c r="AK50" s="305"/>
      <c r="AL50" s="306"/>
      <c r="AM50" s="1113"/>
      <c r="AN50" s="307" t="s">
        <v>509</v>
      </c>
      <c r="AO50" s="308" t="s">
        <v>510</v>
      </c>
      <c r="AP50" s="309" t="s">
        <v>511</v>
      </c>
      <c r="AQ50" s="310" t="s">
        <v>512</v>
      </c>
      <c r="AR50" s="311" t="s">
        <v>513</v>
      </c>
    </row>
    <row r="51" spans="1:44" ht="13.2" x14ac:dyDescent="0.2">
      <c r="A51" s="247"/>
      <c r="AK51" s="303" t="s">
        <v>514</v>
      </c>
      <c r="AL51" s="304"/>
      <c r="AM51" s="312">
        <v>2227209</v>
      </c>
      <c r="AN51" s="313">
        <v>51276</v>
      </c>
      <c r="AO51" s="314">
        <v>-23.6</v>
      </c>
      <c r="AP51" s="315">
        <v>92632</v>
      </c>
      <c r="AQ51" s="316">
        <v>-1.5</v>
      </c>
      <c r="AR51" s="317">
        <v>-22.1</v>
      </c>
    </row>
    <row r="52" spans="1:44" ht="13.2" x14ac:dyDescent="0.2">
      <c r="A52" s="247"/>
      <c r="AK52" s="318"/>
      <c r="AL52" s="319" t="s">
        <v>515</v>
      </c>
      <c r="AM52" s="320">
        <v>743505</v>
      </c>
      <c r="AN52" s="321">
        <v>17117</v>
      </c>
      <c r="AO52" s="322">
        <v>-39.9</v>
      </c>
      <c r="AP52" s="323">
        <v>47978</v>
      </c>
      <c r="AQ52" s="324">
        <v>-2</v>
      </c>
      <c r="AR52" s="325">
        <v>-37.9</v>
      </c>
    </row>
    <row r="53" spans="1:44" ht="13.2" x14ac:dyDescent="0.2">
      <c r="A53" s="247"/>
      <c r="AK53" s="303" t="s">
        <v>516</v>
      </c>
      <c r="AL53" s="304"/>
      <c r="AM53" s="312">
        <v>1930381</v>
      </c>
      <c r="AN53" s="313">
        <v>45245</v>
      </c>
      <c r="AO53" s="314">
        <v>-11.8</v>
      </c>
      <c r="AP53" s="315">
        <v>69604</v>
      </c>
      <c r="AQ53" s="316">
        <v>-24.9</v>
      </c>
      <c r="AR53" s="317">
        <v>13.1</v>
      </c>
    </row>
    <row r="54" spans="1:44" ht="13.2" x14ac:dyDescent="0.2">
      <c r="A54" s="247"/>
      <c r="AK54" s="318"/>
      <c r="AL54" s="319" t="s">
        <v>515</v>
      </c>
      <c r="AM54" s="320">
        <v>885347</v>
      </c>
      <c r="AN54" s="321">
        <v>20751</v>
      </c>
      <c r="AO54" s="322">
        <v>21.2</v>
      </c>
      <c r="AP54" s="323">
        <v>36247</v>
      </c>
      <c r="AQ54" s="324">
        <v>-24.5</v>
      </c>
      <c r="AR54" s="325">
        <v>45.7</v>
      </c>
    </row>
    <row r="55" spans="1:44" ht="13.2" x14ac:dyDescent="0.2">
      <c r="A55" s="247"/>
      <c r="AK55" s="303" t="s">
        <v>517</v>
      </c>
      <c r="AL55" s="304"/>
      <c r="AM55" s="312">
        <v>2210611</v>
      </c>
      <c r="AN55" s="313">
        <v>52920</v>
      </c>
      <c r="AO55" s="314">
        <v>17</v>
      </c>
      <c r="AP55" s="315">
        <v>68410</v>
      </c>
      <c r="AQ55" s="316">
        <v>-1.7</v>
      </c>
      <c r="AR55" s="317">
        <v>18.7</v>
      </c>
    </row>
    <row r="56" spans="1:44" ht="13.2" x14ac:dyDescent="0.2">
      <c r="A56" s="247"/>
      <c r="AK56" s="318"/>
      <c r="AL56" s="319" t="s">
        <v>515</v>
      </c>
      <c r="AM56" s="320">
        <v>1546990</v>
      </c>
      <c r="AN56" s="321">
        <v>37033</v>
      </c>
      <c r="AO56" s="322">
        <v>78.5</v>
      </c>
      <c r="AP56" s="323">
        <v>35086</v>
      </c>
      <c r="AQ56" s="324">
        <v>-3.2</v>
      </c>
      <c r="AR56" s="325">
        <v>81.7</v>
      </c>
    </row>
    <row r="57" spans="1:44" ht="13.2" x14ac:dyDescent="0.2">
      <c r="A57" s="247"/>
      <c r="AK57" s="303" t="s">
        <v>518</v>
      </c>
      <c r="AL57" s="304"/>
      <c r="AM57" s="312">
        <v>1565207</v>
      </c>
      <c r="AN57" s="313">
        <v>38065</v>
      </c>
      <c r="AO57" s="314">
        <v>-28.1</v>
      </c>
      <c r="AP57" s="315">
        <v>73019</v>
      </c>
      <c r="AQ57" s="316">
        <v>6.7</v>
      </c>
      <c r="AR57" s="317">
        <v>-34.799999999999997</v>
      </c>
    </row>
    <row r="58" spans="1:44" ht="13.2" x14ac:dyDescent="0.2">
      <c r="A58" s="247"/>
      <c r="AK58" s="318"/>
      <c r="AL58" s="319" t="s">
        <v>515</v>
      </c>
      <c r="AM58" s="320">
        <v>996913</v>
      </c>
      <c r="AN58" s="321">
        <v>24245</v>
      </c>
      <c r="AO58" s="322">
        <v>-34.5</v>
      </c>
      <c r="AP58" s="323">
        <v>39427</v>
      </c>
      <c r="AQ58" s="324">
        <v>12.4</v>
      </c>
      <c r="AR58" s="325">
        <v>-46.9</v>
      </c>
    </row>
    <row r="59" spans="1:44" ht="13.2" x14ac:dyDescent="0.2">
      <c r="A59" s="247"/>
      <c r="AK59" s="303" t="s">
        <v>519</v>
      </c>
      <c r="AL59" s="304"/>
      <c r="AM59" s="312">
        <v>3366587</v>
      </c>
      <c r="AN59" s="313">
        <v>83276</v>
      </c>
      <c r="AO59" s="314">
        <v>118.8</v>
      </c>
      <c r="AP59" s="315">
        <v>76590</v>
      </c>
      <c r="AQ59" s="316">
        <v>4.9000000000000004</v>
      </c>
      <c r="AR59" s="317">
        <v>113.9</v>
      </c>
    </row>
    <row r="60" spans="1:44" ht="13.2" x14ac:dyDescent="0.2">
      <c r="A60" s="247"/>
      <c r="AK60" s="318"/>
      <c r="AL60" s="319" t="s">
        <v>515</v>
      </c>
      <c r="AM60" s="320">
        <v>839771</v>
      </c>
      <c r="AN60" s="321">
        <v>20773</v>
      </c>
      <c r="AO60" s="322">
        <v>-14.3</v>
      </c>
      <c r="AP60" s="323">
        <v>42387</v>
      </c>
      <c r="AQ60" s="324">
        <v>7.5</v>
      </c>
      <c r="AR60" s="325">
        <v>-21.8</v>
      </c>
    </row>
    <row r="61" spans="1:44" ht="13.2" x14ac:dyDescent="0.2">
      <c r="A61" s="247"/>
      <c r="AK61" s="303" t="s">
        <v>520</v>
      </c>
      <c r="AL61" s="326"/>
      <c r="AM61" s="312">
        <v>2259999</v>
      </c>
      <c r="AN61" s="313">
        <v>54156</v>
      </c>
      <c r="AO61" s="314">
        <v>14.5</v>
      </c>
      <c r="AP61" s="315">
        <v>76051</v>
      </c>
      <c r="AQ61" s="327">
        <v>-3.3</v>
      </c>
      <c r="AR61" s="317">
        <v>17.8</v>
      </c>
    </row>
    <row r="62" spans="1:44" ht="13.2" x14ac:dyDescent="0.2">
      <c r="A62" s="247"/>
      <c r="AK62" s="318"/>
      <c r="AL62" s="319" t="s">
        <v>515</v>
      </c>
      <c r="AM62" s="320">
        <v>1002505</v>
      </c>
      <c r="AN62" s="321">
        <v>23984</v>
      </c>
      <c r="AO62" s="322">
        <v>2.2000000000000002</v>
      </c>
      <c r="AP62" s="323">
        <v>40225</v>
      </c>
      <c r="AQ62" s="324">
        <v>-2</v>
      </c>
      <c r="AR62" s="325">
        <v>4.2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GIoUQQjrdLBwse1H8jCnKio3OrEqI7qjD2XZ5j3Uqohl5WNo9iPRur6GCyIPtTpqqZ2/DLVwdRTPscT4puglg==" saltValue="6eoI3OzP/yTPUbNmfejm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472</v>
      </c>
    </row>
    <row r="121" spans="125:125" ht="13.5" hidden="1" customHeight="1" x14ac:dyDescent="0.2">
      <c r="DU121" s="241"/>
    </row>
  </sheetData>
  <sheetProtection algorithmName="SHA-512" hashValue="eMy5kiHQq/3Su+KEy9ZpXv36NJQ2e7NU11HNHoCOTJPVEf5fK7/M6vuKlyDEyO5gzzWWVLqF2GKSeB0jJOQQrA==" saltValue="4hE2MaumFnXEcGcrXlYm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472</v>
      </c>
    </row>
  </sheetData>
  <sheetProtection algorithmName="SHA-512" hashValue="q2vaFww9jI056CiPCL1s5hlEdEK6GK+GRO1sAvPAtHQBS6jn3OY8jNlwyivWMKJN1cuSFh9weVs0lOZabg7KZQ==" saltValue="CbKafNOS5Ob90rhHljHe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2">
      <c r="B47" s="10"/>
      <c r="C47" s="1126" t="s">
        <v>3</v>
      </c>
      <c r="D47" s="1126"/>
      <c r="E47" s="1127"/>
      <c r="F47" s="11">
        <v>19.18</v>
      </c>
      <c r="G47" s="12">
        <v>20.48</v>
      </c>
      <c r="H47" s="12">
        <v>22.56</v>
      </c>
      <c r="I47" s="12">
        <v>23.72</v>
      </c>
      <c r="J47" s="13">
        <v>21.83</v>
      </c>
    </row>
    <row r="48" spans="2:10" ht="57.75" customHeight="1" x14ac:dyDescent="0.2">
      <c r="B48" s="14"/>
      <c r="C48" s="1128" t="s">
        <v>4</v>
      </c>
      <c r="D48" s="1128"/>
      <c r="E48" s="1129"/>
      <c r="F48" s="15">
        <v>6.4</v>
      </c>
      <c r="G48" s="16">
        <v>10.3</v>
      </c>
      <c r="H48" s="16">
        <v>6.11</v>
      </c>
      <c r="I48" s="16">
        <v>6.51</v>
      </c>
      <c r="J48" s="17">
        <v>7.46</v>
      </c>
    </row>
    <row r="49" spans="2:10" ht="57.75" customHeight="1" thickBot="1" x14ac:dyDescent="0.25">
      <c r="B49" s="18"/>
      <c r="C49" s="1130" t="s">
        <v>5</v>
      </c>
      <c r="D49" s="1130"/>
      <c r="E49" s="1131"/>
      <c r="F49" s="19" t="s">
        <v>527</v>
      </c>
      <c r="G49" s="20">
        <v>3.03</v>
      </c>
      <c r="H49" s="20" t="s">
        <v>528</v>
      </c>
      <c r="I49" s="20" t="s">
        <v>529</v>
      </c>
      <c r="J49" s="21" t="s">
        <v>530</v>
      </c>
    </row>
    <row r="50" spans="2:10" ht="13.2" x14ac:dyDescent="0.2"/>
  </sheetData>
  <sheetProtection algorithmName="SHA-512" hashValue="/WjmuN2sIPpb7T0dWwNI1v95AkQFB40hdilulKmL7o4gxLh3ErP62fKIyo0dY1dgMnq6Bhvn9q81O6h2Edm2mA==" saltValue="ZstzFSDUkDrjjhewoNKS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36" t="s">
        <v>531</v>
      </c>
      <c r="D34" s="1136"/>
      <c r="E34" s="1137"/>
      <c r="F34" s="32">
        <v>6.4</v>
      </c>
      <c r="G34" s="33">
        <v>10.3</v>
      </c>
      <c r="H34" s="33">
        <v>6.1</v>
      </c>
      <c r="I34" s="33">
        <v>6.5</v>
      </c>
      <c r="J34" s="34">
        <v>7.46</v>
      </c>
      <c r="K34" s="22"/>
      <c r="L34" s="22"/>
      <c r="M34" s="22"/>
      <c r="N34" s="22"/>
      <c r="O34" s="22"/>
      <c r="P34" s="22"/>
    </row>
    <row r="35" spans="1:16" ht="39" customHeight="1" x14ac:dyDescent="0.2">
      <c r="A35" s="22"/>
      <c r="B35" s="35"/>
      <c r="C35" s="1132" t="s">
        <v>532</v>
      </c>
      <c r="D35" s="1132"/>
      <c r="E35" s="1133"/>
      <c r="F35" s="36">
        <v>0.73</v>
      </c>
      <c r="G35" s="37">
        <v>0.84</v>
      </c>
      <c r="H35" s="37">
        <v>0.93</v>
      </c>
      <c r="I35" s="37">
        <v>0.64</v>
      </c>
      <c r="J35" s="38">
        <v>1.36</v>
      </c>
      <c r="K35" s="22"/>
      <c r="L35" s="22"/>
      <c r="M35" s="22"/>
      <c r="N35" s="22"/>
      <c r="O35" s="22"/>
      <c r="P35" s="22"/>
    </row>
    <row r="36" spans="1:16" ht="39" customHeight="1" x14ac:dyDescent="0.2">
      <c r="A36" s="22"/>
      <c r="B36" s="35"/>
      <c r="C36" s="1132" t="s">
        <v>533</v>
      </c>
      <c r="D36" s="1132"/>
      <c r="E36" s="1133"/>
      <c r="F36" s="36">
        <v>0.33</v>
      </c>
      <c r="G36" s="37">
        <v>0.81</v>
      </c>
      <c r="H36" s="37">
        <v>0.71</v>
      </c>
      <c r="I36" s="37">
        <v>0.41</v>
      </c>
      <c r="J36" s="38">
        <v>0.16</v>
      </c>
      <c r="K36" s="22"/>
      <c r="L36" s="22"/>
      <c r="M36" s="22"/>
      <c r="N36" s="22"/>
      <c r="O36" s="22"/>
      <c r="P36" s="22"/>
    </row>
    <row r="37" spans="1:16" ht="39" customHeight="1" x14ac:dyDescent="0.2">
      <c r="A37" s="22"/>
      <c r="B37" s="35"/>
      <c r="C37" s="1132" t="s">
        <v>534</v>
      </c>
      <c r="D37" s="1132"/>
      <c r="E37" s="1133"/>
      <c r="F37" s="36">
        <v>0.16</v>
      </c>
      <c r="G37" s="37">
        <v>0.01</v>
      </c>
      <c r="H37" s="37">
        <v>0.11</v>
      </c>
      <c r="I37" s="37">
        <v>0.03</v>
      </c>
      <c r="J37" s="38">
        <v>7.0000000000000007E-2</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535</v>
      </c>
      <c r="D42" s="1132"/>
      <c r="E42" s="1133"/>
      <c r="F42" s="36" t="s">
        <v>498</v>
      </c>
      <c r="G42" s="37" t="s">
        <v>498</v>
      </c>
      <c r="H42" s="37" t="s">
        <v>498</v>
      </c>
      <c r="I42" s="37" t="s">
        <v>498</v>
      </c>
      <c r="J42" s="38" t="s">
        <v>498</v>
      </c>
      <c r="K42" s="22"/>
      <c r="L42" s="22"/>
      <c r="M42" s="22"/>
      <c r="N42" s="22"/>
      <c r="O42" s="22"/>
      <c r="P42" s="22"/>
    </row>
    <row r="43" spans="1:16" ht="39" customHeight="1" thickBot="1" x14ac:dyDescent="0.25">
      <c r="A43" s="22"/>
      <c r="B43" s="40"/>
      <c r="C43" s="1134" t="s">
        <v>536</v>
      </c>
      <c r="D43" s="1134"/>
      <c r="E43" s="1135"/>
      <c r="F43" s="41">
        <v>0.03</v>
      </c>
      <c r="G43" s="42" t="s">
        <v>498</v>
      </c>
      <c r="H43" s="42" t="s">
        <v>498</v>
      </c>
      <c r="I43" s="42" t="s">
        <v>498</v>
      </c>
      <c r="J43" s="43" t="s">
        <v>498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jIyCg6Ny3mMHU0JJ+Ph4MAw+KfRe2JdN1IbfmAI3GkwOwmX807BP8WArdWu0jNxeiTLdWCAvgB1o2Eaw70YsA==" saltValue="diCyvTm8hCuTlU8NoTNu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1563</v>
      </c>
      <c r="L45" s="58">
        <v>1593</v>
      </c>
      <c r="M45" s="58">
        <v>1671</v>
      </c>
      <c r="N45" s="58">
        <v>1621</v>
      </c>
      <c r="O45" s="59">
        <v>1583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498</v>
      </c>
      <c r="L46" s="62" t="s">
        <v>498</v>
      </c>
      <c r="M46" s="62" t="s">
        <v>498</v>
      </c>
      <c r="N46" s="62" t="s">
        <v>498</v>
      </c>
      <c r="O46" s="63" t="s">
        <v>498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498</v>
      </c>
      <c r="L47" s="62" t="s">
        <v>498</v>
      </c>
      <c r="M47" s="62" t="s">
        <v>498</v>
      </c>
      <c r="N47" s="62" t="s">
        <v>498</v>
      </c>
      <c r="O47" s="63" t="s">
        <v>498</v>
      </c>
      <c r="P47" s="46"/>
      <c r="Q47" s="46"/>
      <c r="R47" s="46"/>
      <c r="S47" s="46"/>
      <c r="T47" s="46"/>
      <c r="U47" s="46"/>
    </row>
    <row r="48" spans="1:21" ht="30.75" customHeight="1" x14ac:dyDescent="0.2">
      <c r="A48" s="46"/>
      <c r="B48" s="1140"/>
      <c r="C48" s="1141"/>
      <c r="D48" s="60"/>
      <c r="E48" s="1146" t="s">
        <v>13</v>
      </c>
      <c r="F48" s="1146"/>
      <c r="G48" s="1146"/>
      <c r="H48" s="1146"/>
      <c r="I48" s="1146"/>
      <c r="J48" s="1147"/>
      <c r="K48" s="61" t="s">
        <v>498</v>
      </c>
      <c r="L48" s="62" t="s">
        <v>498</v>
      </c>
      <c r="M48" s="62" t="s">
        <v>498</v>
      </c>
      <c r="N48" s="62" t="s">
        <v>498</v>
      </c>
      <c r="O48" s="63" t="s">
        <v>498</v>
      </c>
      <c r="P48" s="46"/>
      <c r="Q48" s="46"/>
      <c r="R48" s="46"/>
      <c r="S48" s="46"/>
      <c r="T48" s="46"/>
      <c r="U48" s="46"/>
    </row>
    <row r="49" spans="1:21" ht="30.75" customHeight="1" x14ac:dyDescent="0.2">
      <c r="A49" s="46"/>
      <c r="B49" s="1140"/>
      <c r="C49" s="1141"/>
      <c r="D49" s="60"/>
      <c r="E49" s="1146" t="s">
        <v>14</v>
      </c>
      <c r="F49" s="1146"/>
      <c r="G49" s="1146"/>
      <c r="H49" s="1146"/>
      <c r="I49" s="1146"/>
      <c r="J49" s="1147"/>
      <c r="K49" s="61">
        <v>339</v>
      </c>
      <c r="L49" s="62">
        <v>272</v>
      </c>
      <c r="M49" s="62">
        <v>286</v>
      </c>
      <c r="N49" s="62">
        <v>297</v>
      </c>
      <c r="O49" s="63">
        <v>276</v>
      </c>
      <c r="P49" s="46"/>
      <c r="Q49" s="46"/>
      <c r="R49" s="46"/>
      <c r="S49" s="46"/>
      <c r="T49" s="46"/>
      <c r="U49" s="46"/>
    </row>
    <row r="50" spans="1:21" ht="30.75" customHeight="1" x14ac:dyDescent="0.2">
      <c r="A50" s="46"/>
      <c r="B50" s="1140"/>
      <c r="C50" s="1141"/>
      <c r="D50" s="60"/>
      <c r="E50" s="1146" t="s">
        <v>15</v>
      </c>
      <c r="F50" s="1146"/>
      <c r="G50" s="1146"/>
      <c r="H50" s="1146"/>
      <c r="I50" s="1146"/>
      <c r="J50" s="1147"/>
      <c r="K50" s="61">
        <v>103</v>
      </c>
      <c r="L50" s="62">
        <v>61</v>
      </c>
      <c r="M50" s="62">
        <v>51</v>
      </c>
      <c r="N50" s="62">
        <v>52</v>
      </c>
      <c r="O50" s="63">
        <v>51</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v>3</v>
      </c>
      <c r="O51" s="63" t="s">
        <v>498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1102</v>
      </c>
      <c r="L52" s="62">
        <v>1090</v>
      </c>
      <c r="M52" s="62">
        <v>1151</v>
      </c>
      <c r="N52" s="62">
        <v>1121</v>
      </c>
      <c r="O52" s="63">
        <v>1112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903</v>
      </c>
      <c r="L53" s="67">
        <v>836</v>
      </c>
      <c r="M53" s="67">
        <v>857</v>
      </c>
      <c r="N53" s="67">
        <v>852</v>
      </c>
      <c r="O53" s="68">
        <v>798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542</v>
      </c>
      <c r="L58" s="82" t="s">
        <v>542</v>
      </c>
      <c r="M58" s="82" t="s">
        <v>542</v>
      </c>
      <c r="N58" s="82" t="s">
        <v>542</v>
      </c>
      <c r="O58" s="83" t="s">
        <v>542</v>
      </c>
    </row>
    <row r="59" spans="1:21" ht="31.5" customHeight="1" x14ac:dyDescent="0.2">
      <c r="B59" s="1156"/>
      <c r="C59" s="1157"/>
      <c r="D59" s="1163" t="s">
        <v>26</v>
      </c>
      <c r="E59" s="1164"/>
      <c r="F59" s="1164"/>
      <c r="G59" s="1164"/>
      <c r="H59" s="1164"/>
      <c r="I59" s="1164"/>
      <c r="J59" s="1165"/>
      <c r="K59" s="84" t="s">
        <v>542</v>
      </c>
      <c r="L59" s="85" t="s">
        <v>542</v>
      </c>
      <c r="M59" s="85" t="s">
        <v>542</v>
      </c>
      <c r="N59" s="85" t="s">
        <v>542</v>
      </c>
      <c r="O59" s="86" t="s">
        <v>542</v>
      </c>
    </row>
    <row r="60" spans="1:21" ht="31.5" customHeight="1" thickBot="1" x14ac:dyDescent="0.25">
      <c r="B60" s="1158"/>
      <c r="C60" s="1159"/>
      <c r="D60" s="1166" t="s">
        <v>27</v>
      </c>
      <c r="E60" s="1167"/>
      <c r="F60" s="1167"/>
      <c r="G60" s="1167"/>
      <c r="H60" s="1167"/>
      <c r="I60" s="1167"/>
      <c r="J60" s="1168"/>
      <c r="K60" s="87" t="s">
        <v>542</v>
      </c>
      <c r="L60" s="88" t="s">
        <v>542</v>
      </c>
      <c r="M60" s="88" t="s">
        <v>542</v>
      </c>
      <c r="N60" s="88" t="s">
        <v>542</v>
      </c>
      <c r="O60" s="89" t="s">
        <v>542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jmPxYcMOeuyAz7CJsOdg35NWUO8gd75bXyRN+jhJA2ezwCeXYE4ji/MaW7lJBxF6ARieDuiiSI7gFnqz5UJt2A==" saltValue="cp5yngzqe76Maniy2sOO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522</v>
      </c>
      <c r="J40" s="101" t="s">
        <v>523</v>
      </c>
      <c r="K40" s="101" t="s">
        <v>524</v>
      </c>
      <c r="L40" s="101" t="s">
        <v>525</v>
      </c>
      <c r="M40" s="102" t="s">
        <v>526</v>
      </c>
    </row>
    <row r="41" spans="2:13" ht="27.75" customHeight="1" x14ac:dyDescent="0.2">
      <c r="B41" s="1169" t="s">
        <v>30</v>
      </c>
      <c r="C41" s="1170"/>
      <c r="D41" s="103"/>
      <c r="E41" s="1175" t="s">
        <v>31</v>
      </c>
      <c r="F41" s="1175"/>
      <c r="G41" s="1175"/>
      <c r="H41" s="1176"/>
      <c r="I41" s="330">
        <v>15494</v>
      </c>
      <c r="J41" s="331">
        <v>15542</v>
      </c>
      <c r="K41" s="331">
        <v>15585</v>
      </c>
      <c r="L41" s="331">
        <v>15471</v>
      </c>
      <c r="M41" s="332">
        <v>16452</v>
      </c>
    </row>
    <row r="42" spans="2:13" ht="27.75" customHeight="1" x14ac:dyDescent="0.2">
      <c r="B42" s="1171"/>
      <c r="C42" s="1172"/>
      <c r="D42" s="104"/>
      <c r="E42" s="1177" t="s">
        <v>32</v>
      </c>
      <c r="F42" s="1177"/>
      <c r="G42" s="1177"/>
      <c r="H42" s="1178"/>
      <c r="I42" s="333">
        <v>589</v>
      </c>
      <c r="J42" s="334">
        <v>558</v>
      </c>
      <c r="K42" s="334">
        <v>838</v>
      </c>
      <c r="L42" s="334">
        <v>798</v>
      </c>
      <c r="M42" s="335">
        <v>752</v>
      </c>
    </row>
    <row r="43" spans="2:13" ht="27.75" customHeight="1" x14ac:dyDescent="0.2">
      <c r="B43" s="1171"/>
      <c r="C43" s="1172"/>
      <c r="D43" s="104"/>
      <c r="E43" s="1177" t="s">
        <v>33</v>
      </c>
      <c r="F43" s="1177"/>
      <c r="G43" s="1177"/>
      <c r="H43" s="1178"/>
      <c r="I43" s="333" t="s">
        <v>498</v>
      </c>
      <c r="J43" s="334" t="s">
        <v>498</v>
      </c>
      <c r="K43" s="334" t="s">
        <v>498</v>
      </c>
      <c r="L43" s="334" t="s">
        <v>498</v>
      </c>
      <c r="M43" s="335" t="s">
        <v>498</v>
      </c>
    </row>
    <row r="44" spans="2:13" ht="27.75" customHeight="1" x14ac:dyDescent="0.2">
      <c r="B44" s="1171"/>
      <c r="C44" s="1172"/>
      <c r="D44" s="104"/>
      <c r="E44" s="1177" t="s">
        <v>34</v>
      </c>
      <c r="F44" s="1177"/>
      <c r="G44" s="1177"/>
      <c r="H44" s="1178"/>
      <c r="I44" s="333">
        <v>3252</v>
      </c>
      <c r="J44" s="334">
        <v>3089</v>
      </c>
      <c r="K44" s="334">
        <v>2880</v>
      </c>
      <c r="L44" s="334">
        <v>2768</v>
      </c>
      <c r="M44" s="335">
        <v>2729</v>
      </c>
    </row>
    <row r="45" spans="2:13" ht="27.75" customHeight="1" x14ac:dyDescent="0.2">
      <c r="B45" s="1171"/>
      <c r="C45" s="1172"/>
      <c r="D45" s="104"/>
      <c r="E45" s="1177" t="s">
        <v>35</v>
      </c>
      <c r="F45" s="1177"/>
      <c r="G45" s="1177"/>
      <c r="H45" s="1178"/>
      <c r="I45" s="333">
        <v>4505</v>
      </c>
      <c r="J45" s="334">
        <v>4279</v>
      </c>
      <c r="K45" s="334">
        <v>3978</v>
      </c>
      <c r="L45" s="334">
        <v>3740</v>
      </c>
      <c r="M45" s="335">
        <v>3620</v>
      </c>
    </row>
    <row r="46" spans="2:13" ht="27.75" customHeight="1" x14ac:dyDescent="0.2">
      <c r="B46" s="1171"/>
      <c r="C46" s="1172"/>
      <c r="D46" s="105"/>
      <c r="E46" s="1177" t="s">
        <v>36</v>
      </c>
      <c r="F46" s="1177"/>
      <c r="G46" s="1177"/>
      <c r="H46" s="1178"/>
      <c r="I46" s="333" t="s">
        <v>498</v>
      </c>
      <c r="J46" s="334" t="s">
        <v>498</v>
      </c>
      <c r="K46" s="334" t="s">
        <v>498</v>
      </c>
      <c r="L46" s="334" t="s">
        <v>498</v>
      </c>
      <c r="M46" s="335" t="s">
        <v>498</v>
      </c>
    </row>
    <row r="47" spans="2:13" ht="27.75" customHeight="1" x14ac:dyDescent="0.2">
      <c r="B47" s="1171"/>
      <c r="C47" s="1172"/>
      <c r="D47" s="106"/>
      <c r="E47" s="1179" t="s">
        <v>37</v>
      </c>
      <c r="F47" s="1180"/>
      <c r="G47" s="1180"/>
      <c r="H47" s="1181"/>
      <c r="I47" s="333" t="s">
        <v>498</v>
      </c>
      <c r="J47" s="334" t="s">
        <v>498</v>
      </c>
      <c r="K47" s="334" t="s">
        <v>498</v>
      </c>
      <c r="L47" s="334" t="s">
        <v>498</v>
      </c>
      <c r="M47" s="335" t="s">
        <v>498</v>
      </c>
    </row>
    <row r="48" spans="2:13" ht="27.75" customHeight="1" x14ac:dyDescent="0.2">
      <c r="B48" s="1171"/>
      <c r="C48" s="1172"/>
      <c r="D48" s="104"/>
      <c r="E48" s="1177" t="s">
        <v>38</v>
      </c>
      <c r="F48" s="1177"/>
      <c r="G48" s="1177"/>
      <c r="H48" s="1178"/>
      <c r="I48" s="333" t="s">
        <v>498</v>
      </c>
      <c r="J48" s="334" t="s">
        <v>498</v>
      </c>
      <c r="K48" s="334" t="s">
        <v>498</v>
      </c>
      <c r="L48" s="334" t="s">
        <v>498</v>
      </c>
      <c r="M48" s="335" t="s">
        <v>498</v>
      </c>
    </row>
    <row r="49" spans="2:13" ht="27.75" customHeight="1" x14ac:dyDescent="0.2">
      <c r="B49" s="1173"/>
      <c r="C49" s="1174"/>
      <c r="D49" s="104"/>
      <c r="E49" s="1177" t="s">
        <v>39</v>
      </c>
      <c r="F49" s="1177"/>
      <c r="G49" s="1177"/>
      <c r="H49" s="1178"/>
      <c r="I49" s="333" t="s">
        <v>498</v>
      </c>
      <c r="J49" s="334" t="s">
        <v>498</v>
      </c>
      <c r="K49" s="334" t="s">
        <v>498</v>
      </c>
      <c r="L49" s="334" t="s">
        <v>498</v>
      </c>
      <c r="M49" s="335" t="s">
        <v>498</v>
      </c>
    </row>
    <row r="50" spans="2:13" ht="27.75" customHeight="1" x14ac:dyDescent="0.2">
      <c r="B50" s="1182" t="s">
        <v>40</v>
      </c>
      <c r="C50" s="1183"/>
      <c r="D50" s="107"/>
      <c r="E50" s="1177" t="s">
        <v>41</v>
      </c>
      <c r="F50" s="1177"/>
      <c r="G50" s="1177"/>
      <c r="H50" s="1178"/>
      <c r="I50" s="333">
        <v>4419</v>
      </c>
      <c r="J50" s="334">
        <v>4699</v>
      </c>
      <c r="K50" s="334">
        <v>5181</v>
      </c>
      <c r="L50" s="334">
        <v>5244</v>
      </c>
      <c r="M50" s="335">
        <v>5142</v>
      </c>
    </row>
    <row r="51" spans="2:13" ht="27.75" customHeight="1" x14ac:dyDescent="0.2">
      <c r="B51" s="1171"/>
      <c r="C51" s="1172"/>
      <c r="D51" s="104"/>
      <c r="E51" s="1177" t="s">
        <v>42</v>
      </c>
      <c r="F51" s="1177"/>
      <c r="G51" s="1177"/>
      <c r="H51" s="1178"/>
      <c r="I51" s="333" t="s">
        <v>498</v>
      </c>
      <c r="J51" s="334" t="s">
        <v>498</v>
      </c>
      <c r="K51" s="334" t="s">
        <v>498</v>
      </c>
      <c r="L51" s="334" t="s">
        <v>498</v>
      </c>
      <c r="M51" s="335" t="s">
        <v>498</v>
      </c>
    </row>
    <row r="52" spans="2:13" ht="27.75" customHeight="1" x14ac:dyDescent="0.2">
      <c r="B52" s="1173"/>
      <c r="C52" s="1174"/>
      <c r="D52" s="104"/>
      <c r="E52" s="1177" t="s">
        <v>43</v>
      </c>
      <c r="F52" s="1177"/>
      <c r="G52" s="1177"/>
      <c r="H52" s="1178"/>
      <c r="I52" s="333">
        <v>13616</v>
      </c>
      <c r="J52" s="334">
        <v>13610</v>
      </c>
      <c r="K52" s="334">
        <v>13093</v>
      </c>
      <c r="L52" s="334">
        <v>12645</v>
      </c>
      <c r="M52" s="335">
        <v>12577</v>
      </c>
    </row>
    <row r="53" spans="2:13" ht="27.75" customHeight="1" thickBot="1" x14ac:dyDescent="0.25">
      <c r="B53" s="1184" t="s">
        <v>19</v>
      </c>
      <c r="C53" s="1185"/>
      <c r="D53" s="108"/>
      <c r="E53" s="1186" t="s">
        <v>44</v>
      </c>
      <c r="F53" s="1186"/>
      <c r="G53" s="1186"/>
      <c r="H53" s="1187"/>
      <c r="I53" s="336">
        <v>5805</v>
      </c>
      <c r="J53" s="337">
        <v>5158</v>
      </c>
      <c r="K53" s="337">
        <v>5007</v>
      </c>
      <c r="L53" s="337">
        <v>4888</v>
      </c>
      <c r="M53" s="338">
        <v>5834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HuIZCi+z7iDTke1Q2b0ETUNRJFe/oeyje6TtYb+aujPn1LqQeSd2akPaDhP09fqYQSR01x8trhPQ0ImG7X0TQ==" saltValue="yEQUU9IrTaigPZgwZs/Xl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524</v>
      </c>
      <c r="G54" s="117" t="s">
        <v>525</v>
      </c>
      <c r="H54" s="118" t="s">
        <v>526</v>
      </c>
    </row>
    <row r="55" spans="2:8" ht="52.5" customHeight="1" x14ac:dyDescent="0.2">
      <c r="B55" s="119"/>
      <c r="C55" s="1196" t="s">
        <v>46</v>
      </c>
      <c r="D55" s="1196"/>
      <c r="E55" s="1197"/>
      <c r="F55" s="339">
        <v>2684</v>
      </c>
      <c r="G55" s="339">
        <v>2837</v>
      </c>
      <c r="H55" s="340">
        <v>2662</v>
      </c>
    </row>
    <row r="56" spans="2:8" ht="52.5" customHeight="1" x14ac:dyDescent="0.2">
      <c r="B56" s="120"/>
      <c r="C56" s="1198" t="s">
        <v>47</v>
      </c>
      <c r="D56" s="1198"/>
      <c r="E56" s="1199"/>
      <c r="F56" s="341" t="s">
        <v>498</v>
      </c>
      <c r="G56" s="341" t="s">
        <v>498</v>
      </c>
      <c r="H56" s="342" t="s">
        <v>498</v>
      </c>
    </row>
    <row r="57" spans="2:8" ht="53.25" customHeight="1" x14ac:dyDescent="0.2">
      <c r="B57" s="120"/>
      <c r="C57" s="1200" t="s">
        <v>48</v>
      </c>
      <c r="D57" s="1200"/>
      <c r="E57" s="1201"/>
      <c r="F57" s="343">
        <v>1574</v>
      </c>
      <c r="G57" s="343">
        <v>1606</v>
      </c>
      <c r="H57" s="344">
        <v>1747</v>
      </c>
    </row>
    <row r="58" spans="2:8" ht="45.75" customHeight="1" x14ac:dyDescent="0.2">
      <c r="B58" s="121"/>
      <c r="C58" s="1188" t="s">
        <v>555</v>
      </c>
      <c r="D58" s="1189"/>
      <c r="E58" s="1190"/>
      <c r="F58" s="345">
        <v>1371</v>
      </c>
      <c r="G58" s="345">
        <v>1385</v>
      </c>
      <c r="H58" s="346">
        <v>1166</v>
      </c>
    </row>
    <row r="59" spans="2:8" ht="45.75" customHeight="1" x14ac:dyDescent="0.2">
      <c r="B59" s="121"/>
      <c r="C59" s="1188" t="s">
        <v>556</v>
      </c>
      <c r="D59" s="1189"/>
      <c r="E59" s="1190"/>
      <c r="F59" s="345">
        <v>0</v>
      </c>
      <c r="G59" s="345">
        <v>0</v>
      </c>
      <c r="H59" s="346">
        <v>300</v>
      </c>
    </row>
    <row r="60" spans="2:8" ht="45.75" customHeight="1" x14ac:dyDescent="0.2">
      <c r="B60" s="121"/>
      <c r="C60" s="1188" t="s">
        <v>557</v>
      </c>
      <c r="D60" s="1189"/>
      <c r="E60" s="1190"/>
      <c r="F60" s="345">
        <v>0</v>
      </c>
      <c r="G60" s="345">
        <v>0</v>
      </c>
      <c r="H60" s="346">
        <v>100</v>
      </c>
    </row>
    <row r="61" spans="2:8" ht="45.75" customHeight="1" x14ac:dyDescent="0.2">
      <c r="B61" s="121"/>
      <c r="C61" s="1188" t="s">
        <v>558</v>
      </c>
      <c r="D61" s="1189"/>
      <c r="E61" s="1190"/>
      <c r="F61" s="345">
        <v>31</v>
      </c>
      <c r="G61" s="345">
        <v>33</v>
      </c>
      <c r="H61" s="346">
        <v>42</v>
      </c>
    </row>
    <row r="62" spans="2:8" ht="45.75" customHeight="1" thickBot="1" x14ac:dyDescent="0.25">
      <c r="B62" s="122"/>
      <c r="C62" s="1191" t="s">
        <v>559</v>
      </c>
      <c r="D62" s="1192"/>
      <c r="E62" s="1193"/>
      <c r="F62" s="347">
        <v>37</v>
      </c>
      <c r="G62" s="347">
        <v>33</v>
      </c>
      <c r="H62" s="348">
        <v>29</v>
      </c>
    </row>
    <row r="63" spans="2:8" ht="52.5" customHeight="1" thickBot="1" x14ac:dyDescent="0.25">
      <c r="B63" s="123"/>
      <c r="C63" s="1194" t="s">
        <v>49</v>
      </c>
      <c r="D63" s="1194"/>
      <c r="E63" s="1195"/>
      <c r="F63" s="349">
        <v>4258</v>
      </c>
      <c r="G63" s="349">
        <v>4443</v>
      </c>
      <c r="H63" s="350">
        <v>4409</v>
      </c>
    </row>
    <row r="64" spans="2:8" ht="13.2" x14ac:dyDescent="0.2"/>
  </sheetData>
  <sheetProtection algorithmName="SHA-512" hashValue="Mhs0unwDC7JKccjWZoSUY/O+Tg4FPu7N09sYORKZspkq/I+j2UW7AfCnTxthyvoEsXHSfncg8rhwExoodQcB+g==" saltValue="j2b5uo5gmIr4L9iO2eeJ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521</v>
      </c>
      <c r="G2" s="137"/>
      <c r="H2" s="138"/>
    </row>
    <row r="3" spans="1:8" x14ac:dyDescent="0.2">
      <c r="A3" s="134" t="s">
        <v>514</v>
      </c>
      <c r="B3" s="139"/>
      <c r="C3" s="140"/>
      <c r="D3" s="141">
        <v>51276</v>
      </c>
      <c r="E3" s="142"/>
      <c r="F3" s="143">
        <v>92632</v>
      </c>
      <c r="G3" s="144"/>
      <c r="H3" s="145"/>
    </row>
    <row r="4" spans="1:8" x14ac:dyDescent="0.2">
      <c r="A4" s="146"/>
      <c r="B4" s="147"/>
      <c r="C4" s="148"/>
      <c r="D4" s="149">
        <v>17117</v>
      </c>
      <c r="E4" s="150"/>
      <c r="F4" s="151">
        <v>47978</v>
      </c>
      <c r="G4" s="152"/>
      <c r="H4" s="153"/>
    </row>
    <row r="5" spans="1:8" x14ac:dyDescent="0.2">
      <c r="A5" s="134" t="s">
        <v>516</v>
      </c>
      <c r="B5" s="139"/>
      <c r="C5" s="140"/>
      <c r="D5" s="141">
        <v>45245</v>
      </c>
      <c r="E5" s="142"/>
      <c r="F5" s="143">
        <v>69604</v>
      </c>
      <c r="G5" s="144"/>
      <c r="H5" s="145"/>
    </row>
    <row r="6" spans="1:8" x14ac:dyDescent="0.2">
      <c r="A6" s="146"/>
      <c r="B6" s="147"/>
      <c r="C6" s="148"/>
      <c r="D6" s="149">
        <v>20751</v>
      </c>
      <c r="E6" s="150"/>
      <c r="F6" s="151">
        <v>36247</v>
      </c>
      <c r="G6" s="152"/>
      <c r="H6" s="153"/>
    </row>
    <row r="7" spans="1:8" x14ac:dyDescent="0.2">
      <c r="A7" s="134" t="s">
        <v>517</v>
      </c>
      <c r="B7" s="139"/>
      <c r="C7" s="140"/>
      <c r="D7" s="141">
        <v>52920</v>
      </c>
      <c r="E7" s="142"/>
      <c r="F7" s="143">
        <v>68410</v>
      </c>
      <c r="G7" s="144"/>
      <c r="H7" s="145"/>
    </row>
    <row r="8" spans="1:8" x14ac:dyDescent="0.2">
      <c r="A8" s="146"/>
      <c r="B8" s="147"/>
      <c r="C8" s="148"/>
      <c r="D8" s="149">
        <v>37033</v>
      </c>
      <c r="E8" s="150"/>
      <c r="F8" s="151">
        <v>35086</v>
      </c>
      <c r="G8" s="152"/>
      <c r="H8" s="153"/>
    </row>
    <row r="9" spans="1:8" x14ac:dyDescent="0.2">
      <c r="A9" s="134" t="s">
        <v>518</v>
      </c>
      <c r="B9" s="139"/>
      <c r="C9" s="140"/>
      <c r="D9" s="141">
        <v>38065</v>
      </c>
      <c r="E9" s="142"/>
      <c r="F9" s="143">
        <v>73019</v>
      </c>
      <c r="G9" s="144"/>
      <c r="H9" s="145"/>
    </row>
    <row r="10" spans="1:8" x14ac:dyDescent="0.2">
      <c r="A10" s="146"/>
      <c r="B10" s="147"/>
      <c r="C10" s="148"/>
      <c r="D10" s="149">
        <v>24245</v>
      </c>
      <c r="E10" s="150"/>
      <c r="F10" s="151">
        <v>39427</v>
      </c>
      <c r="G10" s="152"/>
      <c r="H10" s="153"/>
    </row>
    <row r="11" spans="1:8" x14ac:dyDescent="0.2">
      <c r="A11" s="134" t="s">
        <v>519</v>
      </c>
      <c r="B11" s="139"/>
      <c r="C11" s="140"/>
      <c r="D11" s="141">
        <v>83276</v>
      </c>
      <c r="E11" s="142"/>
      <c r="F11" s="143">
        <v>76590</v>
      </c>
      <c r="G11" s="144"/>
      <c r="H11" s="145"/>
    </row>
    <row r="12" spans="1:8" x14ac:dyDescent="0.2">
      <c r="A12" s="146"/>
      <c r="B12" s="147"/>
      <c r="C12" s="154"/>
      <c r="D12" s="149">
        <v>20773</v>
      </c>
      <c r="E12" s="150"/>
      <c r="F12" s="151">
        <v>42387</v>
      </c>
      <c r="G12" s="152"/>
      <c r="H12" s="153"/>
    </row>
    <row r="13" spans="1:8" x14ac:dyDescent="0.2">
      <c r="A13" s="134"/>
      <c r="B13" s="139"/>
      <c r="C13" s="140"/>
      <c r="D13" s="141">
        <v>54156</v>
      </c>
      <c r="E13" s="142"/>
      <c r="F13" s="143">
        <v>76051</v>
      </c>
      <c r="G13" s="155"/>
      <c r="H13" s="145"/>
    </row>
    <row r="14" spans="1:8" x14ac:dyDescent="0.2">
      <c r="A14" s="146"/>
      <c r="B14" s="147"/>
      <c r="C14" s="148"/>
      <c r="D14" s="149">
        <v>23984</v>
      </c>
      <c r="E14" s="150"/>
      <c r="F14" s="151">
        <v>40225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v>
      </c>
      <c r="C19" s="156">
        <f>ROUND(VALUE(SUBSTITUTE(実質収支比率等に係る経年分析!G$48,"▲","-")),2)</f>
        <v>10.3</v>
      </c>
      <c r="D19" s="156">
        <f>ROUND(VALUE(SUBSTITUTE(実質収支比率等に係る経年分析!H$48,"▲","-")),2)</f>
        <v>6.11</v>
      </c>
      <c r="E19" s="156">
        <f>ROUND(VALUE(SUBSTITUTE(実質収支比率等に係る経年分析!I$48,"▲","-")),2)</f>
        <v>6.51</v>
      </c>
      <c r="F19" s="156">
        <f>ROUND(VALUE(SUBSTITUTE(実質収支比率等に係る経年分析!J$48,"▲","-")),2)</f>
        <v>7.46</v>
      </c>
    </row>
    <row r="20" spans="1:11" x14ac:dyDescent="0.2">
      <c r="A20" s="156" t="s">
        <v>53</v>
      </c>
      <c r="B20" s="156">
        <f>ROUND(VALUE(SUBSTITUTE(実質収支比率等に係る経年分析!F$47,"▲","-")),2)</f>
        <v>19.18</v>
      </c>
      <c r="C20" s="156">
        <f>ROUND(VALUE(SUBSTITUTE(実質収支比率等に係る経年分析!G$47,"▲","-")),2)</f>
        <v>20.48</v>
      </c>
      <c r="D20" s="156">
        <f>ROUND(VALUE(SUBSTITUTE(実質収支比率等に係る経年分析!H$47,"▲","-")),2)</f>
        <v>22.56</v>
      </c>
      <c r="E20" s="156">
        <f>ROUND(VALUE(SUBSTITUTE(実質収支比率等に係る経年分析!I$47,"▲","-")),2)</f>
        <v>23.72</v>
      </c>
      <c r="F20" s="156">
        <f>ROUND(VALUE(SUBSTITUTE(実質収支比率等に係る経年分析!J$47,"▲","-")),2)</f>
        <v>21.83</v>
      </c>
    </row>
    <row r="21" spans="1:11" x14ac:dyDescent="0.2">
      <c r="A21" s="156" t="s">
        <v>54</v>
      </c>
      <c r="B21" s="156">
        <f>IF(ISNUMBER(VALUE(SUBSTITUTE(実質収支比率等に係る経年分析!F$49,"▲","-"))),ROUND(VALUE(SUBSTITUTE(実質収支比率等に係る経年分析!F$49,"▲","-")),2),NA())</f>
        <v>-3.93</v>
      </c>
      <c r="C21" s="156">
        <f>IF(ISNUMBER(VALUE(SUBSTITUTE(実質収支比率等に係る経年分析!G$49,"▲","-"))),ROUND(VALUE(SUBSTITUTE(実質収支比率等に係る経年分析!G$49,"▲","-")),2),NA())</f>
        <v>3.03</v>
      </c>
      <c r="D21" s="156">
        <f>IF(ISNUMBER(VALUE(SUBSTITUTE(実質収支比率等に係る経年分析!H$49,"▲","-"))),ROUND(VALUE(SUBSTITUTE(実質収支比率等に係る経年分析!H$49,"▲","-")),2),NA())</f>
        <v>-8.2799999999999994</v>
      </c>
      <c r="E21" s="156">
        <f>IF(ISNUMBER(VALUE(SUBSTITUTE(実質収支比率等に係る経年分析!I$49,"▲","-"))),ROUND(VALUE(SUBSTITUTE(実質収支比率等に係る経年分析!I$49,"▲","-")),2),NA())</f>
        <v>-1.32</v>
      </c>
      <c r="F21" s="156">
        <f>IF(ISNUMBER(VALUE(SUBSTITUTE(実質収支比率等に係る経年分析!J$49,"▲","-"))),ROUND(VALUE(SUBSTITUTE(実質収支比率等に係る経年分析!J$49,"▲","-")),2),NA())</f>
        <v>-3.56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7.0000000000000007E-2</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0.16</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1102</v>
      </c>
      <c r="E42" s="158"/>
      <c r="F42" s="158"/>
      <c r="G42" s="158">
        <f>'実質公債費比率（分子）の構造'!L$52</f>
        <v>1090</v>
      </c>
      <c r="H42" s="158"/>
      <c r="I42" s="158"/>
      <c r="J42" s="158">
        <f>'実質公債費比率（分子）の構造'!M$52</f>
        <v>1151</v>
      </c>
      <c r="K42" s="158"/>
      <c r="L42" s="158"/>
      <c r="M42" s="158">
        <f>'実質公債費比率（分子）の構造'!N$52</f>
        <v>1121</v>
      </c>
      <c r="N42" s="158"/>
      <c r="O42" s="158"/>
      <c r="P42" s="158">
        <f>'実質公債費比率（分子）の構造'!O$52</f>
        <v>1112</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3</v>
      </c>
      <c r="L43" s="158"/>
      <c r="M43" s="158"/>
      <c r="N43" s="158" t="str">
        <f>'実質公債費比率（分子）の構造'!O$51</f>
        <v>-</v>
      </c>
      <c r="O43" s="158"/>
      <c r="P43" s="158"/>
    </row>
    <row r="44" spans="1:16" x14ac:dyDescent="0.2">
      <c r="A44" s="158" t="s">
        <v>62</v>
      </c>
      <c r="B44" s="158">
        <f>'実質公債費比率（分子）の構造'!K$50</f>
        <v>103</v>
      </c>
      <c r="C44" s="158"/>
      <c r="D44" s="158"/>
      <c r="E44" s="158">
        <f>'実質公債費比率（分子）の構造'!L$50</f>
        <v>61</v>
      </c>
      <c r="F44" s="158"/>
      <c r="G44" s="158"/>
      <c r="H44" s="158">
        <f>'実質公債費比率（分子）の構造'!M$50</f>
        <v>51</v>
      </c>
      <c r="I44" s="158"/>
      <c r="J44" s="158"/>
      <c r="K44" s="158">
        <f>'実質公債費比率（分子）の構造'!N$50</f>
        <v>52</v>
      </c>
      <c r="L44" s="158"/>
      <c r="M44" s="158"/>
      <c r="N44" s="158">
        <f>'実質公債費比率（分子）の構造'!O$50</f>
        <v>51</v>
      </c>
      <c r="O44" s="158"/>
      <c r="P44" s="158"/>
    </row>
    <row r="45" spans="1:16" x14ac:dyDescent="0.2">
      <c r="A45" s="158" t="s">
        <v>63</v>
      </c>
      <c r="B45" s="158">
        <f>'実質公債費比率（分子）の構造'!K$49</f>
        <v>339</v>
      </c>
      <c r="C45" s="158"/>
      <c r="D45" s="158"/>
      <c r="E45" s="158">
        <f>'実質公債費比率（分子）の構造'!L$49</f>
        <v>272</v>
      </c>
      <c r="F45" s="158"/>
      <c r="G45" s="158"/>
      <c r="H45" s="158">
        <f>'実質公債費比率（分子）の構造'!M$49</f>
        <v>286</v>
      </c>
      <c r="I45" s="158"/>
      <c r="J45" s="158"/>
      <c r="K45" s="158">
        <f>'実質公債費比率（分子）の構造'!N$49</f>
        <v>297</v>
      </c>
      <c r="L45" s="158"/>
      <c r="M45" s="158"/>
      <c r="N45" s="158">
        <f>'実質公債費比率（分子）の構造'!O$49</f>
        <v>276</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1563</v>
      </c>
      <c r="C49" s="158"/>
      <c r="D49" s="158"/>
      <c r="E49" s="158">
        <f>'実質公債費比率（分子）の構造'!L$45</f>
        <v>1593</v>
      </c>
      <c r="F49" s="158"/>
      <c r="G49" s="158"/>
      <c r="H49" s="158">
        <f>'実質公債費比率（分子）の構造'!M$45</f>
        <v>1671</v>
      </c>
      <c r="I49" s="158"/>
      <c r="J49" s="158"/>
      <c r="K49" s="158">
        <f>'実質公債費比率（分子）の構造'!N$45</f>
        <v>1621</v>
      </c>
      <c r="L49" s="158"/>
      <c r="M49" s="158"/>
      <c r="N49" s="158">
        <f>'実質公債費比率（分子）の構造'!O$45</f>
        <v>1583</v>
      </c>
      <c r="O49" s="158"/>
      <c r="P49" s="158"/>
    </row>
    <row r="50" spans="1:16" x14ac:dyDescent="0.2">
      <c r="A50" s="158" t="s">
        <v>67</v>
      </c>
      <c r="B50" s="158" t="e">
        <f>NA()</f>
        <v>#N/A</v>
      </c>
      <c r="C50" s="158">
        <f>IF(ISNUMBER('実質公債費比率（分子）の構造'!K$53),'実質公債費比率（分子）の構造'!K$53,NA())</f>
        <v>903</v>
      </c>
      <c r="D50" s="158" t="e">
        <f>NA()</f>
        <v>#N/A</v>
      </c>
      <c r="E50" s="158" t="e">
        <f>NA()</f>
        <v>#N/A</v>
      </c>
      <c r="F50" s="158">
        <f>IF(ISNUMBER('実質公債費比率（分子）の構造'!L$53),'実質公債費比率（分子）の構造'!L$53,NA())</f>
        <v>836</v>
      </c>
      <c r="G50" s="158" t="e">
        <f>NA()</f>
        <v>#N/A</v>
      </c>
      <c r="H50" s="158" t="e">
        <f>NA()</f>
        <v>#N/A</v>
      </c>
      <c r="I50" s="158">
        <f>IF(ISNUMBER('実質公債費比率（分子）の構造'!M$53),'実質公債費比率（分子）の構造'!M$53,NA())</f>
        <v>857</v>
      </c>
      <c r="J50" s="158" t="e">
        <f>NA()</f>
        <v>#N/A</v>
      </c>
      <c r="K50" s="158" t="e">
        <f>NA()</f>
        <v>#N/A</v>
      </c>
      <c r="L50" s="158">
        <f>IF(ISNUMBER('実質公債費比率（分子）の構造'!N$53),'実質公債費比率（分子）の構造'!N$53,NA())</f>
        <v>852</v>
      </c>
      <c r="M50" s="158" t="e">
        <f>NA()</f>
        <v>#N/A</v>
      </c>
      <c r="N50" s="158" t="e">
        <f>NA()</f>
        <v>#N/A</v>
      </c>
      <c r="O50" s="158">
        <f>IF(ISNUMBER('実質公債費比率（分子）の構造'!O$53),'実質公債費比率（分子）の構造'!O$53,NA())</f>
        <v>798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13616</v>
      </c>
      <c r="E56" s="157"/>
      <c r="F56" s="157"/>
      <c r="G56" s="157">
        <f>'将来負担比率（分子）の構造'!J$52</f>
        <v>13610</v>
      </c>
      <c r="H56" s="157"/>
      <c r="I56" s="157"/>
      <c r="J56" s="157">
        <f>'将来負担比率（分子）の構造'!K$52</f>
        <v>13093</v>
      </c>
      <c r="K56" s="157"/>
      <c r="L56" s="157"/>
      <c r="M56" s="157">
        <f>'将来負担比率（分子）の構造'!L$52</f>
        <v>12645</v>
      </c>
      <c r="N56" s="157"/>
      <c r="O56" s="157"/>
      <c r="P56" s="157">
        <f>'将来負担比率（分子）の構造'!M$52</f>
        <v>12577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4419</v>
      </c>
      <c r="E58" s="157"/>
      <c r="F58" s="157"/>
      <c r="G58" s="157">
        <f>'将来負担比率（分子）の構造'!J$50</f>
        <v>4699</v>
      </c>
      <c r="H58" s="157"/>
      <c r="I58" s="157"/>
      <c r="J58" s="157">
        <f>'将来負担比率（分子）の構造'!K$50</f>
        <v>5181</v>
      </c>
      <c r="K58" s="157"/>
      <c r="L58" s="157"/>
      <c r="M58" s="157">
        <f>'将来負担比率（分子）の構造'!L$50</f>
        <v>5244</v>
      </c>
      <c r="N58" s="157"/>
      <c r="O58" s="157"/>
      <c r="P58" s="157">
        <f>'将来負担比率（分子）の構造'!M$50</f>
        <v>5142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4505</v>
      </c>
      <c r="C62" s="157"/>
      <c r="D62" s="157"/>
      <c r="E62" s="157">
        <f>'将来負担比率（分子）の構造'!J$45</f>
        <v>4279</v>
      </c>
      <c r="F62" s="157"/>
      <c r="G62" s="157"/>
      <c r="H62" s="157">
        <f>'将来負担比率（分子）の構造'!K$45</f>
        <v>3978</v>
      </c>
      <c r="I62" s="157"/>
      <c r="J62" s="157"/>
      <c r="K62" s="157">
        <f>'将来負担比率（分子）の構造'!L$45</f>
        <v>3740</v>
      </c>
      <c r="L62" s="157"/>
      <c r="M62" s="157"/>
      <c r="N62" s="157">
        <f>'将来負担比率（分子）の構造'!M$45</f>
        <v>3620</v>
      </c>
      <c r="O62" s="157"/>
      <c r="P62" s="157"/>
    </row>
    <row r="63" spans="1:16" x14ac:dyDescent="0.2">
      <c r="A63" s="157" t="s">
        <v>34</v>
      </c>
      <c r="B63" s="157">
        <f>'将来負担比率（分子）の構造'!I$44</f>
        <v>3252</v>
      </c>
      <c r="C63" s="157"/>
      <c r="D63" s="157"/>
      <c r="E63" s="157">
        <f>'将来負担比率（分子）の構造'!J$44</f>
        <v>3089</v>
      </c>
      <c r="F63" s="157"/>
      <c r="G63" s="157"/>
      <c r="H63" s="157">
        <f>'将来負担比率（分子）の構造'!K$44</f>
        <v>2880</v>
      </c>
      <c r="I63" s="157"/>
      <c r="J63" s="157"/>
      <c r="K63" s="157">
        <f>'将来負担比率（分子）の構造'!L$44</f>
        <v>2768</v>
      </c>
      <c r="L63" s="157"/>
      <c r="M63" s="157"/>
      <c r="N63" s="157">
        <f>'将来負担比率（分子）の構造'!M$44</f>
        <v>2729</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589</v>
      </c>
      <c r="C65" s="157"/>
      <c r="D65" s="157"/>
      <c r="E65" s="157">
        <f>'将来負担比率（分子）の構造'!J$42</f>
        <v>558</v>
      </c>
      <c r="F65" s="157"/>
      <c r="G65" s="157"/>
      <c r="H65" s="157">
        <f>'将来負担比率（分子）の構造'!K$42</f>
        <v>838</v>
      </c>
      <c r="I65" s="157"/>
      <c r="J65" s="157"/>
      <c r="K65" s="157">
        <f>'将来負担比率（分子）の構造'!L$42</f>
        <v>798</v>
      </c>
      <c r="L65" s="157"/>
      <c r="M65" s="157"/>
      <c r="N65" s="157">
        <f>'将来負担比率（分子）の構造'!M$42</f>
        <v>752</v>
      </c>
      <c r="O65" s="157"/>
      <c r="P65" s="157"/>
    </row>
    <row r="66" spans="1:16" x14ac:dyDescent="0.2">
      <c r="A66" s="157" t="s">
        <v>31</v>
      </c>
      <c r="B66" s="157">
        <f>'将来負担比率（分子）の構造'!I$41</f>
        <v>15494</v>
      </c>
      <c r="C66" s="157"/>
      <c r="D66" s="157"/>
      <c r="E66" s="157">
        <f>'将来負担比率（分子）の構造'!J$41</f>
        <v>15542</v>
      </c>
      <c r="F66" s="157"/>
      <c r="G66" s="157"/>
      <c r="H66" s="157">
        <f>'将来負担比率（分子）の構造'!K$41</f>
        <v>15585</v>
      </c>
      <c r="I66" s="157"/>
      <c r="J66" s="157"/>
      <c r="K66" s="157">
        <f>'将来負担比率（分子）の構造'!L$41</f>
        <v>15471</v>
      </c>
      <c r="L66" s="157"/>
      <c r="M66" s="157"/>
      <c r="N66" s="157">
        <f>'将来負担比率（分子）の構造'!M$41</f>
        <v>16452</v>
      </c>
      <c r="O66" s="157"/>
      <c r="P66" s="157"/>
    </row>
    <row r="67" spans="1:16" x14ac:dyDescent="0.2">
      <c r="A67" s="157" t="s">
        <v>71</v>
      </c>
      <c r="B67" s="157" t="e">
        <f>NA()</f>
        <v>#N/A</v>
      </c>
      <c r="C67" s="157">
        <f>IF(ISNUMBER('将来負担比率（分子）の構造'!I$53), IF('将来負担比率（分子）の構造'!I$53 &lt; 0, 0, '将来負担比率（分子）の構造'!I$53), NA())</f>
        <v>5805</v>
      </c>
      <c r="D67" s="157" t="e">
        <f>NA()</f>
        <v>#N/A</v>
      </c>
      <c r="E67" s="157" t="e">
        <f>NA()</f>
        <v>#N/A</v>
      </c>
      <c r="F67" s="157">
        <f>IF(ISNUMBER('将来負担比率（分子）の構造'!J$53), IF('将来負担比率（分子）の構造'!J$53 &lt; 0, 0, '将来負担比率（分子）の構造'!J$53), NA())</f>
        <v>5158</v>
      </c>
      <c r="G67" s="157" t="e">
        <f>NA()</f>
        <v>#N/A</v>
      </c>
      <c r="H67" s="157" t="e">
        <f>NA()</f>
        <v>#N/A</v>
      </c>
      <c r="I67" s="157">
        <f>IF(ISNUMBER('将来負担比率（分子）の構造'!K$53), IF('将来負担比率（分子）の構造'!K$53 &lt; 0, 0, '将来負担比率（分子）の構造'!K$53), NA())</f>
        <v>5007</v>
      </c>
      <c r="J67" s="157" t="e">
        <f>NA()</f>
        <v>#N/A</v>
      </c>
      <c r="K67" s="157" t="e">
        <f>NA()</f>
        <v>#N/A</v>
      </c>
      <c r="L67" s="157">
        <f>IF(ISNUMBER('将来負担比率（分子）の構造'!L$53), IF('将来負担比率（分子）の構造'!L$53 &lt; 0, 0, '将来負担比率（分子）の構造'!L$53), NA())</f>
        <v>4888</v>
      </c>
      <c r="M67" s="157" t="e">
        <f>NA()</f>
        <v>#N/A</v>
      </c>
      <c r="N67" s="157" t="e">
        <f>NA()</f>
        <v>#N/A</v>
      </c>
      <c r="O67" s="157">
        <f>IF(ISNUMBER('将来負担比率（分子）の構造'!M$53), IF('将来負担比率（分子）の構造'!M$53 &lt; 0, 0, '将来負担比率（分子）の構造'!M$53), NA())</f>
        <v>5834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2684</v>
      </c>
      <c r="C72" s="161">
        <f>基金残高に係る経年分析!G55</f>
        <v>2837</v>
      </c>
      <c r="D72" s="161">
        <f>基金残高に係る経年分析!H55</f>
        <v>2662</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1574</v>
      </c>
      <c r="C74" s="161">
        <f>基金残高に係る経年分析!G57</f>
        <v>1606</v>
      </c>
      <c r="D74" s="161">
        <f>基金残高に係る経年分析!H57</f>
        <v>1747</v>
      </c>
    </row>
  </sheetData>
  <sheetProtection algorithmName="SHA-512" hashValue="GjlscF5JIpJS1emsCtqbC4qYcZMX8JUo/iKlue9+435AJBp/NKVUd5bTRq/i0uW/aF+JYLQKvQEsxIg5hZO7hA==" saltValue="2LYTTNuJG/Qtz6gm+Qks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2026-03-13T06:00:25Z</cp:lastPrinted>
  <dcterms:created xsi:type="dcterms:W3CDTF">2026-02-23T05:41:16Z</dcterms:created>
  <dcterms:modified xsi:type="dcterms:W3CDTF">2026-03-23T01:26:41Z</dcterms:modified>
  <cp:category/>
</cp:coreProperties>
</file>